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I:\Developers CFT\0. Template Docs\"/>
    </mc:Choice>
  </mc:AlternateContent>
  <xr:revisionPtr revIDLastSave="0" documentId="13_ncr:1_{9D4DD24C-B7A0-41AC-90C0-6414F15852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cing Summary" sheetId="3" r:id="rId1"/>
    <sheet name="Pricing Schedule" sheetId="1" r:id="rId2"/>
    <sheet name="Property details" sheetId="2" r:id="rId3"/>
  </sheets>
  <externalReferences>
    <externalReference r:id="rId4"/>
  </externalReferences>
  <definedNames>
    <definedName name="_xlnm.Print_Area" localSheetId="1">'Pricing Schedule'!$A$1:$I$210</definedName>
    <definedName name="_xlnm.Print_Area" localSheetId="0">'Pricing Summary'!$A$1:$I$56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1" l="1"/>
  <c r="I55" i="1"/>
  <c r="F124" i="1"/>
  <c r="F138" i="1" s="1"/>
  <c r="F145" i="1" s="1"/>
  <c r="A1" i="2"/>
  <c r="A1" i="1"/>
  <c r="H9" i="1"/>
  <c r="I157" i="1" s="1"/>
  <c r="H8" i="1"/>
  <c r="H140" i="1" s="1"/>
  <c r="F38" i="1"/>
  <c r="F45" i="1" s="1"/>
  <c r="F63" i="1"/>
  <c r="F155" i="1"/>
  <c r="F162" i="1" s="1"/>
  <c r="A5" i="2" a="1"/>
  <c r="A5" i="2" s="1"/>
  <c r="H28" i="2"/>
  <c r="F28" i="2"/>
  <c r="E28" i="2"/>
  <c r="H27" i="2"/>
  <c r="F27" i="2"/>
  <c r="E27" i="2"/>
  <c r="H26" i="2"/>
  <c r="F26" i="2"/>
  <c r="E26" i="2"/>
  <c r="H25" i="2"/>
  <c r="F25" i="2"/>
  <c r="E25" i="2"/>
  <c r="H24" i="2"/>
  <c r="F24" i="2"/>
  <c r="E24" i="2"/>
  <c r="H23" i="2"/>
  <c r="F23" i="2"/>
  <c r="E23" i="2"/>
  <c r="H22" i="2"/>
  <c r="F22" i="2"/>
  <c r="E22" i="2"/>
  <c r="H21" i="2"/>
  <c r="F21" i="2"/>
  <c r="E21" i="2"/>
  <c r="H20" i="2"/>
  <c r="F20" i="2"/>
  <c r="E20" i="2"/>
  <c r="H19" i="2"/>
  <c r="F19" i="2"/>
  <c r="E19" i="2"/>
  <c r="H18" i="2"/>
  <c r="F18" i="2"/>
  <c r="E18" i="2"/>
  <c r="H17" i="2"/>
  <c r="F17" i="2"/>
  <c r="E17" i="2"/>
  <c r="H16" i="2"/>
  <c r="F16" i="2"/>
  <c r="E16" i="2"/>
  <c r="H15" i="2"/>
  <c r="F15" i="2"/>
  <c r="E15" i="2"/>
  <c r="H14" i="2"/>
  <c r="F14" i="2"/>
  <c r="E14" i="2"/>
  <c r="H13" i="2"/>
  <c r="F13" i="2"/>
  <c r="E13" i="2"/>
  <c r="H12" i="2"/>
  <c r="F12" i="2"/>
  <c r="E12" i="2"/>
  <c r="H11" i="2"/>
  <c r="F11" i="2"/>
  <c r="E11" i="2"/>
  <c r="H10" i="2"/>
  <c r="F10" i="2"/>
  <c r="E10" i="2"/>
  <c r="H9" i="2"/>
  <c r="F9" i="2"/>
  <c r="E9" i="2"/>
  <c r="I113" i="1" l="1"/>
  <c r="I40" i="1"/>
  <c r="I110" i="1"/>
  <c r="H113" i="1"/>
  <c r="I122" i="1"/>
  <c r="I29" i="1"/>
  <c r="H41" i="1"/>
  <c r="I162" i="1"/>
  <c r="H48" i="3" s="1"/>
  <c r="I26" i="1"/>
  <c r="H94" i="1"/>
  <c r="I18" i="1"/>
  <c r="I38" i="1" s="1"/>
  <c r="I94" i="1"/>
  <c r="I50" i="1"/>
  <c r="I63" i="1" s="1"/>
  <c r="I71" i="1" s="1"/>
  <c r="H35" i="1"/>
  <c r="I33" i="1"/>
  <c r="I84" i="1"/>
  <c r="I124" i="1" s="1"/>
  <c r="I138" i="1" s="1"/>
  <c r="H101" i="1"/>
  <c r="I41" i="1"/>
  <c r="I42" i="1"/>
  <c r="I19" i="1"/>
  <c r="I119" i="1"/>
  <c r="I100" i="1"/>
  <c r="I21" i="1"/>
  <c r="I35" i="1"/>
  <c r="H102" i="1"/>
  <c r="I23" i="1"/>
  <c r="I102" i="1"/>
  <c r="I24" i="1"/>
  <c r="I54" i="1"/>
  <c r="H109" i="1"/>
  <c r="H25" i="1"/>
  <c r="H61" i="1"/>
  <c r="I109" i="1"/>
  <c r="I25" i="1"/>
  <c r="I73" i="1"/>
  <c r="H119" i="1"/>
  <c r="H54" i="1"/>
  <c r="H120" i="1"/>
  <c r="I93" i="1"/>
  <c r="I120" i="1"/>
  <c r="I28" i="1"/>
  <c r="I53" i="1"/>
  <c r="I101" i="1"/>
  <c r="H30" i="1"/>
  <c r="I61" i="1"/>
  <c r="H33" i="1"/>
  <c r="I140" i="1"/>
  <c r="H153" i="1"/>
  <c r="I153" i="1"/>
  <c r="I76" i="1"/>
  <c r="I88" i="1"/>
  <c r="H88" i="1"/>
  <c r="I86" i="1"/>
  <c r="H111" i="1"/>
  <c r="H20" i="1"/>
  <c r="H32" i="1"/>
  <c r="H27" i="1"/>
  <c r="H115" i="1"/>
  <c r="H92" i="1"/>
  <c r="I111" i="1"/>
  <c r="I20" i="1"/>
  <c r="I32" i="1"/>
  <c r="I27" i="1"/>
  <c r="I115" i="1"/>
  <c r="I92" i="1"/>
  <c r="I112" i="1"/>
  <c r="H21" i="1"/>
  <c r="H40" i="1"/>
  <c r="I58" i="1"/>
  <c r="I116" i="1"/>
  <c r="H58" i="1"/>
  <c r="I96" i="1"/>
  <c r="I57" i="1"/>
  <c r="I97" i="1"/>
  <c r="I60" i="1"/>
  <c r="I150" i="1"/>
  <c r="I155" i="1" s="1"/>
  <c r="H73" i="1"/>
  <c r="H116" i="1"/>
  <c r="H76" i="1"/>
  <c r="H26" i="1"/>
  <c r="I43" i="1"/>
  <c r="H57" i="1"/>
  <c r="I151" i="1"/>
  <c r="H141" i="1"/>
  <c r="H86" i="1"/>
  <c r="H19" i="1"/>
  <c r="H28" i="1"/>
  <c r="H43" i="1"/>
  <c r="I89" i="1"/>
  <c r="I141" i="1"/>
  <c r="H51" i="1"/>
  <c r="H158" i="1"/>
  <c r="I158" i="1"/>
  <c r="I142" i="1"/>
  <c r="H96" i="1"/>
  <c r="I51" i="1"/>
  <c r="I45" i="1"/>
  <c r="I165" i="1" s="1"/>
  <c r="H74" i="1"/>
  <c r="H105" i="1"/>
  <c r="H143" i="1"/>
  <c r="H85" i="1"/>
  <c r="H103" i="1"/>
  <c r="H121" i="1"/>
  <c r="I22" i="1"/>
  <c r="I30" i="1"/>
  <c r="I36" i="1"/>
  <c r="I56" i="1"/>
  <c r="I74" i="1"/>
  <c r="I105" i="1"/>
  <c r="I143" i="1"/>
  <c r="I85" i="1"/>
  <c r="I103" i="1"/>
  <c r="I121" i="1"/>
  <c r="H23" i="1"/>
  <c r="I31" i="1"/>
  <c r="H36" i="1"/>
  <c r="H56" i="1"/>
  <c r="I75" i="1"/>
  <c r="I106" i="1"/>
  <c r="H160" i="1"/>
  <c r="I160" i="1"/>
  <c r="I152" i="1"/>
  <c r="H152" i="1"/>
  <c r="I159" i="1"/>
  <c r="H53" i="1"/>
  <c r="H159" i="1"/>
  <c r="H84" i="1"/>
  <c r="H124" i="1" s="1"/>
  <c r="H138" i="1" s="1"/>
  <c r="H100" i="1"/>
  <c r="H112" i="1"/>
  <c r="H18" i="1"/>
  <c r="H38" i="1" s="1"/>
  <c r="H24" i="1"/>
  <c r="H31" i="1"/>
  <c r="H50" i="1"/>
  <c r="H63" i="1" s="1"/>
  <c r="H71" i="1" s="1"/>
  <c r="H60" i="1"/>
  <c r="H151" i="1"/>
  <c r="H106" i="1"/>
  <c r="H142" i="1"/>
  <c r="H89" i="1"/>
  <c r="H150" i="1"/>
  <c r="H155" i="1" s="1"/>
  <c r="H157" i="1"/>
  <c r="H93" i="1"/>
  <c r="H110" i="1"/>
  <c r="H122" i="1"/>
  <c r="H22" i="1"/>
  <c r="H29" i="1"/>
  <c r="H42" i="1"/>
  <c r="H75" i="1"/>
  <c r="H97" i="1"/>
  <c r="H162" i="1"/>
  <c r="I145" i="1"/>
  <c r="H39" i="3" s="1"/>
  <c r="H145" i="1"/>
  <c r="F71" i="1"/>
  <c r="F78" i="1" s="1"/>
  <c r="H45" i="1"/>
  <c r="H165" i="1" s="1"/>
  <c r="H24" i="3" l="1"/>
  <c r="I78" i="1"/>
  <c r="H30" i="3" s="1"/>
  <c r="F165" i="1"/>
  <c r="G55" i="1" s="1"/>
  <c r="H78" i="1"/>
  <c r="G33" i="1" l="1"/>
  <c r="G119" i="1"/>
  <c r="G45" i="1"/>
  <c r="G51" i="1"/>
  <c r="G145" i="1"/>
  <c r="G162" i="1"/>
  <c r="H17" i="3"/>
  <c r="H20" i="3" s="1"/>
  <c r="G152" i="1"/>
  <c r="G157" i="1"/>
  <c r="G158" i="1"/>
  <c r="G160" i="1"/>
  <c r="G153" i="1"/>
  <c r="G159" i="1"/>
  <c r="G150" i="1"/>
  <c r="G143" i="1"/>
  <c r="G142" i="1"/>
  <c r="G140" i="1"/>
  <c r="G141" i="1"/>
  <c r="G116" i="1"/>
  <c r="G97" i="1"/>
  <c r="G105" i="1"/>
  <c r="G115" i="1"/>
  <c r="G96" i="1"/>
  <c r="G106" i="1"/>
  <c r="G88" i="1"/>
  <c r="G89" i="1"/>
  <c r="G151" i="1"/>
  <c r="G73" i="1"/>
  <c r="G76" i="1"/>
  <c r="G75" i="1"/>
  <c r="G74" i="1"/>
  <c r="G78" i="1"/>
  <c r="G61" i="1"/>
  <c r="G60" i="1"/>
  <c r="G27" i="1"/>
  <c r="G56" i="1"/>
  <c r="G53" i="1"/>
  <c r="G58" i="1"/>
  <c r="G57" i="1"/>
  <c r="G54" i="1"/>
  <c r="G35" i="1"/>
  <c r="G36" i="1"/>
  <c r="G50" i="1"/>
  <c r="G43" i="1"/>
  <c r="G42" i="1"/>
  <c r="G41" i="1"/>
  <c r="G40" i="1"/>
  <c r="G30" i="1"/>
  <c r="G22" i="1"/>
  <c r="G18" i="1"/>
  <c r="G25" i="1"/>
  <c r="G21" i="1"/>
  <c r="G29" i="1"/>
  <c r="G32" i="1"/>
  <c r="G24" i="1"/>
  <c r="G20" i="1"/>
  <c r="G28" i="1"/>
  <c r="G31" i="1"/>
  <c r="G23" i="1"/>
  <c r="G26" i="1"/>
  <c r="G19" i="1"/>
  <c r="G101" i="1"/>
  <c r="G113" i="1"/>
  <c r="G92" i="1"/>
  <c r="G112" i="1"/>
  <c r="G121" i="1"/>
  <c r="G111" i="1"/>
  <c r="G86" i="1"/>
  <c r="G100" i="1"/>
  <c r="G94" i="1"/>
  <c r="G93" i="1"/>
  <c r="G110" i="1"/>
  <c r="G85" i="1"/>
  <c r="G109" i="1"/>
  <c r="G84" i="1"/>
  <c r="G120" i="1"/>
  <c r="G103" i="1"/>
  <c r="G122" i="1"/>
  <c r="G102" i="1"/>
  <c r="G155" i="1" l="1"/>
  <c r="G124" i="1"/>
  <c r="G138" i="1" s="1"/>
  <c r="G63" i="1"/>
  <c r="G71" i="1" s="1"/>
  <c r="G38" i="1"/>
  <c r="G16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<sst xmlns="http://schemas.openxmlformats.org/spreadsheetml/2006/main" count="237" uniqueCount="160">
  <si>
    <t xml:space="preserve">Description </t>
  </si>
  <si>
    <t>Preliminaries</t>
  </si>
  <si>
    <t>Contingency</t>
  </si>
  <si>
    <t>Local Authority Fees &amp; Charges</t>
  </si>
  <si>
    <t>Local Authority Fees</t>
  </si>
  <si>
    <t>Local Authority Contributions</t>
  </si>
  <si>
    <t>Contributions to Public Utilities</t>
  </si>
  <si>
    <t>Professional Fees &amp; Expenses</t>
  </si>
  <si>
    <t>Design Team Fees</t>
  </si>
  <si>
    <t>Surveys</t>
  </si>
  <si>
    <t>Legal fees</t>
  </si>
  <si>
    <t>Other Fees</t>
  </si>
  <si>
    <t>Stamp Duty</t>
  </si>
  <si>
    <t>Site Finance Cost</t>
  </si>
  <si>
    <t>VAT at 13.5 %</t>
  </si>
  <si>
    <t>Basement / Substructure</t>
  </si>
  <si>
    <t>Cost breakdown</t>
  </si>
  <si>
    <t>Gross internal floor area (inclusive of internal circulation area)</t>
  </si>
  <si>
    <t>Developers Profit</t>
  </si>
  <si>
    <t>Developers Overheads, Contingency and Risk Mitigation</t>
  </si>
  <si>
    <t>Landscaping</t>
  </si>
  <si>
    <t>Irish Water</t>
  </si>
  <si>
    <t>Electricity</t>
  </si>
  <si>
    <t>White goods (for Cost Rental units only)</t>
  </si>
  <si>
    <t>External Site Works</t>
  </si>
  <si>
    <t>For housing developments tenderers should include a floor area schedule for each house type</t>
  </si>
  <si>
    <t>Enabling Works - demolitions and site clearance</t>
  </si>
  <si>
    <t>Gas</t>
  </si>
  <si>
    <t>Development Bond</t>
  </si>
  <si>
    <t>DAC Fee</t>
  </si>
  <si>
    <t>FSC Fee</t>
  </si>
  <si>
    <t>BER Certification</t>
  </si>
  <si>
    <t xml:space="preserve">Site Acquisition Cost </t>
  </si>
  <si>
    <t>Number of homes</t>
  </si>
  <si>
    <t>Notes:</t>
  </si>
  <si>
    <t>Please provide us with a copy of the Part V agreement (where the Part V has been agreed with the Local Authority)</t>
  </si>
  <si>
    <t xml:space="preserve">Where part V agreement has not been reached the figures will be adjusted to reflect the Part V agreement when agreement is reached </t>
  </si>
  <si>
    <t>Developers financing cost</t>
  </si>
  <si>
    <t xml:space="preserve">If Main Contractor is involved in less than two schemes at any given time with Respond they will be required to provide a 10% performance bond </t>
  </si>
  <si>
    <t>Address</t>
  </si>
  <si>
    <t>Handover date</t>
  </si>
  <si>
    <t>Type of unit</t>
  </si>
  <si>
    <t>No. of  Beds</t>
  </si>
  <si>
    <t>Part V home (yes / No)</t>
  </si>
  <si>
    <t>Energy Rating ( BER)</t>
  </si>
  <si>
    <t>For apartment developments tenderers should include an overall floor area schedule to include circulation areas and individual apartment areas.</t>
  </si>
  <si>
    <t>If Main Contractor is involved in more than two schemes at any given time with Respond they will be required to provide a 12.5% performance bond.</t>
  </si>
  <si>
    <t>m2</t>
  </si>
  <si>
    <t>nr</t>
  </si>
  <si>
    <t>Insert</t>
  </si>
  <si>
    <t>(1) Main building works include for all works from ground floor slab to roof level, inclusive of works to building envelope, circulation spaces, M&amp;E equipment and installation.</t>
  </si>
  <si>
    <t>- Kitchens</t>
  </si>
  <si>
    <t>- Bathrooms</t>
  </si>
  <si>
    <t>- Wardrobes</t>
  </si>
  <si>
    <t>- Blinds</t>
  </si>
  <si>
    <t>Part V Notes</t>
  </si>
  <si>
    <r>
      <t xml:space="preserve">Main Building Works </t>
    </r>
    <r>
      <rPr>
        <vertAlign val="superscript"/>
        <sz val="11"/>
        <color theme="1"/>
        <rFont val="Arial"/>
        <family val="2"/>
      </rPr>
      <t>(1)</t>
    </r>
  </si>
  <si>
    <r>
      <t xml:space="preserve">Fit-out Cost </t>
    </r>
    <r>
      <rPr>
        <vertAlign val="superscript"/>
        <sz val="11"/>
        <color theme="1"/>
        <rFont val="Arial"/>
        <family val="2"/>
      </rPr>
      <t>(2)</t>
    </r>
    <r>
      <rPr>
        <sz val="11"/>
        <color theme="1"/>
        <rFont val="Arial"/>
        <family val="2"/>
      </rPr>
      <t xml:space="preserve"> excluding items included below</t>
    </r>
  </si>
  <si>
    <t>VAT at 23%</t>
  </si>
  <si>
    <t>PRICING SCHEDULE</t>
  </si>
  <si>
    <t>Insert Figures</t>
  </si>
  <si>
    <t>Schedule of Areas Notes</t>
  </si>
  <si>
    <t>Floor area schedules should be measured overall to inside face of external walls</t>
  </si>
  <si>
    <t>Property Details including Floor Areas to be inserted in "Property Details" sheet within this document</t>
  </si>
  <si>
    <t>Developers Profit Payment Notes</t>
  </si>
  <si>
    <t>Developers Retention Deduction/Monies Notes</t>
  </si>
  <si>
    <t xml:space="preserve">- </t>
  </si>
  <si>
    <t>Cost 
€</t>
  </si>
  <si>
    <t>Cost / m2 
€</t>
  </si>
  <si>
    <t>Cost / home 
€</t>
  </si>
  <si>
    <t>% of 
TDC</t>
  </si>
  <si>
    <t>Site surveys (incl detailed boundary survey)</t>
  </si>
  <si>
    <t>Ground/geotechnical or similar investigations</t>
  </si>
  <si>
    <t>Complete the attached Property Details tab - amend as appropriate</t>
  </si>
  <si>
    <t>PROPERTY DETAILS</t>
  </si>
  <si>
    <t xml:space="preserve">Basic Construction Costs </t>
  </si>
  <si>
    <t xml:space="preserve">Abnormals Costs </t>
  </si>
  <si>
    <r>
      <t>Performance Bond</t>
    </r>
    <r>
      <rPr>
        <vertAlign val="superscript"/>
        <sz val="11"/>
        <color theme="1"/>
        <rFont val="Arial"/>
        <family val="2"/>
      </rPr>
      <t xml:space="preserve"> (3)</t>
    </r>
  </si>
  <si>
    <t>VAT at 9%</t>
  </si>
  <si>
    <t>TOTAL A</t>
  </si>
  <si>
    <t>Total 1, Basic Construction Costs (incl VAT)</t>
  </si>
  <si>
    <t>Sub-Total, Basic Construction Costs (excl VAT)</t>
  </si>
  <si>
    <t>- Floor Finishes (extended to all areas)</t>
  </si>
  <si>
    <t>- Floor Finishes (wet areas only - Kitchen/Bathroom)</t>
  </si>
  <si>
    <t>Site Development Works</t>
  </si>
  <si>
    <r>
      <t xml:space="preserve">Other - please specify </t>
    </r>
    <r>
      <rPr>
        <i/>
        <sz val="11"/>
        <color theme="1"/>
        <rFont val="Arial"/>
        <family val="2"/>
      </rPr>
      <t xml:space="preserve">- </t>
    </r>
    <r>
      <rPr>
        <i/>
        <u/>
        <sz val="11"/>
        <color theme="1"/>
        <rFont val="Arial"/>
        <family val="2"/>
      </rPr>
      <t>[add rows as necessary]</t>
    </r>
  </si>
  <si>
    <t xml:space="preserve">For </t>
  </si>
  <si>
    <t>[insert project name]</t>
  </si>
  <si>
    <t>Sub-Total, Abnormals Costs (Brought Forward)</t>
  </si>
  <si>
    <t>Total 2, Abnormals Costs (incl VAT)</t>
  </si>
  <si>
    <r>
      <t xml:space="preserve">TOTAL </t>
    </r>
    <r>
      <rPr>
        <sz val="14"/>
        <color rgb="FFFF0000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B</t>
    </r>
  </si>
  <si>
    <t>Developers Costs</t>
  </si>
  <si>
    <t>3 Non-Construction Costs</t>
  </si>
  <si>
    <t>4 Site Costs</t>
  </si>
  <si>
    <t>Total 3, Non-Construction Costs (incl VAT)</t>
  </si>
  <si>
    <r>
      <t xml:space="preserve">TOTAL </t>
    </r>
    <r>
      <rPr>
        <sz val="14"/>
        <color rgb="FFFF0000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C</t>
    </r>
  </si>
  <si>
    <t>Home 
No</t>
  </si>
  <si>
    <t>Floor Area 
(sq m)</t>
  </si>
  <si>
    <t>Total Acquistion Costs
€</t>
  </si>
  <si>
    <r>
      <t>Abnormals</t>
    </r>
    <r>
      <rPr>
        <vertAlign val="superscript"/>
        <sz val="11"/>
        <color theme="1"/>
        <rFont val="Arial"/>
        <family val="2"/>
      </rPr>
      <t xml:space="preserve"> (4)</t>
    </r>
    <r>
      <rPr>
        <sz val="11"/>
        <color theme="1"/>
        <rFont val="Arial"/>
        <family val="2"/>
      </rPr>
      <t xml:space="preserve"> - please specify - </t>
    </r>
    <r>
      <rPr>
        <u/>
        <sz val="11"/>
        <color theme="1"/>
        <rFont val="Arial"/>
        <family val="2"/>
      </rPr>
      <t>[add rows as necessary]</t>
    </r>
  </si>
  <si>
    <r>
      <t xml:space="preserve">Other - please specify </t>
    </r>
    <r>
      <rPr>
        <vertAlign val="superscript"/>
        <sz val="11"/>
        <color theme="1"/>
        <rFont val="Arial"/>
        <family val="2"/>
      </rPr>
      <t>(6)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 xml:space="preserve">- </t>
    </r>
    <r>
      <rPr>
        <i/>
        <u/>
        <sz val="11"/>
        <color theme="1"/>
        <rFont val="Arial"/>
        <family val="2"/>
      </rPr>
      <t>[add rows as necessary]</t>
    </r>
  </si>
  <si>
    <r>
      <t xml:space="preserve">Enhanced Fit-out Cost </t>
    </r>
    <r>
      <rPr>
        <vertAlign val="superscript"/>
        <sz val="11"/>
        <color theme="1"/>
        <rFont val="Arial"/>
        <family val="2"/>
      </rPr>
      <t>(5)</t>
    </r>
    <r>
      <rPr>
        <sz val="11"/>
        <color theme="1"/>
        <rFont val="Arial"/>
        <family val="2"/>
      </rPr>
      <t xml:space="preserve"> excluding items included below</t>
    </r>
  </si>
  <si>
    <t>Sub-Total, Abnormals Costs (Carried Forward)</t>
  </si>
  <si>
    <t xml:space="preserve">Sub-Total, Non-Construction Costs (Carried Forward) </t>
  </si>
  <si>
    <t>Total 4, Site Costs (incl VAT)</t>
  </si>
  <si>
    <t>TOTAL D</t>
  </si>
  <si>
    <t>1  Basic Construction Costs</t>
  </si>
  <si>
    <t>5  Total Development Costs (TDC) - Basic Construction, Abnormals, Non-Construction and Site Costs (1, 2, 3 + 4) (incl VAT)</t>
  </si>
  <si>
    <t>TENDER PRICE</t>
  </si>
  <si>
    <t>(3) Performance Bond Value to be based on Construction Element only of Total Development Costs (Tender Price), i.e., combined value of Total 1 and Total 2 above</t>
  </si>
  <si>
    <t>(4) Abnormals cost relate to non-standard construction requirements such as poor ground conditions resulting in enhanced substructures, contaminated ground, invasive species, services diversions, protected structures, etc which are resulting in additional costs within the Development</t>
  </si>
  <si>
    <t>(6) Tenderers should identify and include a breakdown of the costs (if any) included for communal facilities (eg Management Suite / Creche / Residential Amenity) and the like</t>
  </si>
  <si>
    <t>Sub-Total, Site Costs (excl VAT)</t>
  </si>
  <si>
    <t>Sub-Total, Non-Construction Costs (Brought Forward)</t>
  </si>
  <si>
    <t>PRICING SUMMARY</t>
  </si>
  <si>
    <t>For Information Only (Not For Evaluation)</t>
  </si>
  <si>
    <t>Cost Breakdown</t>
  </si>
  <si>
    <t xml:space="preserve">The Tenderers Total Development Cost for the Scheme (inclusive of Site </t>
  </si>
  <si>
    <t xml:space="preserve">The Tenderers proposed average price per home for the Scheme (inclusive </t>
  </si>
  <si>
    <t>Note: This Response will be evaluated</t>
  </si>
  <si>
    <t>The average Basic Construction Cost per home including VAT but</t>
  </si>
  <si>
    <t>The average Abnormals Cost per home including VAT associated with the</t>
  </si>
  <si>
    <t>Development and included in the Total Development Costs (e,g., Respond</t>
  </si>
  <si>
    <t>The average Non-Construction Cost per home including VAT associated</t>
  </si>
  <si>
    <r>
      <rPr>
        <b/>
        <i/>
        <u/>
        <sz val="11"/>
        <color rgb="FF009E77"/>
        <rFont val="Arial"/>
        <family val="2"/>
      </rPr>
      <t>Note:</t>
    </r>
    <r>
      <rPr>
        <b/>
        <i/>
        <sz val="11"/>
        <color rgb="FF009E77"/>
        <rFont val="Arial"/>
        <family val="2"/>
      </rPr>
      <t xml:space="preserve"> This Response will be evaluated</t>
    </r>
  </si>
  <si>
    <t>with the development and included in the Total Development Costs</t>
  </si>
  <si>
    <t>solutions, services diversions and the like) excluding costs for Item 3</t>
  </si>
  <si>
    <t>Utilities Costs, Finance Costs, Developer's Risk, Developer's Profit, etc)</t>
  </si>
  <si>
    <r>
      <t xml:space="preserve">excluding costs for Items 4, 5 and 6 below  - i.e., </t>
    </r>
    <r>
      <rPr>
        <b/>
        <sz val="12"/>
        <color rgb="FFFF0000"/>
        <rFont val="Arial"/>
        <family val="2"/>
      </rPr>
      <t>TOTAL A</t>
    </r>
  </si>
  <si>
    <r>
      <t xml:space="preserve">above and for Items 5 and 6 below  - i.e., </t>
    </r>
    <r>
      <rPr>
        <b/>
        <sz val="12"/>
        <color rgb="FFFF0000"/>
        <rFont val="Arial"/>
        <family val="2"/>
      </rPr>
      <t>TOTAL B</t>
    </r>
  </si>
  <si>
    <r>
      <t xml:space="preserve">excluding costs for Items 3 and 4 above and Item 6 below - i.e., </t>
    </r>
    <r>
      <rPr>
        <b/>
        <sz val="12"/>
        <color rgb="FFFF0000"/>
        <rFont val="Arial"/>
        <family val="2"/>
      </rPr>
      <t>TOTAL C</t>
    </r>
  </si>
  <si>
    <t xml:space="preserve">The average Site Cost per home including VAT at which the site is </t>
  </si>
  <si>
    <t>proposed to be sold to Respond and included in Total Development Costs.</t>
  </si>
  <si>
    <t xml:space="preserve">The Site Cost will be fixed price and include for all necessary acquisition </t>
  </si>
  <si>
    <t xml:space="preserve">costs, site costs, surveys, stamp duty, snagging works, etc and </t>
  </si>
  <si>
    <r>
      <t xml:space="preserve">excluding costs for Items 3, 4 and 5 above - i.e., </t>
    </r>
    <r>
      <rPr>
        <b/>
        <sz val="12"/>
        <color rgb="FFFF0000"/>
        <rFont val="Arial"/>
        <family val="2"/>
      </rPr>
      <t>TOTAL D</t>
    </r>
  </si>
  <si>
    <t>Site Stamp Duty, Legal Costs, etc</t>
  </si>
  <si>
    <t>2  Abnormals Costs</t>
  </si>
  <si>
    <t>Complete the attached Pricing Schedule tab - amend/expand where indicated</t>
  </si>
  <si>
    <t>APPENDIX 2 - Pricing Summary &amp; Schedule Document</t>
  </si>
  <si>
    <t>(e.g., Professional/Design Team Fees, Development Contributions/Levies,</t>
  </si>
  <si>
    <t>Requirements, demolitions, ground conditions, special substructure</t>
  </si>
  <si>
    <t>Works to protected structures and the like</t>
  </si>
  <si>
    <t>Latent Defects Insurance</t>
  </si>
  <si>
    <r>
      <t xml:space="preserve">VAT at 0% </t>
    </r>
    <r>
      <rPr>
        <b/>
        <vertAlign val="superscript"/>
        <sz val="11"/>
        <color theme="0"/>
        <rFont val="Arial"/>
        <family val="2"/>
      </rPr>
      <t>(7)</t>
    </r>
  </si>
  <si>
    <r>
      <t xml:space="preserve">Tender Price Breakdown </t>
    </r>
    <r>
      <rPr>
        <b/>
        <i/>
        <sz val="10"/>
        <color rgb="FFFF0000"/>
        <rFont val="Arial"/>
        <family val="2"/>
      </rPr>
      <t xml:space="preserve">- </t>
    </r>
    <r>
      <rPr>
        <b/>
        <i/>
        <u/>
        <sz val="10"/>
        <color rgb="FFFF0000"/>
        <rFont val="Arial"/>
        <family val="2"/>
      </rPr>
      <t>NOTE:</t>
    </r>
    <r>
      <rPr>
        <b/>
        <i/>
        <sz val="10"/>
        <color rgb="FFFF0000"/>
        <rFont val="Arial"/>
        <family val="2"/>
      </rPr>
      <t xml:space="preserve"> Balance of this Pricing Summary will automatically populate upon completion of Pricing Schedule sheet / tab by Tenderer</t>
    </r>
  </si>
  <si>
    <t xml:space="preserve">(7) Tenderers when calculating VAT amounts should seek specialist tax advice to ensure propper allocation of costs; in particular, the introduction of the second reduced rate of 9% on qualifying apartments and apartment blocks should be carefully considered when preparing VAT calculations for Tenders. </t>
  </si>
  <si>
    <t>Construction Inflation/Increased Costs</t>
  </si>
  <si>
    <t>Developers Inflation Provision</t>
  </si>
  <si>
    <t>Developers Profit will be paid as set out in the Development Agreement</t>
  </si>
  <si>
    <t xml:space="preserve">Retention of 3% will be retained throughout the duration of the contract on the value of all the Main Contract works </t>
  </si>
  <si>
    <t>Eircode
 (if available)</t>
  </si>
  <si>
    <t>A2</t>
  </si>
  <si>
    <t>INSERT ADDITIONAL ROWS AS NECESSARY</t>
  </si>
  <si>
    <r>
      <t xml:space="preserve">The pricing schedule has to allow for all costs associated with the Respond Design Guide and </t>
    </r>
    <r>
      <rPr>
        <b/>
        <sz val="11"/>
        <rFont val="Arial"/>
        <family val="2"/>
      </rPr>
      <t xml:space="preserve">Respond Requirements </t>
    </r>
    <r>
      <rPr>
        <b/>
        <sz val="11"/>
        <color theme="1"/>
        <rFont val="Arial"/>
        <family val="2"/>
      </rPr>
      <t>documents, etc</t>
    </r>
  </si>
  <si>
    <r>
      <t xml:space="preserve">(5) Enhanced Fit-out to homes inclusive of and not limited to additional floor finishes (extended to all areas), blinds to apartments, etc as per </t>
    </r>
    <r>
      <rPr>
        <sz val="11"/>
        <rFont val="Arial"/>
        <family val="2"/>
      </rPr>
      <t xml:space="preserve">Respond Requirements </t>
    </r>
    <r>
      <rPr>
        <sz val="11"/>
        <color theme="1"/>
        <rFont val="Arial"/>
        <family val="2"/>
      </rPr>
      <t xml:space="preserve">document. </t>
    </r>
  </si>
  <si>
    <r>
      <t xml:space="preserve">(2) Fit-out to homes inclusive of and not limited to floor finishes (wet areas only), kitchens (excluding white goods), bathrooms and fitted wardrobes as per </t>
    </r>
    <r>
      <rPr>
        <sz val="11"/>
        <rFont val="Arial"/>
        <family val="2"/>
      </rPr>
      <t xml:space="preserve">Respond Requirements </t>
    </r>
    <r>
      <rPr>
        <sz val="11"/>
        <color theme="1"/>
        <rFont val="Arial"/>
        <family val="2"/>
      </rPr>
      <t xml:space="preserve">document. </t>
    </r>
  </si>
  <si>
    <t>50% of the retention will be released on handover of the completed homes and the remaining 50% will be released at the end of the Defects Liability Period upon satisfactory completion and certification of defects</t>
  </si>
  <si>
    <t>Cost and VAT) as per Total 5 of Pricing Schedule is:</t>
  </si>
  <si>
    <t>of Site Cost and VAT) as per Pricing Schedule 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</si>
</sst>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* #,##0_-;\-* #,##0_-;_-* &quot;-&quot;??_-;_-@_-"/>
    <numFmt numFmtId="165" formatCode="&quot;€&quot;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9E77"/>
      <name val="Arial"/>
      <family val="2"/>
    </font>
    <font>
      <sz val="11"/>
      <color theme="1"/>
      <name val="Arial"/>
      <family val="2"/>
    </font>
    <font>
      <b/>
      <sz val="16"/>
      <color rgb="FF00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4"/>
      <color rgb="FF009E77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i/>
      <sz val="14"/>
      <color rgb="FF00B050"/>
      <name val="Arial"/>
      <family val="2"/>
    </font>
    <font>
      <b/>
      <i/>
      <sz val="14"/>
      <color theme="0"/>
      <name val="Arial"/>
      <family val="2"/>
    </font>
    <font>
      <sz val="11"/>
      <color theme="0"/>
      <name val="Arial"/>
      <family val="2"/>
    </font>
    <font>
      <i/>
      <sz val="11"/>
      <color rgb="FF009E77"/>
      <name val="Arial"/>
      <family val="2"/>
    </font>
    <font>
      <b/>
      <i/>
      <sz val="11"/>
      <color rgb="FF009E77"/>
      <name val="Arial"/>
      <family val="2"/>
    </font>
    <font>
      <b/>
      <sz val="12"/>
      <color rgb="FF009E77"/>
      <name val="Arial"/>
      <family val="2"/>
    </font>
    <font>
      <b/>
      <sz val="11"/>
      <color rgb="FFFF0000"/>
      <name val="Arial"/>
      <family val="2"/>
    </font>
    <font>
      <b/>
      <i/>
      <sz val="11"/>
      <color rgb="FFFF0000"/>
      <name val="Arial"/>
      <family val="2"/>
    </font>
    <font>
      <i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rgb="FF009E77"/>
      <name val="Arial"/>
      <family val="2"/>
    </font>
    <font>
      <sz val="11"/>
      <color rgb="FF000000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b/>
      <sz val="11"/>
      <color rgb="FFFF0000"/>
      <name val="Calibri"/>
      <family val="2"/>
      <scheme val="minor"/>
    </font>
    <font>
      <i/>
      <sz val="11"/>
      <name val="Arial"/>
      <family val="2"/>
    </font>
    <font>
      <b/>
      <i/>
      <sz val="11"/>
      <color theme="0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i/>
      <sz val="12"/>
      <color rgb="FF009E77"/>
      <name val="Arial"/>
      <family val="2"/>
    </font>
    <font>
      <b/>
      <i/>
      <u/>
      <sz val="11"/>
      <color rgb="FF009E77"/>
      <name val="Arial"/>
      <family val="2"/>
    </font>
    <font>
      <b/>
      <sz val="12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u/>
      <sz val="10"/>
      <color rgb="FFFF0000"/>
      <name val="Arial"/>
      <family val="2"/>
    </font>
    <font>
      <sz val="11"/>
      <color theme="0"/>
      <name val="Calibri"/>
      <family val="2"/>
      <scheme val="minor"/>
    </font>
    <font>
      <b/>
      <vertAlign val="superscript"/>
      <sz val="11"/>
      <color theme="0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9E7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2" borderId="0" xfId="0" applyFont="1" applyFill="1"/>
    <xf numFmtId="0" fontId="8" fillId="0" borderId="0" xfId="0" applyFont="1"/>
    <xf numFmtId="0" fontId="3" fillId="0" borderId="6" xfId="0" applyFont="1" applyBorder="1"/>
    <xf numFmtId="0" fontId="3" fillId="0" borderId="4" xfId="0" applyFont="1" applyBorder="1"/>
    <xf numFmtId="0" fontId="3" fillId="0" borderId="7" xfId="0" applyFont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quotePrefix="1" applyFont="1"/>
    <xf numFmtId="0" fontId="3" fillId="0" borderId="5" xfId="0" applyFont="1" applyBorder="1"/>
    <xf numFmtId="0" fontId="3" fillId="0" borderId="3" xfId="0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11" fillId="0" borderId="0" xfId="0" applyFont="1"/>
    <xf numFmtId="43" fontId="3" fillId="0" borderId="6" xfId="0" applyNumberFormat="1" applyFont="1" applyBorder="1"/>
    <xf numFmtId="0" fontId="3" fillId="0" borderId="0" xfId="0" applyFont="1" applyAlignment="1">
      <alignment vertical="center"/>
    </xf>
    <xf numFmtId="44" fontId="13" fillId="2" borderId="1" xfId="0" applyNumberFormat="1" applyFont="1" applyFill="1" applyBorder="1" applyAlignment="1">
      <alignment vertical="center"/>
    </xf>
    <xf numFmtId="44" fontId="3" fillId="0" borderId="1" xfId="0" applyNumberFormat="1" applyFont="1" applyBorder="1"/>
    <xf numFmtId="43" fontId="3" fillId="0" borderId="6" xfId="1" applyFont="1" applyBorder="1"/>
    <xf numFmtId="0" fontId="14" fillId="0" borderId="0" xfId="0" applyFont="1" applyAlignment="1">
      <alignment horizontal="center"/>
    </xf>
    <xf numFmtId="0" fontId="7" fillId="0" borderId="0" xfId="0" applyFont="1"/>
    <xf numFmtId="0" fontId="16" fillId="0" borderId="0" xfId="0" applyFont="1"/>
    <xf numFmtId="0" fontId="8" fillId="2" borderId="0" xfId="0" applyFont="1" applyFill="1" applyAlignment="1">
      <alignment horizontal="center" vertical="center" wrapText="1"/>
    </xf>
    <xf numFmtId="9" fontId="3" fillId="0" borderId="6" xfId="2" applyFont="1" applyBorder="1"/>
    <xf numFmtId="10" fontId="3" fillId="0" borderId="1" xfId="0" applyNumberFormat="1" applyFont="1" applyBorder="1"/>
    <xf numFmtId="10" fontId="3" fillId="0" borderId="6" xfId="0" applyNumberFormat="1" applyFont="1" applyBorder="1"/>
    <xf numFmtId="10" fontId="3" fillId="0" borderId="7" xfId="0" applyNumberFormat="1" applyFont="1" applyBorder="1"/>
    <xf numFmtId="10" fontId="3" fillId="0" borderId="5" xfId="0" applyNumberFormat="1" applyFont="1" applyBorder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43" fontId="17" fillId="0" borderId="11" xfId="1" applyFont="1" applyBorder="1" applyAlignment="1">
      <alignment horizontal="right"/>
    </xf>
    <xf numFmtId="164" fontId="17" fillId="0" borderId="11" xfId="1" applyNumberFormat="1" applyFont="1" applyBorder="1" applyAlignment="1">
      <alignment horizontal="right"/>
    </xf>
    <xf numFmtId="0" fontId="18" fillId="0" borderId="0" xfId="0" applyFont="1" applyAlignment="1">
      <alignment horizontal="center"/>
    </xf>
    <xf numFmtId="43" fontId="3" fillId="0" borderId="5" xfId="1" applyFont="1" applyBorder="1"/>
    <xf numFmtId="10" fontId="3" fillId="0" borderId="9" xfId="0" applyNumberFormat="1" applyFont="1" applyBorder="1"/>
    <xf numFmtId="0" fontId="3" fillId="0" borderId="0" xfId="0" quotePrefix="1" applyFont="1" applyAlignment="1">
      <alignment horizontal="left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11" xfId="0" applyFont="1" applyBorder="1" applyAlignment="1">
      <alignment horizontal="center"/>
    </xf>
    <xf numFmtId="0" fontId="17" fillId="0" borderId="0" xfId="0" applyFont="1"/>
    <xf numFmtId="0" fontId="6" fillId="0" borderId="0" xfId="0" applyFont="1" applyAlignment="1">
      <alignment horizontal="left"/>
    </xf>
    <xf numFmtId="43" fontId="3" fillId="0" borderId="7" xfId="1" applyFont="1" applyBorder="1"/>
    <xf numFmtId="0" fontId="9" fillId="0" borderId="0" xfId="0" applyFont="1"/>
    <xf numFmtId="0" fontId="9" fillId="0" borderId="8" xfId="0" applyFont="1" applyBorder="1"/>
    <xf numFmtId="10" fontId="3" fillId="0" borderId="0" xfId="0" applyNumberFormat="1" applyFont="1"/>
    <xf numFmtId="0" fontId="25" fillId="0" borderId="0" xfId="0" applyFont="1"/>
    <xf numFmtId="0" fontId="0" fillId="0" borderId="6" xfId="0" applyBorder="1"/>
    <xf numFmtId="0" fontId="0" fillId="0" borderId="17" xfId="0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6" xfId="1" applyNumberFormat="1" applyFont="1" applyBorder="1"/>
    <xf numFmtId="0" fontId="0" fillId="0" borderId="25" xfId="0" applyBorder="1"/>
    <xf numFmtId="0" fontId="0" fillId="0" borderId="26" xfId="0" applyBorder="1"/>
    <xf numFmtId="0" fontId="0" fillId="0" borderId="26" xfId="1" applyNumberFormat="1" applyFont="1" applyBorder="1"/>
    <xf numFmtId="0" fontId="0" fillId="0" borderId="27" xfId="0" applyBorder="1"/>
    <xf numFmtId="0" fontId="0" fillId="0" borderId="17" xfId="0" applyBorder="1" applyAlignment="1">
      <alignment horizontal="left"/>
    </xf>
    <xf numFmtId="10" fontId="13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43" fontId="3" fillId="0" borderId="9" xfId="1" applyFont="1" applyBorder="1"/>
    <xf numFmtId="43" fontId="3" fillId="0" borderId="12" xfId="1" applyFont="1" applyBorder="1"/>
    <xf numFmtId="43" fontId="3" fillId="0" borderId="11" xfId="1" applyFont="1" applyBorder="1"/>
    <xf numFmtId="43" fontId="3" fillId="0" borderId="0" xfId="1" applyFont="1" applyBorder="1"/>
    <xf numFmtId="0" fontId="12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vertical="center"/>
    </xf>
    <xf numFmtId="44" fontId="13" fillId="0" borderId="0" xfId="0" applyNumberFormat="1" applyFont="1" applyAlignment="1">
      <alignment vertical="center"/>
    </xf>
    <xf numFmtId="10" fontId="13" fillId="0" borderId="28" xfId="0" applyNumberFormat="1" applyFont="1" applyBorder="1" applyAlignment="1">
      <alignment vertical="center"/>
    </xf>
    <xf numFmtId="0" fontId="23" fillId="0" borderId="11" xfId="0" applyFont="1" applyBorder="1" applyAlignment="1">
      <alignment horizontal="center" vertical="center" wrapText="1"/>
    </xf>
    <xf numFmtId="0" fontId="8" fillId="2" borderId="14" xfId="0" applyFont="1" applyFill="1" applyBorder="1"/>
    <xf numFmtId="0" fontId="8" fillId="2" borderId="15" xfId="0" applyFont="1" applyFill="1" applyBorder="1"/>
    <xf numFmtId="0" fontId="8" fillId="2" borderId="15" xfId="0" applyFont="1" applyFill="1" applyBorder="1" applyAlignment="1">
      <alignment horizontal="right"/>
    </xf>
    <xf numFmtId="0" fontId="8" fillId="2" borderId="16" xfId="0" applyFont="1" applyFill="1" applyBorder="1"/>
    <xf numFmtId="0" fontId="28" fillId="2" borderId="30" xfId="0" applyFont="1" applyFill="1" applyBorder="1"/>
    <xf numFmtId="0" fontId="8" fillId="2" borderId="0" xfId="0" applyFont="1" applyFill="1" applyAlignment="1">
      <alignment horizontal="right"/>
    </xf>
    <xf numFmtId="0" fontId="8" fillId="2" borderId="18" xfId="0" applyFont="1" applyFill="1" applyBorder="1"/>
    <xf numFmtId="0" fontId="8" fillId="2" borderId="30" xfId="0" applyFont="1" applyFill="1" applyBorder="1"/>
    <xf numFmtId="0" fontId="29" fillId="2" borderId="30" xfId="0" applyFont="1" applyFill="1" applyBorder="1" applyAlignment="1">
      <alignment horizontal="center"/>
    </xf>
    <xf numFmtId="0" fontId="29" fillId="2" borderId="0" xfId="0" applyFont="1" applyFill="1"/>
    <xf numFmtId="0" fontId="12" fillId="2" borderId="29" xfId="0" applyFont="1" applyFill="1" applyBorder="1" applyAlignment="1">
      <alignment horizontal="left"/>
    </xf>
    <xf numFmtId="0" fontId="12" fillId="2" borderId="20" xfId="0" applyFont="1" applyFill="1" applyBorder="1" applyAlignment="1">
      <alignment horizontal="left"/>
    </xf>
    <xf numFmtId="0" fontId="27" fillId="2" borderId="20" xfId="0" applyFont="1" applyFill="1" applyBorder="1" applyAlignment="1">
      <alignment horizontal="center"/>
    </xf>
    <xf numFmtId="0" fontId="8" fillId="2" borderId="20" xfId="0" applyFont="1" applyFill="1" applyBorder="1"/>
    <xf numFmtId="0" fontId="8" fillId="2" borderId="20" xfId="0" applyFont="1" applyFill="1" applyBorder="1" applyAlignment="1">
      <alignment horizontal="right"/>
    </xf>
    <xf numFmtId="0" fontId="8" fillId="2" borderId="21" xfId="0" applyFont="1" applyFill="1" applyBorder="1"/>
    <xf numFmtId="0" fontId="3" fillId="0" borderId="16" xfId="0" applyFont="1" applyBorder="1"/>
    <xf numFmtId="0" fontId="3" fillId="0" borderId="21" xfId="0" applyFont="1" applyBorder="1"/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8" fillId="0" borderId="15" xfId="0" applyFont="1" applyBorder="1" applyAlignment="1">
      <alignment horizontal="center"/>
    </xf>
    <xf numFmtId="0" fontId="3" fillId="0" borderId="15" xfId="0" applyFont="1" applyBorder="1"/>
    <xf numFmtId="0" fontId="6" fillId="0" borderId="15" xfId="0" applyFont="1" applyBorder="1" applyAlignment="1">
      <alignment horizontal="right"/>
    </xf>
    <xf numFmtId="0" fontId="30" fillId="0" borderId="30" xfId="0" applyFont="1" applyBorder="1" applyAlignment="1">
      <alignment horizontal="center"/>
    </xf>
    <xf numFmtId="0" fontId="7" fillId="0" borderId="30" xfId="0" applyFont="1" applyBorder="1" applyAlignment="1">
      <alignment horizontal="left"/>
    </xf>
    <xf numFmtId="0" fontId="3" fillId="0" borderId="18" xfId="0" applyFont="1" applyBorder="1"/>
    <xf numFmtId="0" fontId="7" fillId="0" borderId="2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18" fillId="0" borderId="20" xfId="0" applyFont="1" applyBorder="1" applyAlignment="1">
      <alignment horizontal="center"/>
    </xf>
    <xf numFmtId="0" fontId="3" fillId="0" borderId="20" xfId="0" applyFont="1" applyBorder="1"/>
    <xf numFmtId="0" fontId="6" fillId="0" borderId="20" xfId="0" applyFont="1" applyBorder="1" applyAlignment="1">
      <alignment horizontal="right"/>
    </xf>
    <xf numFmtId="0" fontId="15" fillId="0" borderId="0" xfId="0" applyFont="1" applyAlignment="1">
      <alignment horizontal="left"/>
    </xf>
    <xf numFmtId="165" fontId="6" fillId="0" borderId="0" xfId="0" applyNumberFormat="1" applyFont="1" applyAlignment="1">
      <alignment horizontal="center" vertical="center"/>
    </xf>
    <xf numFmtId="165" fontId="6" fillId="0" borderId="18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10" fontId="3" fillId="0" borderId="6" xfId="1" applyNumberFormat="1" applyFont="1" applyBorder="1"/>
    <xf numFmtId="0" fontId="32" fillId="0" borderId="0" xfId="0" applyFont="1"/>
    <xf numFmtId="0" fontId="35" fillId="2" borderId="10" xfId="0" applyFont="1" applyFill="1" applyBorder="1" applyAlignment="1">
      <alignment wrapText="1"/>
    </xf>
    <xf numFmtId="0" fontId="37" fillId="0" borderId="0" xfId="0" applyFont="1" applyAlignment="1">
      <alignment horizontal="left"/>
    </xf>
    <xf numFmtId="0" fontId="39" fillId="0" borderId="6" xfId="0" applyFont="1" applyBorder="1" applyAlignment="1">
      <alignment horizontal="center"/>
    </xf>
    <xf numFmtId="165" fontId="6" fillId="4" borderId="14" xfId="0" applyNumberFormat="1" applyFont="1" applyFill="1" applyBorder="1" applyAlignment="1">
      <alignment horizontal="center" vertical="center"/>
    </xf>
    <xf numFmtId="165" fontId="6" fillId="4" borderId="16" xfId="0" applyNumberFormat="1" applyFont="1" applyFill="1" applyBorder="1" applyAlignment="1">
      <alignment horizontal="center" vertical="center"/>
    </xf>
    <xf numFmtId="165" fontId="6" fillId="4" borderId="29" xfId="0" applyNumberFormat="1" applyFont="1" applyFill="1" applyBorder="1" applyAlignment="1">
      <alignment horizontal="center" vertical="center"/>
    </xf>
    <xf numFmtId="165" fontId="6" fillId="4" borderId="2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165" fontId="8" fillId="4" borderId="14" xfId="0" applyNumberFormat="1" applyFont="1" applyFill="1" applyBorder="1" applyAlignment="1">
      <alignment horizontal="center"/>
    </xf>
    <xf numFmtId="165" fontId="8" fillId="4" borderId="16" xfId="0" applyNumberFormat="1" applyFont="1" applyFill="1" applyBorder="1" applyAlignment="1">
      <alignment horizontal="center"/>
    </xf>
    <xf numFmtId="165" fontId="8" fillId="4" borderId="29" xfId="0" applyNumberFormat="1" applyFont="1" applyFill="1" applyBorder="1" applyAlignment="1">
      <alignment horizontal="center"/>
    </xf>
    <xf numFmtId="165" fontId="8" fillId="4" borderId="2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26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wrapText="1"/>
    </xf>
    <xf numFmtId="0" fontId="8" fillId="2" borderId="0" xfId="0" applyFont="1" applyFill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0" xfId="0" applyFont="1" applyAlignment="1">
      <alignment horizontal="left" vertical="top"/>
    </xf>
    <xf numFmtId="0" fontId="12" fillId="2" borderId="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/>
    </xf>
    <xf numFmtId="0" fontId="3" fillId="0" borderId="8" xfId="0" applyFont="1" applyBorder="1" applyAlignment="1">
      <alignment horizontal="left" wrapText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00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420334</xdr:colOff>
      <xdr:row>10</xdr:row>
      <xdr:rowOff>12887</xdr:rowOff>
    </xdr:from>
    <xdr:to>
      <xdr:col>5</xdr:col>
      <xdr:colOff>739365</xdr:colOff>
      <xdr:row>12</xdr:row>
      <xdr:rowOff>0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id="{5B02C1BF-D226-7076-827D-E1524B310CD6}"/>
            </a:ext>
          </a:extLst>
        </xdr:cNvPr>
        <xdr:cNvSpPr/>
      </xdr:nvSpPr>
      <xdr:spPr>
        <a:xfrm>
          <a:off x="4430359" y="2336987"/>
          <a:ext cx="319031" cy="406213"/>
        </a:xfrm>
        <a:prstGeom prst="down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E" sz="1100"/>
        </a:p>
      </xdr:txBody>
    </xdr:sp>
    <xdr:clientData/>
  </xdr:twoCellAnchor>
  <xdr:twoCellAnchor>
    <xdr:from>
      <xdr:col>5</xdr:col>
      <xdr:colOff>420334</xdr:colOff>
      <xdr:row>66</xdr:row>
      <xdr:rowOff>10982</xdr:rowOff>
    </xdr:from>
    <xdr:to>
      <xdr:col>5</xdr:col>
      <xdr:colOff>743175</xdr:colOff>
      <xdr:row>68</xdr:row>
      <xdr:rowOff>29808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A1A353A9-DF67-4068-912A-1A15B440AD4B}"/>
            </a:ext>
          </a:extLst>
        </xdr:cNvPr>
        <xdr:cNvSpPr/>
      </xdr:nvSpPr>
      <xdr:spPr>
        <a:xfrm>
          <a:off x="4430359" y="12736382"/>
          <a:ext cx="322841" cy="409351"/>
        </a:xfrm>
        <a:prstGeom prst="down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E" sz="1100"/>
        </a:p>
      </xdr:txBody>
    </xdr:sp>
    <xdr:clientData/>
  </xdr:twoCellAnchor>
  <xdr:twoCellAnchor>
    <xdr:from>
      <xdr:col>5</xdr:col>
      <xdr:colOff>420334</xdr:colOff>
      <xdr:row>133</xdr:row>
      <xdr:rowOff>24317</xdr:rowOff>
    </xdr:from>
    <xdr:to>
      <xdr:col>5</xdr:col>
      <xdr:colOff>746985</xdr:colOff>
      <xdr:row>135</xdr:row>
      <xdr:rowOff>39333</xdr:rowOff>
    </xdr:to>
    <xdr:sp macro="" textlink="">
      <xdr:nvSpPr>
        <xdr:cNvPr id="6" name="Arrow: Down 5">
          <a:extLst>
            <a:ext uri="{FF2B5EF4-FFF2-40B4-BE49-F238E27FC236}">
              <a16:creationId xmlns:a16="http://schemas.microsoft.com/office/drawing/2014/main" id="{6F81355D-3DC7-4638-95F6-6E28E2A1CC4F}"/>
            </a:ext>
          </a:extLst>
        </xdr:cNvPr>
        <xdr:cNvSpPr/>
      </xdr:nvSpPr>
      <xdr:spPr>
        <a:xfrm>
          <a:off x="4430359" y="12574457"/>
          <a:ext cx="322841" cy="409351"/>
        </a:xfrm>
        <a:prstGeom prst="down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E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an.okeefe\AppData\Local\Microsoft\Windows\INetCache\Content.Outlook\NPAIX8KP\Copy%20of%20LN008B_APPLICATION%20FORM_V3%201_3_Marsh%20Road%20Drogheda%20update%20Sept%2023%20LCC%20and%20Respo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GUIDANCE Notes"/>
      <sheetName val="AHB - Part A"/>
      <sheetName val="FM_Import_Project"/>
      <sheetName val="FM_Import_Phase"/>
      <sheetName val="LA - Part B"/>
      <sheetName val="Property Details"/>
      <sheetName val="FM_Import_Units"/>
      <sheetName val="Financial &amp; Drawdown "/>
      <sheetName val="FM_Import_Finance"/>
      <sheetName val="FM_Import_Claims"/>
      <sheetName val="FM_Import_P&amp;A"/>
      <sheetName val="Indicative Timelines "/>
      <sheetName val="Works - Repairs - Adaptations "/>
      <sheetName val="Breakdown of Project Costs "/>
      <sheetName val="Valuation Check"/>
      <sheetName val="Checklist"/>
      <sheetName val="Declaration"/>
      <sheetName val="Sheet1"/>
      <sheetName val="Pricing Schedule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1 Newtown View, Marsh Road, Drogheda, Co. Louth</v>
          </cell>
          <cell r="S2" t="str">
            <v>Detached</v>
          </cell>
          <cell r="T2" t="str">
            <v>3-Bed</v>
          </cell>
          <cell r="AA2" t="str">
            <v>No</v>
          </cell>
        </row>
        <row r="3">
          <cell r="S3" t="str">
            <v>Semi-Detached</v>
          </cell>
          <cell r="T3" t="str">
            <v>3-Bed</v>
          </cell>
          <cell r="AA3" t="str">
            <v>No</v>
          </cell>
        </row>
        <row r="4">
          <cell r="S4" t="str">
            <v>Semi-Detached</v>
          </cell>
          <cell r="T4" t="str">
            <v>3-Bed</v>
          </cell>
          <cell r="AA4" t="str">
            <v>No</v>
          </cell>
        </row>
        <row r="5">
          <cell r="S5" t="str">
            <v>Terraced</v>
          </cell>
          <cell r="T5" t="str">
            <v>3-Bed</v>
          </cell>
          <cell r="AA5" t="str">
            <v>Yes</v>
          </cell>
        </row>
        <row r="6">
          <cell r="S6" t="str">
            <v>Terraced</v>
          </cell>
          <cell r="T6" t="str">
            <v>2-Bed</v>
          </cell>
          <cell r="AA6" t="str">
            <v>No</v>
          </cell>
        </row>
        <row r="7">
          <cell r="S7" t="str">
            <v>Terraced</v>
          </cell>
          <cell r="T7" t="str">
            <v>3-Bed</v>
          </cell>
          <cell r="AA7" t="str">
            <v>No</v>
          </cell>
        </row>
        <row r="8">
          <cell r="S8" t="str">
            <v>Semi-Detached</v>
          </cell>
          <cell r="T8" t="str">
            <v>3-Bed</v>
          </cell>
          <cell r="AA8" t="str">
            <v>No</v>
          </cell>
        </row>
        <row r="9">
          <cell r="S9" t="str">
            <v>Semi-Detached</v>
          </cell>
          <cell r="T9" t="str">
            <v>3-Bed</v>
          </cell>
          <cell r="AA9" t="str">
            <v>No</v>
          </cell>
        </row>
        <row r="10">
          <cell r="S10" t="str">
            <v>Terraced</v>
          </cell>
          <cell r="T10" t="str">
            <v>3-Bed</v>
          </cell>
          <cell r="AA10" t="str">
            <v>No</v>
          </cell>
        </row>
        <row r="11">
          <cell r="S11" t="str">
            <v>Terraced</v>
          </cell>
          <cell r="T11" t="str">
            <v>2-Bed</v>
          </cell>
          <cell r="AA11" t="str">
            <v>No</v>
          </cell>
        </row>
        <row r="12">
          <cell r="S12" t="str">
            <v>Terraced</v>
          </cell>
          <cell r="T12" t="str">
            <v>2-Bed</v>
          </cell>
          <cell r="AA12" t="str">
            <v>Yes</v>
          </cell>
        </row>
        <row r="13">
          <cell r="S13" t="str">
            <v>Terraced</v>
          </cell>
          <cell r="T13" t="str">
            <v>3-Bed</v>
          </cell>
          <cell r="AA13" t="str">
            <v>No</v>
          </cell>
        </row>
        <row r="14">
          <cell r="S14" t="str">
            <v>Semi-Detached</v>
          </cell>
          <cell r="T14" t="str">
            <v>3-Bed</v>
          </cell>
          <cell r="AA14" t="str">
            <v>No</v>
          </cell>
        </row>
        <row r="15">
          <cell r="S15" t="str">
            <v>Semi-Detached</v>
          </cell>
          <cell r="T15" t="str">
            <v>3-Bed</v>
          </cell>
          <cell r="AA15" t="str">
            <v>No</v>
          </cell>
        </row>
        <row r="16">
          <cell r="S16" t="str">
            <v>Terraced</v>
          </cell>
          <cell r="T16" t="str">
            <v>3-Bed</v>
          </cell>
          <cell r="AA16" t="str">
            <v>No</v>
          </cell>
        </row>
        <row r="17">
          <cell r="S17" t="str">
            <v>Terraced</v>
          </cell>
          <cell r="T17" t="str">
            <v>3-Bed</v>
          </cell>
          <cell r="AA17" t="str">
            <v>No</v>
          </cell>
        </row>
        <row r="18">
          <cell r="S18" t="str">
            <v>Terraced</v>
          </cell>
          <cell r="T18" t="str">
            <v>3-Bed</v>
          </cell>
          <cell r="AA18" t="str">
            <v>No</v>
          </cell>
        </row>
        <row r="19">
          <cell r="S19" t="str">
            <v>Terraced</v>
          </cell>
          <cell r="T19" t="str">
            <v>3-Bed</v>
          </cell>
          <cell r="AA19" t="str">
            <v>No</v>
          </cell>
        </row>
        <row r="20">
          <cell r="S20" t="str">
            <v>Terraced</v>
          </cell>
          <cell r="T20" t="str">
            <v>2-Bed</v>
          </cell>
          <cell r="AA20" t="str">
            <v>No</v>
          </cell>
        </row>
        <row r="21">
          <cell r="S21" t="str">
            <v>Terraced</v>
          </cell>
          <cell r="T21" t="str">
            <v>2-Bed</v>
          </cell>
          <cell r="AA21" t="str">
            <v>No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36320-892C-41EF-9B72-CFC9C074E55C}">
  <dimension ref="A1:I56"/>
  <sheetViews>
    <sheetView tabSelected="1" view="pageBreakPreview" topLeftCell="A3" zoomScaleNormal="85" zoomScaleSheetLayoutView="100" workbookViewId="0">
      <selection activeCell="B25" sqref="B25"/>
    </sheetView>
  </sheetViews>
  <sheetFormatPr defaultRowHeight="13.8" x14ac:dyDescent="0.25"/>
  <cols>
    <col min="1" max="1" width="5" style="3" customWidth="1"/>
    <col min="2" max="3" width="9.109375" style="3" customWidth="1"/>
    <col min="4" max="4" width="9.88671875" style="3" customWidth="1"/>
    <col min="5" max="5" width="25.33203125" style="3" customWidth="1"/>
    <col min="6" max="6" width="16.88671875" style="3" customWidth="1"/>
    <col min="7" max="7" width="9.6640625" style="3" customWidth="1"/>
    <col min="8" max="8" width="12.77734375" style="3" customWidth="1"/>
    <col min="9" max="9" width="13.77734375" style="3" customWidth="1"/>
    <col min="10" max="10" width="8.88671875" style="3"/>
    <col min="11" max="11" width="10.88671875" style="3" customWidth="1"/>
    <col min="12" max="16384" width="8.88671875" style="3"/>
  </cols>
  <sheetData>
    <row r="1" spans="1:9" ht="21" x14ac:dyDescent="0.25">
      <c r="A1" s="2" t="s">
        <v>139</v>
      </c>
    </row>
    <row r="2" spans="1:9" x14ac:dyDescent="0.25">
      <c r="A2" s="44"/>
    </row>
    <row r="3" spans="1:9" ht="21" x14ac:dyDescent="0.25">
      <c r="A3" s="4" t="s">
        <v>114</v>
      </c>
    </row>
    <row r="4" spans="1:9" x14ac:dyDescent="0.25">
      <c r="A4" s="45"/>
    </row>
    <row r="5" spans="1:9" ht="15.6" x14ac:dyDescent="0.3">
      <c r="A5" s="5" t="s">
        <v>86</v>
      </c>
      <c r="B5" s="47" t="s">
        <v>87</v>
      </c>
    </row>
    <row r="6" spans="1:9" ht="15.6" x14ac:dyDescent="0.3">
      <c r="A6" s="5"/>
    </row>
    <row r="7" spans="1:9" ht="15.6" x14ac:dyDescent="0.3">
      <c r="A7" s="113" t="s">
        <v>138</v>
      </c>
    </row>
    <row r="8" spans="1:9" ht="16.2" thickBot="1" x14ac:dyDescent="0.35">
      <c r="A8" s="113" t="s">
        <v>73</v>
      </c>
    </row>
    <row r="9" spans="1:9" ht="16.2" thickBot="1" x14ac:dyDescent="0.35">
      <c r="A9" s="5" t="s">
        <v>17</v>
      </c>
      <c r="H9" s="38" t="s">
        <v>49</v>
      </c>
      <c r="I9" s="3" t="s">
        <v>47</v>
      </c>
    </row>
    <row r="10" spans="1:9" ht="16.2" thickBot="1" x14ac:dyDescent="0.35">
      <c r="A10" s="5" t="s">
        <v>33</v>
      </c>
      <c r="H10" s="39" t="s">
        <v>49</v>
      </c>
      <c r="I10" s="3" t="s">
        <v>48</v>
      </c>
    </row>
    <row r="11" spans="1:9" ht="15.6" x14ac:dyDescent="0.3">
      <c r="A11" s="5"/>
      <c r="H11" s="6"/>
    </row>
    <row r="12" spans="1:9" ht="36" customHeight="1" x14ac:dyDescent="0.25">
      <c r="A12" s="121" t="s">
        <v>145</v>
      </c>
      <c r="B12" s="121"/>
      <c r="C12" s="121"/>
      <c r="D12" s="121"/>
      <c r="E12" s="121"/>
      <c r="F12" s="121"/>
      <c r="G12" s="121"/>
      <c r="H12" s="121"/>
    </row>
    <row r="13" spans="1:9" ht="14.4" thickBot="1" x14ac:dyDescent="0.3">
      <c r="H13" s="6"/>
    </row>
    <row r="14" spans="1:9" x14ac:dyDescent="0.25">
      <c r="A14" s="77"/>
      <c r="B14" s="78"/>
      <c r="C14" s="78"/>
      <c r="D14" s="78"/>
      <c r="E14" s="78"/>
      <c r="F14" s="78"/>
      <c r="G14" s="78"/>
      <c r="H14" s="79"/>
      <c r="I14" s="80"/>
    </row>
    <row r="15" spans="1:9" ht="17.399999999999999" x14ac:dyDescent="0.3">
      <c r="A15" s="81" t="s">
        <v>115</v>
      </c>
      <c r="B15" s="8"/>
      <c r="C15" s="8"/>
      <c r="D15" s="8"/>
      <c r="E15" s="8"/>
      <c r="F15" s="8"/>
      <c r="G15" s="8"/>
      <c r="H15" s="82"/>
      <c r="I15" s="83"/>
    </row>
    <row r="16" spans="1:9" ht="16.2" customHeight="1" thickBot="1" x14ac:dyDescent="0.3">
      <c r="A16" s="84"/>
      <c r="B16" s="8"/>
      <c r="C16" s="8"/>
      <c r="D16" s="8"/>
      <c r="E16" s="8"/>
      <c r="F16" s="8"/>
      <c r="G16" s="8"/>
      <c r="H16" s="82"/>
      <c r="I16" s="83"/>
    </row>
    <row r="17" spans="1:9" ht="16.2" customHeight="1" x14ac:dyDescent="0.3">
      <c r="A17" s="85">
        <v>1</v>
      </c>
      <c r="B17" s="86" t="s">
        <v>117</v>
      </c>
      <c r="C17" s="86"/>
      <c r="D17" s="86"/>
      <c r="E17" s="86"/>
      <c r="F17" s="86"/>
      <c r="G17" s="86"/>
      <c r="H17" s="122">
        <f>'Pricing Schedule'!F165</f>
        <v>0</v>
      </c>
      <c r="I17" s="123"/>
    </row>
    <row r="18" spans="1:9" ht="16.2" customHeight="1" thickBot="1" x14ac:dyDescent="0.35">
      <c r="A18" s="84"/>
      <c r="B18" s="86" t="s">
        <v>158</v>
      </c>
      <c r="C18" s="86"/>
      <c r="D18" s="86"/>
      <c r="E18" s="86"/>
      <c r="F18" s="86"/>
      <c r="G18" s="86"/>
      <c r="H18" s="124"/>
      <c r="I18" s="125"/>
    </row>
    <row r="19" spans="1:9" ht="16.2" customHeight="1" thickBot="1" x14ac:dyDescent="0.3">
      <c r="A19" s="84"/>
      <c r="B19" s="8"/>
      <c r="C19" s="8"/>
      <c r="D19" s="8"/>
      <c r="E19" s="8"/>
      <c r="F19" s="8"/>
      <c r="G19" s="8"/>
      <c r="H19" s="82"/>
      <c r="I19" s="83"/>
    </row>
    <row r="20" spans="1:9" ht="16.2" customHeight="1" x14ac:dyDescent="0.3">
      <c r="A20" s="85">
        <v>2</v>
      </c>
      <c r="B20" s="86" t="s">
        <v>118</v>
      </c>
      <c r="C20" s="86"/>
      <c r="D20" s="86"/>
      <c r="E20" s="86"/>
      <c r="F20" s="86"/>
      <c r="G20" s="86"/>
      <c r="H20" s="122" t="e">
        <f>H17/H10</f>
        <v>#VALUE!</v>
      </c>
      <c r="I20" s="123"/>
    </row>
    <row r="21" spans="1:9" ht="16.2" customHeight="1" thickBot="1" x14ac:dyDescent="0.35">
      <c r="A21" s="84"/>
      <c r="B21" s="86" t="s">
        <v>159</v>
      </c>
      <c r="C21" s="86"/>
      <c r="D21" s="86"/>
      <c r="E21" s="86"/>
      <c r="F21" s="86"/>
      <c r="G21" s="86"/>
      <c r="H21" s="124"/>
      <c r="I21" s="125"/>
    </row>
    <row r="22" spans="1:9" ht="16.2" customHeight="1" thickBot="1" x14ac:dyDescent="0.35">
      <c r="A22" s="87"/>
      <c r="B22" s="88"/>
      <c r="C22" s="88"/>
      <c r="D22" s="88"/>
      <c r="E22" s="88"/>
      <c r="F22" s="89"/>
      <c r="G22" s="90"/>
      <c r="H22" s="91"/>
      <c r="I22" s="92"/>
    </row>
    <row r="23" spans="1:9" ht="15.6" customHeight="1" thickBot="1" x14ac:dyDescent="0.35">
      <c r="A23" s="95"/>
      <c r="B23" s="96"/>
      <c r="C23" s="96"/>
      <c r="D23" s="96"/>
      <c r="E23" s="96"/>
      <c r="F23" s="97"/>
      <c r="G23" s="98"/>
      <c r="H23" s="99"/>
      <c r="I23" s="93"/>
    </row>
    <row r="24" spans="1:9" ht="15.6" customHeight="1" x14ac:dyDescent="0.3">
      <c r="A24" s="100">
        <v>3</v>
      </c>
      <c r="B24" s="111" t="s">
        <v>120</v>
      </c>
      <c r="C24" s="7"/>
      <c r="D24" s="7"/>
      <c r="E24" s="7"/>
      <c r="F24" s="40"/>
      <c r="H24" s="117" t="e">
        <f>'Pricing Schedule'!I45</f>
        <v>#VALUE!</v>
      </c>
      <c r="I24" s="118"/>
    </row>
    <row r="25" spans="1:9" ht="15.6" customHeight="1" thickBot="1" x14ac:dyDescent="0.35">
      <c r="A25" s="101"/>
      <c r="B25" s="111" t="s">
        <v>128</v>
      </c>
      <c r="C25" s="7"/>
      <c r="D25" s="7"/>
      <c r="E25" s="7"/>
      <c r="F25" s="40"/>
      <c r="H25" s="119"/>
      <c r="I25" s="120"/>
    </row>
    <row r="26" spans="1:9" ht="15.6" customHeight="1" x14ac:dyDescent="0.3">
      <c r="A26" s="101"/>
      <c r="B26" s="7"/>
      <c r="C26" s="7"/>
      <c r="D26" s="7"/>
      <c r="E26" s="7"/>
      <c r="F26" s="40"/>
      <c r="H26" s="6"/>
      <c r="I26" s="102"/>
    </row>
    <row r="27" spans="1:9" ht="15.6" customHeight="1" x14ac:dyDescent="0.3">
      <c r="A27" s="101"/>
      <c r="B27" s="108" t="s">
        <v>124</v>
      </c>
      <c r="C27" s="7"/>
      <c r="D27" s="7"/>
      <c r="E27" s="7"/>
      <c r="F27" s="40"/>
      <c r="H27" s="6"/>
      <c r="I27" s="102"/>
    </row>
    <row r="28" spans="1:9" ht="15.6" customHeight="1" thickBot="1" x14ac:dyDescent="0.35">
      <c r="A28" s="103"/>
      <c r="B28" s="104"/>
      <c r="C28" s="104"/>
      <c r="D28" s="104"/>
      <c r="E28" s="104"/>
      <c r="F28" s="105"/>
      <c r="G28" s="106"/>
      <c r="H28" s="107"/>
      <c r="I28" s="94"/>
    </row>
    <row r="29" spans="1:9" ht="15.6" customHeight="1" thickBot="1" x14ac:dyDescent="0.35">
      <c r="A29" s="95"/>
      <c r="B29" s="96"/>
      <c r="C29" s="96"/>
      <c r="D29" s="96"/>
      <c r="E29" s="96"/>
      <c r="F29" s="97"/>
      <c r="G29" s="98"/>
      <c r="H29" s="99"/>
      <c r="I29" s="93"/>
    </row>
    <row r="30" spans="1:9" ht="15.6" customHeight="1" x14ac:dyDescent="0.3">
      <c r="A30" s="100">
        <v>4</v>
      </c>
      <c r="B30" s="111" t="s">
        <v>121</v>
      </c>
      <c r="C30" s="7"/>
      <c r="D30" s="7"/>
      <c r="E30" s="7"/>
      <c r="F30" s="40"/>
      <c r="H30" s="117" t="e">
        <f>'Pricing Schedule'!I78</f>
        <v>#VALUE!</v>
      </c>
      <c r="I30" s="118"/>
    </row>
    <row r="31" spans="1:9" ht="15.6" customHeight="1" thickBot="1" x14ac:dyDescent="0.35">
      <c r="A31" s="101"/>
      <c r="B31" s="29" t="s">
        <v>122</v>
      </c>
      <c r="H31" s="119"/>
      <c r="I31" s="120"/>
    </row>
    <row r="32" spans="1:9" ht="15.6" customHeight="1" x14ac:dyDescent="0.3">
      <c r="A32" s="101"/>
      <c r="B32" s="111" t="s">
        <v>141</v>
      </c>
      <c r="C32" s="7"/>
      <c r="D32" s="7"/>
      <c r="E32" s="7"/>
      <c r="F32" s="40"/>
      <c r="H32" s="109"/>
      <c r="I32" s="110"/>
    </row>
    <row r="33" spans="1:9" ht="15.6" customHeight="1" x14ac:dyDescent="0.3">
      <c r="A33" s="101"/>
      <c r="B33" s="111" t="s">
        <v>126</v>
      </c>
      <c r="C33" s="7"/>
      <c r="D33" s="7"/>
      <c r="E33" s="7"/>
      <c r="F33" s="40"/>
      <c r="H33" s="109"/>
      <c r="I33" s="110"/>
    </row>
    <row r="34" spans="1:9" ht="15.6" customHeight="1" x14ac:dyDescent="0.3">
      <c r="A34" s="101"/>
      <c r="B34" s="111" t="s">
        <v>129</v>
      </c>
      <c r="C34" s="7"/>
      <c r="D34" s="7"/>
      <c r="E34" s="7"/>
      <c r="F34" s="40"/>
      <c r="H34" s="109"/>
      <c r="I34" s="110"/>
    </row>
    <row r="35" spans="1:9" ht="15.6" customHeight="1" x14ac:dyDescent="0.3">
      <c r="A35" s="101"/>
      <c r="B35" s="7"/>
      <c r="C35" s="7"/>
      <c r="D35" s="7"/>
      <c r="E35" s="7"/>
      <c r="F35" s="40"/>
      <c r="H35" s="6"/>
      <c r="I35" s="102"/>
    </row>
    <row r="36" spans="1:9" ht="15.6" customHeight="1" x14ac:dyDescent="0.3">
      <c r="A36" s="101"/>
      <c r="B36" s="108" t="s">
        <v>124</v>
      </c>
      <c r="C36" s="7"/>
      <c r="D36" s="7"/>
      <c r="E36" s="7"/>
      <c r="F36" s="40"/>
      <c r="H36" s="6"/>
      <c r="I36" s="102"/>
    </row>
    <row r="37" spans="1:9" ht="15.6" customHeight="1" thickBot="1" x14ac:dyDescent="0.35">
      <c r="A37" s="103"/>
      <c r="B37" s="104"/>
      <c r="C37" s="104"/>
      <c r="D37" s="104"/>
      <c r="E37" s="104"/>
      <c r="F37" s="105"/>
      <c r="G37" s="106"/>
      <c r="H37" s="107"/>
      <c r="I37" s="94"/>
    </row>
    <row r="38" spans="1:9" ht="18" thickBot="1" x14ac:dyDescent="0.35">
      <c r="A38" s="95"/>
      <c r="B38" s="96"/>
      <c r="C38" s="96"/>
      <c r="D38" s="96"/>
      <c r="E38" s="96"/>
      <c r="F38" s="97"/>
      <c r="G38" s="98"/>
      <c r="H38" s="99"/>
      <c r="I38" s="93"/>
    </row>
    <row r="39" spans="1:9" ht="17.399999999999999" x14ac:dyDescent="0.3">
      <c r="A39" s="100">
        <v>5</v>
      </c>
      <c r="B39" s="111" t="s">
        <v>123</v>
      </c>
      <c r="C39" s="7"/>
      <c r="D39" s="7"/>
      <c r="E39" s="7"/>
      <c r="F39" s="40"/>
      <c r="H39" s="117" t="e">
        <f>'Pricing Schedule'!I145</f>
        <v>#VALUE!</v>
      </c>
      <c r="I39" s="118"/>
    </row>
    <row r="40" spans="1:9" ht="18" thickBot="1" x14ac:dyDescent="0.35">
      <c r="A40" s="101"/>
      <c r="B40" s="111" t="s">
        <v>125</v>
      </c>
      <c r="C40" s="7"/>
      <c r="D40" s="7"/>
      <c r="E40" s="7"/>
      <c r="F40" s="40"/>
      <c r="H40" s="119"/>
      <c r="I40" s="120"/>
    </row>
    <row r="41" spans="1:9" ht="17.399999999999999" x14ac:dyDescent="0.3">
      <c r="A41" s="101"/>
      <c r="B41" s="111" t="s">
        <v>140</v>
      </c>
      <c r="C41" s="7"/>
      <c r="D41" s="7"/>
      <c r="E41" s="7"/>
      <c r="F41" s="40"/>
      <c r="H41" s="109"/>
      <c r="I41" s="110"/>
    </row>
    <row r="42" spans="1:9" ht="17.399999999999999" x14ac:dyDescent="0.3">
      <c r="A42" s="101"/>
      <c r="B42" s="111" t="s">
        <v>127</v>
      </c>
      <c r="C42" s="7"/>
      <c r="D42" s="7"/>
      <c r="E42" s="7"/>
      <c r="F42" s="40"/>
      <c r="H42" s="109"/>
      <c r="I42" s="110"/>
    </row>
    <row r="43" spans="1:9" ht="17.399999999999999" x14ac:dyDescent="0.3">
      <c r="A43" s="101"/>
      <c r="B43" s="111" t="s">
        <v>130</v>
      </c>
      <c r="C43" s="7"/>
      <c r="D43" s="7"/>
      <c r="E43" s="7"/>
      <c r="F43" s="40"/>
      <c r="H43" s="109"/>
      <c r="I43" s="110"/>
    </row>
    <row r="44" spans="1:9" ht="17.399999999999999" x14ac:dyDescent="0.3">
      <c r="A44" s="101"/>
      <c r="B44" s="7"/>
      <c r="C44" s="7"/>
      <c r="D44" s="7"/>
      <c r="E44" s="7"/>
      <c r="F44" s="40"/>
      <c r="H44" s="6"/>
      <c r="I44" s="102"/>
    </row>
    <row r="45" spans="1:9" ht="17.399999999999999" x14ac:dyDescent="0.3">
      <c r="A45" s="101"/>
      <c r="B45" s="108" t="s">
        <v>119</v>
      </c>
      <c r="C45" s="7"/>
      <c r="D45" s="7"/>
      <c r="E45" s="7"/>
      <c r="F45" s="40"/>
      <c r="H45" s="6"/>
      <c r="I45" s="102"/>
    </row>
    <row r="46" spans="1:9" ht="18" thickBot="1" x14ac:dyDescent="0.35">
      <c r="A46" s="103"/>
      <c r="B46" s="104"/>
      <c r="C46" s="104"/>
      <c r="D46" s="104"/>
      <c r="E46" s="104"/>
      <c r="F46" s="105"/>
      <c r="G46" s="106"/>
      <c r="H46" s="107"/>
      <c r="I46" s="94"/>
    </row>
    <row r="47" spans="1:9" ht="18" thickBot="1" x14ac:dyDescent="0.35">
      <c r="A47" s="95"/>
      <c r="B47" s="96"/>
      <c r="C47" s="96"/>
      <c r="D47" s="96"/>
      <c r="E47" s="96"/>
      <c r="F47" s="97"/>
      <c r="G47" s="98"/>
      <c r="H47" s="99"/>
      <c r="I47" s="93"/>
    </row>
    <row r="48" spans="1:9" ht="17.399999999999999" x14ac:dyDescent="0.3">
      <c r="A48" s="100">
        <v>6</v>
      </c>
      <c r="B48" s="111" t="s">
        <v>131</v>
      </c>
      <c r="C48" s="7"/>
      <c r="D48" s="7"/>
      <c r="E48" s="7"/>
      <c r="F48" s="40"/>
      <c r="H48" s="117" t="e">
        <f>'Pricing Schedule'!I162</f>
        <v>#VALUE!</v>
      </c>
      <c r="I48" s="118"/>
    </row>
    <row r="49" spans="1:9" ht="18" thickBot="1" x14ac:dyDescent="0.35">
      <c r="A49" s="101"/>
      <c r="B49" s="111" t="s">
        <v>132</v>
      </c>
      <c r="C49" s="7"/>
      <c r="D49" s="7"/>
      <c r="E49" s="7"/>
      <c r="F49" s="40"/>
      <c r="H49" s="119"/>
      <c r="I49" s="120"/>
    </row>
    <row r="50" spans="1:9" ht="17.399999999999999" x14ac:dyDescent="0.3">
      <c r="A50" s="101"/>
      <c r="B50" s="111" t="s">
        <v>133</v>
      </c>
      <c r="C50" s="7"/>
      <c r="D50" s="7"/>
      <c r="E50" s="7"/>
      <c r="F50" s="40"/>
      <c r="H50" s="109"/>
      <c r="I50" s="110"/>
    </row>
    <row r="51" spans="1:9" ht="17.399999999999999" x14ac:dyDescent="0.3">
      <c r="A51" s="101"/>
      <c r="B51" s="111" t="s">
        <v>134</v>
      </c>
      <c r="C51" s="7"/>
      <c r="D51" s="7"/>
      <c r="E51" s="7"/>
      <c r="F51" s="40"/>
      <c r="H51" s="109"/>
      <c r="I51" s="110"/>
    </row>
    <row r="52" spans="1:9" ht="17.399999999999999" x14ac:dyDescent="0.3">
      <c r="A52" s="101"/>
      <c r="B52" s="111" t="s">
        <v>135</v>
      </c>
      <c r="C52" s="7"/>
      <c r="D52" s="7"/>
      <c r="E52" s="7"/>
      <c r="F52" s="40"/>
      <c r="H52" s="109"/>
      <c r="I52" s="110"/>
    </row>
    <row r="53" spans="1:9" ht="17.399999999999999" x14ac:dyDescent="0.3">
      <c r="A53" s="101"/>
      <c r="B53" s="7"/>
      <c r="C53" s="7"/>
      <c r="D53" s="7"/>
      <c r="E53" s="7"/>
      <c r="F53" s="40"/>
      <c r="H53" s="6"/>
      <c r="I53" s="102"/>
    </row>
    <row r="54" spans="1:9" ht="17.399999999999999" x14ac:dyDescent="0.3">
      <c r="A54" s="101"/>
      <c r="B54" s="108" t="s">
        <v>119</v>
      </c>
      <c r="C54" s="7"/>
      <c r="D54" s="7"/>
      <c r="E54" s="7"/>
      <c r="F54" s="40"/>
      <c r="H54" s="6"/>
      <c r="I54" s="102"/>
    </row>
    <row r="55" spans="1:9" ht="18" thickBot="1" x14ac:dyDescent="0.35">
      <c r="A55" s="103"/>
      <c r="B55" s="104"/>
      <c r="C55" s="104"/>
      <c r="D55" s="104"/>
      <c r="E55" s="104"/>
      <c r="F55" s="105"/>
      <c r="G55" s="106"/>
      <c r="H55" s="107"/>
      <c r="I55" s="94"/>
    </row>
    <row r="56" spans="1:9" ht="17.399999999999999" x14ac:dyDescent="0.3">
      <c r="A56" s="7"/>
      <c r="B56" s="7"/>
      <c r="C56" s="7"/>
      <c r="D56" s="7"/>
      <c r="E56" s="7"/>
      <c r="F56" s="40"/>
      <c r="H56" s="6"/>
    </row>
  </sheetData>
  <mergeCells count="7">
    <mergeCell ref="H48:I49"/>
    <mergeCell ref="A12:H12"/>
    <mergeCell ref="H17:I18"/>
    <mergeCell ref="H20:I21"/>
    <mergeCell ref="H24:I25"/>
    <mergeCell ref="H30:I31"/>
    <mergeCell ref="H39:I40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8"/>
  <sheetViews>
    <sheetView view="pageBreakPreview" topLeftCell="A35" zoomScaleNormal="85" zoomScaleSheetLayoutView="100" workbookViewId="0">
      <selection activeCell="M64" sqref="M64"/>
    </sheetView>
  </sheetViews>
  <sheetFormatPr defaultRowHeight="13.8" x14ac:dyDescent="0.25"/>
  <cols>
    <col min="1" max="1" width="5" style="3" customWidth="1"/>
    <col min="2" max="3" width="9.109375" style="3" customWidth="1"/>
    <col min="4" max="4" width="9.88671875" style="3" customWidth="1"/>
    <col min="5" max="5" width="25.33203125" style="3" customWidth="1"/>
    <col min="6" max="6" width="16.88671875" style="3" customWidth="1"/>
    <col min="7" max="7" width="9.6640625" style="3" customWidth="1"/>
    <col min="8" max="8" width="12.77734375" style="3" customWidth="1"/>
    <col min="9" max="9" width="13.77734375" style="3" customWidth="1"/>
    <col min="10" max="10" width="8.88671875" style="3"/>
    <col min="11" max="11" width="10.88671875" style="3" customWidth="1"/>
    <col min="12" max="16384" width="8.88671875" style="3"/>
  </cols>
  <sheetData>
    <row r="1" spans="1:13" ht="21" x14ac:dyDescent="0.25">
      <c r="A1" s="2" t="str">
        <f>'Pricing Summary'!A1</f>
        <v>APPENDIX 2 - Pricing Summary &amp; Schedule Document</v>
      </c>
    </row>
    <row r="2" spans="1:13" x14ac:dyDescent="0.25">
      <c r="A2" s="44"/>
    </row>
    <row r="3" spans="1:13" ht="21" x14ac:dyDescent="0.25">
      <c r="A3" s="4" t="s">
        <v>59</v>
      </c>
    </row>
    <row r="4" spans="1:13" x14ac:dyDescent="0.25">
      <c r="A4" s="45"/>
    </row>
    <row r="5" spans="1:13" ht="15.6" x14ac:dyDescent="0.3">
      <c r="A5" s="5" t="s">
        <v>86</v>
      </c>
      <c r="B5" s="47" t="s">
        <v>87</v>
      </c>
    </row>
    <row r="6" spans="1:13" ht="15.6" x14ac:dyDescent="0.3">
      <c r="A6" s="5"/>
    </row>
    <row r="7" spans="1:13" ht="16.2" thickBot="1" x14ac:dyDescent="0.35">
      <c r="A7" s="113" t="s">
        <v>73</v>
      </c>
    </row>
    <row r="8" spans="1:13" ht="16.2" thickBot="1" x14ac:dyDescent="0.35">
      <c r="A8" s="5" t="s">
        <v>17</v>
      </c>
      <c r="H8" s="38" t="str">
        <f>'Pricing Summary'!H9</f>
        <v>Insert</v>
      </c>
      <c r="I8" s="3" t="s">
        <v>47</v>
      </c>
    </row>
    <row r="9" spans="1:13" ht="16.2" thickBot="1" x14ac:dyDescent="0.35">
      <c r="A9" s="5" t="s">
        <v>33</v>
      </c>
      <c r="H9" s="39" t="str">
        <f>'Pricing Summary'!H10</f>
        <v>Insert</v>
      </c>
      <c r="I9" s="3" t="s">
        <v>48</v>
      </c>
    </row>
    <row r="10" spans="1:13" ht="17.399999999999999" x14ac:dyDescent="0.3">
      <c r="A10" s="135"/>
      <c r="B10" s="135"/>
      <c r="C10" s="135"/>
      <c r="D10" s="135"/>
      <c r="E10" s="135"/>
      <c r="F10" s="40" t="s">
        <v>60</v>
      </c>
      <c r="H10" s="6"/>
    </row>
    <row r="11" spans="1:13" ht="17.399999999999999" x14ac:dyDescent="0.3">
      <c r="A11" s="135" t="s">
        <v>116</v>
      </c>
      <c r="B11" s="135"/>
      <c r="C11" s="135"/>
      <c r="D11" s="135"/>
      <c r="E11" s="135"/>
      <c r="F11" s="27"/>
      <c r="H11" s="6"/>
    </row>
    <row r="13" spans="1:13" ht="33.6" customHeight="1" x14ac:dyDescent="0.25">
      <c r="A13" s="136" t="s">
        <v>0</v>
      </c>
      <c r="B13" s="137"/>
      <c r="C13" s="137"/>
      <c r="D13" s="137"/>
      <c r="E13" s="137"/>
      <c r="F13" s="30" t="s">
        <v>67</v>
      </c>
      <c r="G13" s="30" t="s">
        <v>70</v>
      </c>
      <c r="H13" s="30" t="s">
        <v>68</v>
      </c>
      <c r="I13" s="30" t="s">
        <v>69</v>
      </c>
      <c r="K13" s="9"/>
      <c r="M13" s="9"/>
    </row>
    <row r="14" spans="1:13" x14ac:dyDescent="0.25">
      <c r="B14" s="36"/>
      <c r="C14" s="36"/>
      <c r="D14" s="36"/>
      <c r="E14" s="36"/>
      <c r="F14" s="10"/>
      <c r="G14" s="10"/>
      <c r="H14" s="10"/>
      <c r="I14" s="10"/>
      <c r="K14" s="9"/>
      <c r="M14" s="9"/>
    </row>
    <row r="15" spans="1:13" ht="17.399999999999999" x14ac:dyDescent="0.3">
      <c r="A15" s="133" t="s">
        <v>106</v>
      </c>
      <c r="B15" s="133"/>
      <c r="C15" s="133"/>
      <c r="D15" s="133"/>
      <c r="E15" s="133"/>
      <c r="F15" s="10"/>
      <c r="G15" s="10"/>
      <c r="H15" s="10"/>
      <c r="I15" s="10"/>
      <c r="K15" s="9"/>
      <c r="M15" s="9"/>
    </row>
    <row r="16" spans="1:13" x14ac:dyDescent="0.25">
      <c r="B16" s="36"/>
      <c r="C16" s="36"/>
      <c r="D16" s="36"/>
      <c r="E16" s="36"/>
      <c r="F16" s="10"/>
      <c r="G16" s="10"/>
      <c r="H16" s="10"/>
      <c r="I16" s="10"/>
      <c r="K16" s="9"/>
      <c r="M16" s="9"/>
    </row>
    <row r="17" spans="1:13" ht="14.4" x14ac:dyDescent="0.3">
      <c r="A17" s="13">
        <v>1.1000000000000001</v>
      </c>
      <c r="B17" s="139" t="s">
        <v>75</v>
      </c>
      <c r="C17" s="140"/>
      <c r="D17" s="141"/>
      <c r="E17" s="8"/>
      <c r="F17" s="10"/>
      <c r="G17" s="33"/>
      <c r="H17" s="10"/>
      <c r="I17" s="10"/>
      <c r="K17" s="9"/>
      <c r="M17" s="9"/>
    </row>
    <row r="18" spans="1:13" x14ac:dyDescent="0.25">
      <c r="B18" s="3" t="s">
        <v>26</v>
      </c>
      <c r="F18" s="26">
        <v>0</v>
      </c>
      <c r="G18" s="33" t="e">
        <f>F18/$F$165</f>
        <v>#DIV/0!</v>
      </c>
      <c r="H18" s="26" t="e">
        <f t="shared" ref="H18:H30" si="0">F18/$H$8</f>
        <v>#VALUE!</v>
      </c>
      <c r="I18" s="26" t="e">
        <f t="shared" ref="I18:I30" si="1">F18/$H$9</f>
        <v>#VALUE!</v>
      </c>
      <c r="K18" s="9"/>
      <c r="M18" s="9"/>
    </row>
    <row r="19" spans="1:13" x14ac:dyDescent="0.25">
      <c r="B19" s="142" t="s">
        <v>15</v>
      </c>
      <c r="C19" s="143"/>
      <c r="D19" s="144"/>
      <c r="F19" s="26">
        <v>0</v>
      </c>
      <c r="G19" s="33" t="e">
        <f>F19/$F$165</f>
        <v>#DIV/0!</v>
      </c>
      <c r="H19" s="26" t="e">
        <f t="shared" si="0"/>
        <v>#VALUE!</v>
      </c>
      <c r="I19" s="26" t="e">
        <f t="shared" si="1"/>
        <v>#VALUE!</v>
      </c>
      <c r="K19" s="9"/>
      <c r="M19" s="9"/>
    </row>
    <row r="20" spans="1:13" ht="16.2" x14ac:dyDescent="0.25">
      <c r="B20" s="138" t="s">
        <v>56</v>
      </c>
      <c r="C20" s="138"/>
      <c r="D20" s="138"/>
      <c r="F20" s="26">
        <v>0</v>
      </c>
      <c r="G20" s="33" t="e">
        <f>F20/$F$165</f>
        <v>#DIV/0!</v>
      </c>
      <c r="H20" s="26" t="e">
        <f t="shared" si="0"/>
        <v>#VALUE!</v>
      </c>
      <c r="I20" s="26" t="e">
        <f t="shared" si="1"/>
        <v>#VALUE!</v>
      </c>
      <c r="K20" s="9"/>
      <c r="M20" s="9"/>
    </row>
    <row r="21" spans="1:13" ht="16.2" x14ac:dyDescent="0.25">
      <c r="B21" s="3" t="s">
        <v>57</v>
      </c>
      <c r="C21" s="15"/>
      <c r="D21" s="15"/>
      <c r="F21" s="26">
        <v>0</v>
      </c>
      <c r="G21" s="33" t="e">
        <f>F21/$F$165</f>
        <v>#DIV/0!</v>
      </c>
      <c r="H21" s="26" t="e">
        <f t="shared" si="0"/>
        <v>#VALUE!</v>
      </c>
      <c r="I21" s="26" t="e">
        <f t="shared" si="1"/>
        <v>#VALUE!</v>
      </c>
      <c r="K21" s="9"/>
      <c r="M21" s="9"/>
    </row>
    <row r="22" spans="1:13" x14ac:dyDescent="0.25">
      <c r="B22" s="16" t="s">
        <v>83</v>
      </c>
      <c r="C22" s="15"/>
      <c r="D22" s="15"/>
      <c r="F22" s="26">
        <v>0</v>
      </c>
      <c r="G22" s="33" t="e">
        <f>F22/$F$165</f>
        <v>#DIV/0!</v>
      </c>
      <c r="H22" s="26" t="e">
        <f t="shared" si="0"/>
        <v>#VALUE!</v>
      </c>
      <c r="I22" s="26" t="e">
        <f t="shared" si="1"/>
        <v>#VALUE!</v>
      </c>
      <c r="K22" s="9"/>
      <c r="M22" s="9"/>
    </row>
    <row r="23" spans="1:13" x14ac:dyDescent="0.25">
      <c r="B23" s="16" t="s">
        <v>51</v>
      </c>
      <c r="C23" s="15"/>
      <c r="D23" s="15"/>
      <c r="F23" s="26">
        <v>0</v>
      </c>
      <c r="G23" s="33" t="e">
        <f>F23/$F$165</f>
        <v>#DIV/0!</v>
      </c>
      <c r="H23" s="26" t="e">
        <f t="shared" si="0"/>
        <v>#VALUE!</v>
      </c>
      <c r="I23" s="26" t="e">
        <f t="shared" si="1"/>
        <v>#VALUE!</v>
      </c>
      <c r="K23" s="9"/>
      <c r="M23" s="9"/>
    </row>
    <row r="24" spans="1:13" x14ac:dyDescent="0.25">
      <c r="B24" s="16" t="s">
        <v>52</v>
      </c>
      <c r="C24" s="15"/>
      <c r="D24" s="15"/>
      <c r="F24" s="26">
        <v>0</v>
      </c>
      <c r="G24" s="33" t="e">
        <f>F24/$F$165</f>
        <v>#DIV/0!</v>
      </c>
      <c r="H24" s="26" t="e">
        <f t="shared" si="0"/>
        <v>#VALUE!</v>
      </c>
      <c r="I24" s="26" t="e">
        <f t="shared" si="1"/>
        <v>#VALUE!</v>
      </c>
      <c r="K24" s="9"/>
      <c r="M24" s="9"/>
    </row>
    <row r="25" spans="1:13" x14ac:dyDescent="0.25">
      <c r="B25" s="16" t="s">
        <v>53</v>
      </c>
      <c r="C25" s="15"/>
      <c r="D25" s="15"/>
      <c r="F25" s="26">
        <v>0</v>
      </c>
      <c r="G25" s="33" t="e">
        <f>F25/$F$165</f>
        <v>#DIV/0!</v>
      </c>
      <c r="H25" s="26" t="e">
        <f t="shared" si="0"/>
        <v>#VALUE!</v>
      </c>
      <c r="I25" s="26" t="e">
        <f t="shared" si="1"/>
        <v>#VALUE!</v>
      </c>
      <c r="K25" s="9"/>
      <c r="M25" s="9"/>
    </row>
    <row r="26" spans="1:13" x14ac:dyDescent="0.25">
      <c r="B26" s="3" t="s">
        <v>23</v>
      </c>
      <c r="C26" s="15"/>
      <c r="D26" s="15"/>
      <c r="F26" s="26">
        <v>0</v>
      </c>
      <c r="G26" s="33" t="e">
        <f>F26/$F$165</f>
        <v>#DIV/0!</v>
      </c>
      <c r="H26" s="26" t="e">
        <f t="shared" si="0"/>
        <v>#VALUE!</v>
      </c>
      <c r="I26" s="26" t="e">
        <f t="shared" si="1"/>
        <v>#VALUE!</v>
      </c>
      <c r="K26" s="9"/>
      <c r="M26" s="9"/>
    </row>
    <row r="27" spans="1:13" x14ac:dyDescent="0.25">
      <c r="B27" s="138" t="s">
        <v>84</v>
      </c>
      <c r="C27" s="138"/>
      <c r="D27" s="138"/>
      <c r="F27" s="26">
        <v>0</v>
      </c>
      <c r="G27" s="33" t="e">
        <f>F27/$F$165</f>
        <v>#DIV/0!</v>
      </c>
      <c r="H27" s="26" t="e">
        <f t="shared" ref="H27" si="2">F27/$H$8</f>
        <v>#VALUE!</v>
      </c>
      <c r="I27" s="26" t="e">
        <f t="shared" ref="I27" si="3">F27/$H$9</f>
        <v>#VALUE!</v>
      </c>
      <c r="K27" s="9"/>
      <c r="M27" s="9"/>
    </row>
    <row r="28" spans="1:13" x14ac:dyDescent="0.25">
      <c r="B28" s="138" t="s">
        <v>24</v>
      </c>
      <c r="C28" s="138"/>
      <c r="D28" s="138"/>
      <c r="F28" s="26">
        <v>0</v>
      </c>
      <c r="G28" s="33" t="e">
        <f>F28/$F$165</f>
        <v>#DIV/0!</v>
      </c>
      <c r="H28" s="26" t="e">
        <f t="shared" si="0"/>
        <v>#VALUE!</v>
      </c>
      <c r="I28" s="26" t="e">
        <f t="shared" si="1"/>
        <v>#VALUE!</v>
      </c>
      <c r="K28" s="9"/>
      <c r="M28" s="9"/>
    </row>
    <row r="29" spans="1:13" x14ac:dyDescent="0.25">
      <c r="B29" s="14" t="s">
        <v>20</v>
      </c>
      <c r="C29" s="14"/>
      <c r="D29" s="14"/>
      <c r="F29" s="26">
        <v>0</v>
      </c>
      <c r="G29" s="33" t="e">
        <f>F29/$F$165</f>
        <v>#DIV/0!</v>
      </c>
      <c r="H29" s="26" t="e">
        <f t="shared" si="0"/>
        <v>#VALUE!</v>
      </c>
      <c r="I29" s="26" t="e">
        <f t="shared" si="1"/>
        <v>#VALUE!</v>
      </c>
      <c r="K29" s="9"/>
      <c r="M29" s="9"/>
    </row>
    <row r="30" spans="1:13" x14ac:dyDescent="0.25">
      <c r="B30" s="138" t="s">
        <v>1</v>
      </c>
      <c r="C30" s="138"/>
      <c r="D30" s="138"/>
      <c r="F30" s="26">
        <v>0</v>
      </c>
      <c r="G30" s="33" t="e">
        <f>F30/$F$165</f>
        <v>#DIV/0!</v>
      </c>
      <c r="H30" s="26" t="e">
        <f t="shared" si="0"/>
        <v>#VALUE!</v>
      </c>
      <c r="I30" s="26" t="e">
        <f t="shared" si="1"/>
        <v>#VALUE!</v>
      </c>
      <c r="K30" s="9"/>
      <c r="M30" s="9"/>
    </row>
    <row r="31" spans="1:13" x14ac:dyDescent="0.25">
      <c r="B31" s="14" t="s">
        <v>2</v>
      </c>
      <c r="C31" s="14"/>
      <c r="D31" s="14"/>
      <c r="F31" s="26">
        <v>0</v>
      </c>
      <c r="G31" s="33" t="e">
        <f>F31/$F$165</f>
        <v>#DIV/0!</v>
      </c>
      <c r="H31" s="26" t="e">
        <f>F31/$H$8</f>
        <v>#VALUE!</v>
      </c>
      <c r="I31" s="26" t="e">
        <f>F31/$H$9</f>
        <v>#VALUE!</v>
      </c>
      <c r="K31" s="9"/>
      <c r="M31" s="9"/>
    </row>
    <row r="32" spans="1:13" ht="16.2" x14ac:dyDescent="0.25">
      <c r="B32" s="14" t="s">
        <v>77</v>
      </c>
      <c r="C32" s="14"/>
      <c r="D32" s="14"/>
      <c r="F32" s="26">
        <v>0</v>
      </c>
      <c r="G32" s="34" t="e">
        <f>F32/$F$165</f>
        <v>#DIV/0!</v>
      </c>
      <c r="H32" s="49" t="e">
        <f>F32/$H$8</f>
        <v>#VALUE!</v>
      </c>
      <c r="I32" s="26" t="e">
        <f>F32/$H$9</f>
        <v>#VALUE!</v>
      </c>
      <c r="K32" s="9"/>
      <c r="M32" s="9"/>
    </row>
    <row r="33" spans="1:13" x14ac:dyDescent="0.25">
      <c r="B33" s="14" t="s">
        <v>147</v>
      </c>
      <c r="C33" s="14"/>
      <c r="D33" s="14"/>
      <c r="F33" s="26">
        <v>0</v>
      </c>
      <c r="G33" s="34" t="e">
        <f>F33/$F$165</f>
        <v>#DIV/0!</v>
      </c>
      <c r="H33" s="49" t="e">
        <f>F33/$H$8</f>
        <v>#VALUE!</v>
      </c>
      <c r="I33" s="26" t="e">
        <f>F33/$H$9</f>
        <v>#VALUE!</v>
      </c>
      <c r="K33" s="9"/>
      <c r="M33" s="9"/>
    </row>
    <row r="34" spans="1:13" ht="14.4" x14ac:dyDescent="0.3">
      <c r="B34" s="14" t="s">
        <v>85</v>
      </c>
      <c r="C34" s="14"/>
      <c r="D34" s="14"/>
      <c r="F34" s="26"/>
      <c r="G34" s="34"/>
      <c r="H34" s="12"/>
      <c r="I34" s="10"/>
      <c r="K34" s="9"/>
      <c r="M34" s="9"/>
    </row>
    <row r="35" spans="1:13" x14ac:dyDescent="0.25">
      <c r="B35" s="43" t="s">
        <v>66</v>
      </c>
      <c r="C35" s="14"/>
      <c r="D35" s="14"/>
      <c r="F35" s="26">
        <v>0</v>
      </c>
      <c r="G35" s="34" t="e">
        <f>F35/$F$165</f>
        <v>#DIV/0!</v>
      </c>
      <c r="H35" s="49" t="e">
        <f t="shared" ref="H35:H36" si="4">F35/$H$8</f>
        <v>#VALUE!</v>
      </c>
      <c r="I35" s="26" t="e">
        <f t="shared" ref="I35:I36" si="5">F35/$H$9</f>
        <v>#VALUE!</v>
      </c>
      <c r="K35" s="9"/>
      <c r="M35" s="9"/>
    </row>
    <row r="36" spans="1:13" x14ac:dyDescent="0.25">
      <c r="B36" s="43" t="s">
        <v>66</v>
      </c>
      <c r="C36" s="14"/>
      <c r="D36" s="14"/>
      <c r="F36" s="41">
        <v>0</v>
      </c>
      <c r="G36" s="42" t="e">
        <f>F36/$F$165</f>
        <v>#DIV/0!</v>
      </c>
      <c r="H36" s="68" t="e">
        <f t="shared" si="4"/>
        <v>#VALUE!</v>
      </c>
      <c r="I36" s="41" t="e">
        <f t="shared" si="5"/>
        <v>#VALUE!</v>
      </c>
      <c r="K36" s="9"/>
      <c r="M36" s="9"/>
    </row>
    <row r="37" spans="1:13" x14ac:dyDescent="0.25">
      <c r="B37" s="43"/>
      <c r="C37" s="14"/>
      <c r="D37" s="14"/>
      <c r="F37" s="26"/>
      <c r="G37" s="34"/>
      <c r="H37" s="12"/>
      <c r="I37" s="10"/>
      <c r="K37" s="9"/>
      <c r="M37" s="9"/>
    </row>
    <row r="38" spans="1:13" x14ac:dyDescent="0.25">
      <c r="B38" s="48" t="s">
        <v>81</v>
      </c>
      <c r="C38" s="14"/>
      <c r="D38" s="14"/>
      <c r="F38" s="26">
        <f>SUM(F18:F36)</f>
        <v>0</v>
      </c>
      <c r="G38" s="112" t="e">
        <f>SUM(G18:G36)</f>
        <v>#DIV/0!</v>
      </c>
      <c r="H38" s="26" t="e">
        <f>SUM(H18:H36)</f>
        <v>#VALUE!</v>
      </c>
      <c r="I38" s="26" t="e">
        <f>SUM(I18:I36)</f>
        <v>#VALUE!</v>
      </c>
      <c r="K38" s="9"/>
      <c r="M38" s="9"/>
    </row>
    <row r="39" spans="1:13" x14ac:dyDescent="0.25">
      <c r="B39" s="14"/>
      <c r="C39" s="14"/>
      <c r="D39" s="14"/>
      <c r="F39" s="26"/>
      <c r="G39" s="34"/>
      <c r="H39" s="49"/>
      <c r="I39" s="26"/>
      <c r="K39" s="9"/>
      <c r="M39" s="9"/>
    </row>
    <row r="40" spans="1:13" ht="16.2" x14ac:dyDescent="0.25">
      <c r="B40" s="132" t="s">
        <v>144</v>
      </c>
      <c r="C40" s="132"/>
      <c r="D40" s="132"/>
      <c r="E40" s="132"/>
      <c r="F40" s="26">
        <v>0</v>
      </c>
      <c r="G40" s="33" t="e">
        <f>F40/$F$165</f>
        <v>#DIV/0!</v>
      </c>
      <c r="H40" s="26" t="e">
        <f t="shared" ref="H40" si="6">F40/$H$8</f>
        <v>#VALUE!</v>
      </c>
      <c r="I40" s="26" t="e">
        <f t="shared" ref="I40" si="7">F40/$H$9</f>
        <v>#VALUE!</v>
      </c>
      <c r="K40" s="9"/>
      <c r="M40" s="9"/>
    </row>
    <row r="41" spans="1:13" x14ac:dyDescent="0.25">
      <c r="B41" s="132" t="s">
        <v>78</v>
      </c>
      <c r="C41" s="132"/>
      <c r="D41" s="132"/>
      <c r="E41" s="132"/>
      <c r="F41" s="26">
        <v>0</v>
      </c>
      <c r="G41" s="33" t="e">
        <f>F41/$F$165</f>
        <v>#DIV/0!</v>
      </c>
      <c r="H41" s="26" t="e">
        <f>F41/$H$8</f>
        <v>#VALUE!</v>
      </c>
      <c r="I41" s="26" t="e">
        <f>F41/$H$9</f>
        <v>#VALUE!</v>
      </c>
      <c r="K41" s="9"/>
      <c r="M41" s="9"/>
    </row>
    <row r="42" spans="1:13" x14ac:dyDescent="0.25">
      <c r="B42" s="132" t="s">
        <v>14</v>
      </c>
      <c r="C42" s="132"/>
      <c r="D42" s="132"/>
      <c r="E42" s="132"/>
      <c r="F42" s="26">
        <v>0</v>
      </c>
      <c r="G42" s="33" t="e">
        <f>F42/$F$165</f>
        <v>#DIV/0!</v>
      </c>
      <c r="H42" s="26" t="e">
        <f t="shared" ref="H42" si="8">F42/$H$8</f>
        <v>#VALUE!</v>
      </c>
      <c r="I42" s="26" t="e">
        <f t="shared" ref="I42" si="9">F42/$H$9</f>
        <v>#VALUE!</v>
      </c>
      <c r="K42" s="9"/>
      <c r="M42" s="9"/>
    </row>
    <row r="43" spans="1:13" x14ac:dyDescent="0.25">
      <c r="B43" s="132" t="s">
        <v>58</v>
      </c>
      <c r="C43" s="132"/>
      <c r="D43" s="132"/>
      <c r="E43" s="132"/>
      <c r="F43" s="26">
        <v>0</v>
      </c>
      <c r="G43" s="33" t="e">
        <f>F43/$F$165</f>
        <v>#DIV/0!</v>
      </c>
      <c r="H43" s="26" t="e">
        <f t="shared" ref="H43" si="10">F43/$H$8</f>
        <v>#VALUE!</v>
      </c>
      <c r="I43" s="26" t="e">
        <f t="shared" ref="I43" si="11">F43/$H$9</f>
        <v>#VALUE!</v>
      </c>
      <c r="K43" s="9"/>
      <c r="M43" s="9"/>
    </row>
    <row r="44" spans="1:13" ht="14.4" thickBot="1" x14ac:dyDescent="0.3">
      <c r="B44" s="37"/>
      <c r="C44" s="37"/>
      <c r="D44" s="37"/>
      <c r="E44" s="37"/>
      <c r="F44" s="26"/>
      <c r="G44" s="34"/>
      <c r="H44" s="12"/>
      <c r="I44" s="10"/>
      <c r="K44" s="9"/>
      <c r="M44" s="9"/>
    </row>
    <row r="45" spans="1:13" ht="18" thickBot="1" x14ac:dyDescent="0.35">
      <c r="A45" s="134" t="s">
        <v>80</v>
      </c>
      <c r="B45" s="134"/>
      <c r="C45" s="134"/>
      <c r="D45" s="134"/>
      <c r="E45" s="134"/>
      <c r="F45" s="25">
        <f>SUM(F38:F44)</f>
        <v>0</v>
      </c>
      <c r="G45" s="32" t="e">
        <f>F45/$F$165</f>
        <v>#DIV/0!</v>
      </c>
      <c r="H45" s="69" t="e">
        <f>F45/$H$8</f>
        <v>#VALUE!</v>
      </c>
      <c r="I45" s="70" t="e">
        <f>F45/$H$9</f>
        <v>#VALUE!</v>
      </c>
      <c r="K45" s="9"/>
      <c r="M45" s="9"/>
    </row>
    <row r="46" spans="1:13" ht="18" thickBot="1" x14ac:dyDescent="0.35">
      <c r="B46" s="37"/>
      <c r="C46" s="37"/>
      <c r="D46" s="37"/>
      <c r="E46" s="37"/>
      <c r="F46" s="26"/>
      <c r="G46" s="34"/>
      <c r="H46" s="12"/>
      <c r="I46" s="46" t="s">
        <v>79</v>
      </c>
      <c r="K46" s="9"/>
      <c r="M46" s="9"/>
    </row>
    <row r="47" spans="1:13" ht="17.399999999999999" x14ac:dyDescent="0.3">
      <c r="A47" s="133" t="s">
        <v>137</v>
      </c>
      <c r="B47" s="133"/>
      <c r="C47" s="133"/>
      <c r="D47" s="133"/>
      <c r="E47" s="133"/>
      <c r="F47" s="26"/>
      <c r="G47" s="34"/>
      <c r="H47" s="12"/>
      <c r="I47" s="10"/>
      <c r="K47" s="9"/>
      <c r="M47" s="9"/>
    </row>
    <row r="48" spans="1:13" x14ac:dyDescent="0.25">
      <c r="B48" s="14"/>
      <c r="C48" s="14"/>
      <c r="D48" s="14"/>
      <c r="F48" s="26"/>
      <c r="G48" s="34"/>
      <c r="H48" s="12"/>
      <c r="I48" s="10"/>
      <c r="K48" s="9"/>
      <c r="M48" s="9"/>
    </row>
    <row r="49" spans="1:13" x14ac:dyDescent="0.25">
      <c r="A49" s="14">
        <v>2.1</v>
      </c>
      <c r="B49" s="139" t="s">
        <v>76</v>
      </c>
      <c r="C49" s="140"/>
      <c r="D49" s="141"/>
      <c r="E49" s="8"/>
      <c r="F49" s="10"/>
      <c r="G49" s="10"/>
      <c r="H49" s="10"/>
      <c r="I49" s="10"/>
      <c r="K49" s="9"/>
      <c r="M49" s="9"/>
    </row>
    <row r="50" spans="1:13" x14ac:dyDescent="0.25">
      <c r="B50" s="3" t="s">
        <v>26</v>
      </c>
      <c r="F50" s="26">
        <v>0</v>
      </c>
      <c r="G50" s="33" t="e">
        <f>F50/$F$165</f>
        <v>#DIV/0!</v>
      </c>
      <c r="H50" s="26" t="e">
        <f t="shared" ref="H50" si="12">F50/$H$8</f>
        <v>#VALUE!</v>
      </c>
      <c r="I50" s="26" t="e">
        <f t="shared" ref="I50" si="13">F50/$H$9</f>
        <v>#VALUE!</v>
      </c>
      <c r="K50" s="9"/>
      <c r="M50" s="9"/>
    </row>
    <row r="51" spans="1:13" x14ac:dyDescent="0.25">
      <c r="B51" s="3" t="s">
        <v>142</v>
      </c>
      <c r="F51" s="26">
        <v>0</v>
      </c>
      <c r="G51" s="33" t="e">
        <f>F51/$F$165</f>
        <v>#DIV/0!</v>
      </c>
      <c r="H51" s="26" t="e">
        <f t="shared" ref="H51" si="14">F51/$H$8</f>
        <v>#VALUE!</v>
      </c>
      <c r="I51" s="26" t="e">
        <f t="shared" ref="I51" si="15">F51/$H$9</f>
        <v>#VALUE!</v>
      </c>
      <c r="K51" s="9"/>
      <c r="M51" s="9"/>
    </row>
    <row r="52" spans="1:13" ht="16.2" x14ac:dyDescent="0.25">
      <c r="B52" s="14" t="s">
        <v>99</v>
      </c>
      <c r="C52" s="36"/>
      <c r="D52" s="36"/>
      <c r="E52" s="36"/>
      <c r="F52" s="26"/>
      <c r="G52" s="33"/>
      <c r="H52" s="26"/>
      <c r="I52" s="26"/>
      <c r="K52" s="9"/>
      <c r="M52" s="9"/>
    </row>
    <row r="53" spans="1:13" x14ac:dyDescent="0.25">
      <c r="B53" s="43" t="s">
        <v>66</v>
      </c>
      <c r="C53" s="36"/>
      <c r="D53" s="36"/>
      <c r="E53" s="36"/>
      <c r="F53" s="26">
        <v>0</v>
      </c>
      <c r="G53" s="33" t="e">
        <f>F53/$F$165</f>
        <v>#DIV/0!</v>
      </c>
      <c r="H53" s="26" t="e">
        <f t="shared" ref="H53:H58" si="16">F53/$H$8</f>
        <v>#VALUE!</v>
      </c>
      <c r="I53" s="26" t="e">
        <f t="shared" ref="I53:I58" si="17">F53/$H$9</f>
        <v>#VALUE!</v>
      </c>
      <c r="K53" s="9"/>
      <c r="M53" s="9"/>
    </row>
    <row r="54" spans="1:13" x14ac:dyDescent="0.25">
      <c r="B54" s="43" t="s">
        <v>66</v>
      </c>
      <c r="C54" s="36"/>
      <c r="D54" s="36"/>
      <c r="E54" s="36"/>
      <c r="F54" s="26">
        <v>0</v>
      </c>
      <c r="G54" s="33" t="e">
        <f>F54/$F$165</f>
        <v>#DIV/0!</v>
      </c>
      <c r="H54" s="26" t="e">
        <f t="shared" si="16"/>
        <v>#VALUE!</v>
      </c>
      <c r="I54" s="26" t="e">
        <f t="shared" si="17"/>
        <v>#VALUE!</v>
      </c>
      <c r="K54" s="9"/>
      <c r="M54" s="9"/>
    </row>
    <row r="55" spans="1:13" x14ac:dyDescent="0.25">
      <c r="B55" s="43" t="s">
        <v>66</v>
      </c>
      <c r="C55" s="36"/>
      <c r="D55" s="36"/>
      <c r="E55" s="36"/>
      <c r="F55" s="26">
        <v>0</v>
      </c>
      <c r="G55" s="33" t="e">
        <f t="shared" ref="G55" si="18">F55/$F$165</f>
        <v>#DIV/0!</v>
      </c>
      <c r="H55" s="26" t="e">
        <f t="shared" si="16"/>
        <v>#VALUE!</v>
      </c>
      <c r="I55" s="26" t="e">
        <f t="shared" si="17"/>
        <v>#VALUE!</v>
      </c>
      <c r="K55" s="9"/>
      <c r="M55" s="9"/>
    </row>
    <row r="56" spans="1:13" ht="16.2" x14ac:dyDescent="0.25">
      <c r="B56" s="3" t="s">
        <v>101</v>
      </c>
      <c r="C56" s="15"/>
      <c r="D56" s="15"/>
      <c r="F56" s="26">
        <v>0</v>
      </c>
      <c r="G56" s="33" t="e">
        <f>F56/$F$165</f>
        <v>#DIV/0!</v>
      </c>
      <c r="H56" s="26" t="e">
        <f t="shared" si="16"/>
        <v>#VALUE!</v>
      </c>
      <c r="I56" s="26" t="e">
        <f t="shared" si="17"/>
        <v>#VALUE!</v>
      </c>
      <c r="K56" s="9"/>
      <c r="M56" s="9"/>
    </row>
    <row r="57" spans="1:13" x14ac:dyDescent="0.25">
      <c r="B57" s="16" t="s">
        <v>82</v>
      </c>
      <c r="C57" s="15"/>
      <c r="D57" s="15"/>
      <c r="F57" s="26">
        <v>0</v>
      </c>
      <c r="G57" s="33" t="e">
        <f>F57/$F$165</f>
        <v>#DIV/0!</v>
      </c>
      <c r="H57" s="26" t="e">
        <f t="shared" si="16"/>
        <v>#VALUE!</v>
      </c>
      <c r="I57" s="26" t="e">
        <f t="shared" si="17"/>
        <v>#VALUE!</v>
      </c>
      <c r="K57" s="9"/>
      <c r="M57" s="9"/>
    </row>
    <row r="58" spans="1:13" x14ac:dyDescent="0.25">
      <c r="B58" s="16" t="s">
        <v>54</v>
      </c>
      <c r="C58" s="15"/>
      <c r="D58" s="15"/>
      <c r="F58" s="26">
        <v>0</v>
      </c>
      <c r="G58" s="33" t="e">
        <f>F58/$F$165</f>
        <v>#DIV/0!</v>
      </c>
      <c r="H58" s="26" t="e">
        <f t="shared" si="16"/>
        <v>#VALUE!</v>
      </c>
      <c r="I58" s="26" t="e">
        <f t="shared" si="17"/>
        <v>#VALUE!</v>
      </c>
      <c r="K58" s="9"/>
      <c r="M58" s="9"/>
    </row>
    <row r="59" spans="1:13" ht="16.8" x14ac:dyDescent="0.3">
      <c r="B59" s="14" t="s">
        <v>100</v>
      </c>
      <c r="C59" s="14"/>
      <c r="D59" s="14"/>
      <c r="F59" s="26"/>
      <c r="G59" s="34"/>
      <c r="H59" s="49"/>
      <c r="I59" s="26"/>
      <c r="K59" s="9"/>
      <c r="M59" s="9"/>
    </row>
    <row r="60" spans="1:13" x14ac:dyDescent="0.25">
      <c r="B60" s="43" t="s">
        <v>66</v>
      </c>
      <c r="C60" s="14"/>
      <c r="D60" s="14"/>
      <c r="F60" s="26">
        <v>0</v>
      </c>
      <c r="G60" s="34" t="e">
        <f>F60/$F$165</f>
        <v>#DIV/0!</v>
      </c>
      <c r="H60" s="49" t="e">
        <f t="shared" ref="H60:H61" si="19">F60/$H$8</f>
        <v>#VALUE!</v>
      </c>
      <c r="I60" s="26" t="e">
        <f t="shared" ref="I60:I61" si="20">F60/$H$9</f>
        <v>#VALUE!</v>
      </c>
      <c r="K60" s="9"/>
      <c r="M60" s="9"/>
    </row>
    <row r="61" spans="1:13" x14ac:dyDescent="0.25">
      <c r="B61" s="43" t="s">
        <v>66</v>
      </c>
      <c r="C61" s="14"/>
      <c r="D61" s="14"/>
      <c r="F61" s="41">
        <v>0</v>
      </c>
      <c r="G61" s="42" t="e">
        <f>F61/$F$165</f>
        <v>#DIV/0!</v>
      </c>
      <c r="H61" s="68" t="e">
        <f t="shared" si="19"/>
        <v>#VALUE!</v>
      </c>
      <c r="I61" s="41" t="e">
        <f t="shared" si="20"/>
        <v>#VALUE!</v>
      </c>
      <c r="K61" s="9"/>
      <c r="M61" s="9"/>
    </row>
    <row r="62" spans="1:13" x14ac:dyDescent="0.25">
      <c r="B62" s="43"/>
      <c r="C62" s="14"/>
      <c r="D62" s="14"/>
      <c r="F62" s="26"/>
      <c r="G62" s="34"/>
      <c r="H62" s="49"/>
      <c r="I62" s="26"/>
      <c r="K62" s="9"/>
      <c r="M62" s="9"/>
    </row>
    <row r="63" spans="1:13" x14ac:dyDescent="0.25">
      <c r="B63" s="48" t="s">
        <v>102</v>
      </c>
      <c r="C63" s="14"/>
      <c r="D63" s="14"/>
      <c r="F63" s="26">
        <f>SUM(F50:F62)</f>
        <v>0</v>
      </c>
      <c r="G63" s="112" t="e">
        <f>SUM(G50:G61)</f>
        <v>#DIV/0!</v>
      </c>
      <c r="H63" s="26" t="e">
        <f>SUM(H50:H61)</f>
        <v>#VALUE!</v>
      </c>
      <c r="I63" s="26" t="e">
        <f>SUM(I50:I61)</f>
        <v>#VALUE!</v>
      </c>
      <c r="K63" s="9"/>
      <c r="M63" s="9"/>
    </row>
    <row r="64" spans="1:13" x14ac:dyDescent="0.25">
      <c r="B64" s="48"/>
      <c r="C64" s="14"/>
      <c r="D64" s="14"/>
      <c r="F64" s="71"/>
      <c r="G64" s="71"/>
      <c r="H64" s="71"/>
      <c r="I64" s="71"/>
      <c r="K64" s="9"/>
      <c r="M64" s="9"/>
    </row>
    <row r="65" spans="1:13" ht="15.6" x14ac:dyDescent="0.3">
      <c r="A65" s="5" t="s">
        <v>86</v>
      </c>
      <c r="B65" s="47" t="s">
        <v>87</v>
      </c>
    </row>
    <row r="66" spans="1:13" ht="17.399999999999999" x14ac:dyDescent="0.3">
      <c r="A66" s="135"/>
      <c r="B66" s="135"/>
      <c r="C66" s="135"/>
      <c r="D66" s="135"/>
      <c r="E66" s="135"/>
      <c r="F66" s="40" t="s">
        <v>60</v>
      </c>
      <c r="H66" s="6"/>
    </row>
    <row r="67" spans="1:13" ht="17.399999999999999" x14ac:dyDescent="0.3">
      <c r="A67" s="135" t="s">
        <v>16</v>
      </c>
      <c r="B67" s="135"/>
      <c r="C67" s="135"/>
      <c r="D67" s="135"/>
      <c r="E67" s="135"/>
      <c r="F67" s="27"/>
      <c r="H67" s="6"/>
    </row>
    <row r="69" spans="1:13" ht="27.6" x14ac:dyDescent="0.25">
      <c r="A69" s="136" t="s">
        <v>0</v>
      </c>
      <c r="B69" s="137"/>
      <c r="C69" s="137"/>
      <c r="D69" s="137"/>
      <c r="E69" s="137"/>
      <c r="F69" s="30" t="s">
        <v>67</v>
      </c>
      <c r="G69" s="30" t="s">
        <v>70</v>
      </c>
      <c r="H69" s="30" t="s">
        <v>68</v>
      </c>
      <c r="I69" s="30" t="s">
        <v>69</v>
      </c>
    </row>
    <row r="70" spans="1:13" x14ac:dyDescent="0.25">
      <c r="B70" s="36"/>
      <c r="C70" s="36"/>
      <c r="D70" s="36"/>
      <c r="E70" s="36"/>
      <c r="F70" s="10"/>
      <c r="G70" s="10"/>
      <c r="H70" s="10"/>
      <c r="I70" s="10"/>
      <c r="K70" s="9"/>
      <c r="M70" s="9"/>
    </row>
    <row r="71" spans="1:13" x14ac:dyDescent="0.25">
      <c r="B71" s="36" t="s">
        <v>88</v>
      </c>
      <c r="C71" s="36"/>
      <c r="D71" s="36"/>
      <c r="E71" s="36"/>
      <c r="F71" s="22">
        <f>F63</f>
        <v>0</v>
      </c>
      <c r="G71" s="22" t="e">
        <f>G63</f>
        <v>#DIV/0!</v>
      </c>
      <c r="H71" s="26" t="e">
        <f t="shared" ref="H71:I71" si="21">H63</f>
        <v>#VALUE!</v>
      </c>
      <c r="I71" s="26" t="e">
        <f t="shared" si="21"/>
        <v>#VALUE!</v>
      </c>
      <c r="K71" s="9"/>
      <c r="M71" s="9"/>
    </row>
    <row r="72" spans="1:13" x14ac:dyDescent="0.25">
      <c r="B72" s="36"/>
      <c r="C72" s="36"/>
      <c r="D72" s="36"/>
      <c r="E72" s="36"/>
      <c r="F72" s="10"/>
      <c r="G72" s="10"/>
      <c r="H72" s="26"/>
      <c r="I72" s="26"/>
      <c r="K72" s="9"/>
      <c r="M72" s="9"/>
    </row>
    <row r="73" spans="1:13" ht="16.2" x14ac:dyDescent="0.25">
      <c r="B73" s="132" t="s">
        <v>144</v>
      </c>
      <c r="C73" s="132"/>
      <c r="D73" s="132"/>
      <c r="E73" s="132"/>
      <c r="F73" s="26">
        <v>0</v>
      </c>
      <c r="G73" s="33" t="e">
        <f>F73/$F$165</f>
        <v>#DIV/0!</v>
      </c>
      <c r="H73" s="26" t="e">
        <f t="shared" ref="H73" si="22">F73/$H$8</f>
        <v>#VALUE!</v>
      </c>
      <c r="I73" s="26" t="e">
        <f t="shared" ref="I73" si="23">F73/$H$9</f>
        <v>#VALUE!</v>
      </c>
      <c r="K73" s="9"/>
      <c r="M73" s="9"/>
    </row>
    <row r="74" spans="1:13" x14ac:dyDescent="0.25">
      <c r="B74" s="132" t="s">
        <v>78</v>
      </c>
      <c r="C74" s="132"/>
      <c r="D74" s="132"/>
      <c r="E74" s="132"/>
      <c r="F74" s="26">
        <v>0</v>
      </c>
      <c r="G74" s="33" t="e">
        <f>F74/$F$165</f>
        <v>#DIV/0!</v>
      </c>
      <c r="H74" s="26" t="e">
        <f>F74/$H$8</f>
        <v>#VALUE!</v>
      </c>
      <c r="I74" s="26" t="e">
        <f>F74/$H$9</f>
        <v>#VALUE!</v>
      </c>
      <c r="K74" s="9"/>
      <c r="M74" s="9"/>
    </row>
    <row r="75" spans="1:13" x14ac:dyDescent="0.25">
      <c r="B75" s="132" t="s">
        <v>14</v>
      </c>
      <c r="C75" s="132"/>
      <c r="D75" s="132"/>
      <c r="E75" s="132"/>
      <c r="F75" s="26">
        <v>0</v>
      </c>
      <c r="G75" s="33" t="e">
        <f>F75/$F$165</f>
        <v>#DIV/0!</v>
      </c>
      <c r="H75" s="26" t="e">
        <f t="shared" ref="H75:H76" si="24">F75/$H$8</f>
        <v>#VALUE!</v>
      </c>
      <c r="I75" s="26" t="e">
        <f t="shared" ref="I75:I76" si="25">F75/$H$9</f>
        <v>#VALUE!</v>
      </c>
      <c r="K75" s="9"/>
      <c r="M75" s="9"/>
    </row>
    <row r="76" spans="1:13" x14ac:dyDescent="0.25">
      <c r="B76" s="132" t="s">
        <v>58</v>
      </c>
      <c r="C76" s="132"/>
      <c r="D76" s="132"/>
      <c r="E76" s="132"/>
      <c r="F76" s="26">
        <v>0</v>
      </c>
      <c r="G76" s="33" t="e">
        <f>F76/$F$165</f>
        <v>#DIV/0!</v>
      </c>
      <c r="H76" s="26" t="e">
        <f t="shared" si="24"/>
        <v>#VALUE!</v>
      </c>
      <c r="I76" s="26" t="e">
        <f t="shared" si="25"/>
        <v>#VALUE!</v>
      </c>
      <c r="K76" s="9"/>
      <c r="M76" s="9"/>
    </row>
    <row r="77" spans="1:13" ht="14.4" thickBot="1" x14ac:dyDescent="0.3">
      <c r="B77" s="37"/>
      <c r="C77" s="37"/>
      <c r="D77" s="37"/>
      <c r="E77" s="37"/>
      <c r="F77" s="26"/>
      <c r="G77" s="34"/>
      <c r="H77" s="49"/>
      <c r="I77" s="26"/>
      <c r="K77" s="9"/>
      <c r="M77" s="9"/>
    </row>
    <row r="78" spans="1:13" ht="18" thickBot="1" x14ac:dyDescent="0.35">
      <c r="A78" s="134" t="s">
        <v>89</v>
      </c>
      <c r="B78" s="134"/>
      <c r="C78" s="134"/>
      <c r="D78" s="134"/>
      <c r="E78" s="134"/>
      <c r="F78" s="25">
        <f>SUM(F71:F77)</f>
        <v>0</v>
      </c>
      <c r="G78" s="32" t="e">
        <f>F78/$F$165</f>
        <v>#DIV/0!</v>
      </c>
      <c r="H78" s="69" t="e">
        <f>F78/$H$8</f>
        <v>#VALUE!</v>
      </c>
      <c r="I78" s="70" t="e">
        <f>F78/$H$9</f>
        <v>#VALUE!</v>
      </c>
      <c r="K78" s="9"/>
      <c r="M78" s="9"/>
    </row>
    <row r="79" spans="1:13" ht="18" thickBot="1" x14ac:dyDescent="0.35">
      <c r="B79" s="37"/>
      <c r="C79" s="37"/>
      <c r="D79" s="37"/>
      <c r="E79" s="37"/>
      <c r="F79" s="26"/>
      <c r="G79" s="34"/>
      <c r="H79" s="12"/>
      <c r="I79" s="46" t="s">
        <v>90</v>
      </c>
      <c r="K79" s="9"/>
      <c r="M79" s="9"/>
    </row>
    <row r="80" spans="1:13" x14ac:dyDescent="0.25">
      <c r="B80" s="37"/>
      <c r="C80" s="37"/>
      <c r="D80" s="37"/>
      <c r="E80" s="37"/>
      <c r="F80" s="26"/>
      <c r="G80" s="34"/>
      <c r="H80" s="10"/>
      <c r="I80" s="10"/>
      <c r="K80" s="9"/>
      <c r="M80" s="9"/>
    </row>
    <row r="81" spans="1:9" ht="17.399999999999999" x14ac:dyDescent="0.3">
      <c r="A81" s="133" t="s">
        <v>92</v>
      </c>
      <c r="B81" s="133"/>
      <c r="C81" s="133"/>
      <c r="D81" s="133"/>
      <c r="E81" s="133"/>
      <c r="F81" s="26"/>
      <c r="G81" s="33"/>
      <c r="H81" s="10"/>
      <c r="I81" s="10"/>
    </row>
    <row r="82" spans="1:9" x14ac:dyDescent="0.25">
      <c r="F82" s="26"/>
      <c r="G82" s="33"/>
      <c r="H82" s="10"/>
      <c r="I82" s="10"/>
    </row>
    <row r="83" spans="1:9" ht="14.4" x14ac:dyDescent="0.3">
      <c r="A83" s="13">
        <v>3.1</v>
      </c>
      <c r="B83" s="132" t="s">
        <v>3</v>
      </c>
      <c r="C83" s="132"/>
      <c r="D83" s="132"/>
      <c r="E83" s="132"/>
      <c r="F83" s="26"/>
      <c r="G83" s="33"/>
      <c r="H83" s="10"/>
      <c r="I83" s="10"/>
    </row>
    <row r="84" spans="1:9" x14ac:dyDescent="0.25">
      <c r="B84" s="138" t="s">
        <v>4</v>
      </c>
      <c r="C84" s="138"/>
      <c r="D84" s="138"/>
      <c r="F84" s="26">
        <v>0</v>
      </c>
      <c r="G84" s="33" t="e">
        <f>F84/$F$165</f>
        <v>#DIV/0!</v>
      </c>
      <c r="H84" s="26" t="e">
        <f>F84/$H$8</f>
        <v>#VALUE!</v>
      </c>
      <c r="I84" s="26" t="e">
        <f>F84/$H$9</f>
        <v>#VALUE!</v>
      </c>
    </row>
    <row r="85" spans="1:9" x14ac:dyDescent="0.25">
      <c r="B85" s="138" t="s">
        <v>5</v>
      </c>
      <c r="C85" s="138"/>
      <c r="D85" s="138"/>
      <c r="F85" s="26">
        <v>0</v>
      </c>
      <c r="G85" s="33" t="e">
        <f>F85/$F$165</f>
        <v>#DIV/0!</v>
      </c>
      <c r="H85" s="26" t="e">
        <f>F85/$H$8</f>
        <v>#VALUE!</v>
      </c>
      <c r="I85" s="26" t="e">
        <f>F85/$H$9</f>
        <v>#VALUE!</v>
      </c>
    </row>
    <row r="86" spans="1:9" x14ac:dyDescent="0.25">
      <c r="B86" s="14" t="s">
        <v>28</v>
      </c>
      <c r="C86" s="14"/>
      <c r="D86" s="14"/>
      <c r="F86" s="26">
        <v>0</v>
      </c>
      <c r="G86" s="33" t="e">
        <f>F86/$F$165</f>
        <v>#DIV/0!</v>
      </c>
      <c r="H86" s="26" t="e">
        <f>F86/$H$8</f>
        <v>#VALUE!</v>
      </c>
      <c r="I86" s="26" t="e">
        <f>F86/$H$9</f>
        <v>#VALUE!</v>
      </c>
    </row>
    <row r="87" spans="1:9" ht="14.4" x14ac:dyDescent="0.3">
      <c r="B87" s="14" t="s">
        <v>85</v>
      </c>
      <c r="C87" s="14"/>
      <c r="D87" s="14"/>
      <c r="F87" s="26"/>
      <c r="G87" s="33"/>
      <c r="H87" s="26"/>
      <c r="I87" s="26"/>
    </row>
    <row r="88" spans="1:9" x14ac:dyDescent="0.25">
      <c r="B88" s="43" t="s">
        <v>66</v>
      </c>
      <c r="F88" s="26">
        <v>0</v>
      </c>
      <c r="G88" s="33" t="e">
        <f>F88/$F$165</f>
        <v>#DIV/0!</v>
      </c>
      <c r="H88" s="26" t="e">
        <f t="shared" ref="H88:H89" si="26">F88/$H$8</f>
        <v>#VALUE!</v>
      </c>
      <c r="I88" s="26" t="e">
        <f t="shared" ref="I88:I89" si="27">F88/$H$9</f>
        <v>#VALUE!</v>
      </c>
    </row>
    <row r="89" spans="1:9" x14ac:dyDescent="0.25">
      <c r="B89" s="43" t="s">
        <v>66</v>
      </c>
      <c r="F89" s="26">
        <v>0</v>
      </c>
      <c r="G89" s="33" t="e">
        <f>F89/$F$165</f>
        <v>#DIV/0!</v>
      </c>
      <c r="H89" s="26" t="e">
        <f t="shared" si="26"/>
        <v>#VALUE!</v>
      </c>
      <c r="I89" s="26" t="e">
        <f t="shared" si="27"/>
        <v>#VALUE!</v>
      </c>
    </row>
    <row r="90" spans="1:9" x14ac:dyDescent="0.25">
      <c r="F90" s="26"/>
      <c r="G90" s="33"/>
      <c r="H90" s="26"/>
      <c r="I90" s="26"/>
    </row>
    <row r="91" spans="1:9" ht="14.4" x14ac:dyDescent="0.3">
      <c r="A91" s="13">
        <v>3.2</v>
      </c>
      <c r="B91" s="132" t="s">
        <v>6</v>
      </c>
      <c r="C91" s="132"/>
      <c r="D91" s="132"/>
      <c r="E91" s="132"/>
      <c r="F91" s="26"/>
      <c r="G91" s="33"/>
      <c r="H91" s="26"/>
      <c r="I91" s="26"/>
    </row>
    <row r="92" spans="1:9" x14ac:dyDescent="0.25">
      <c r="B92" s="138" t="s">
        <v>22</v>
      </c>
      <c r="C92" s="138"/>
      <c r="D92" s="138"/>
      <c r="F92" s="26">
        <v>0</v>
      </c>
      <c r="G92" s="33" t="e">
        <f>F92/$F$165</f>
        <v>#DIV/0!</v>
      </c>
      <c r="H92" s="26" t="e">
        <f>F92/$H$8</f>
        <v>#VALUE!</v>
      </c>
      <c r="I92" s="26" t="e">
        <f>F92/$H$9</f>
        <v>#VALUE!</v>
      </c>
    </row>
    <row r="93" spans="1:9" x14ac:dyDescent="0.25">
      <c r="B93" s="3" t="s">
        <v>21</v>
      </c>
      <c r="F93" s="26">
        <v>0</v>
      </c>
      <c r="G93" s="33" t="e">
        <f>F93/$F$165</f>
        <v>#DIV/0!</v>
      </c>
      <c r="H93" s="26" t="e">
        <f>F93/$H$8</f>
        <v>#VALUE!</v>
      </c>
      <c r="I93" s="26" t="e">
        <f>F93/$H$9</f>
        <v>#VALUE!</v>
      </c>
    </row>
    <row r="94" spans="1:9" x14ac:dyDescent="0.25">
      <c r="B94" s="3" t="s">
        <v>27</v>
      </c>
      <c r="F94" s="26">
        <v>0</v>
      </c>
      <c r="G94" s="33" t="e">
        <f>F94/$F$165</f>
        <v>#DIV/0!</v>
      </c>
      <c r="H94" s="26" t="e">
        <f>F94/$H$8</f>
        <v>#VALUE!</v>
      </c>
      <c r="I94" s="26" t="e">
        <f>F94/$H$9</f>
        <v>#VALUE!</v>
      </c>
    </row>
    <row r="95" spans="1:9" ht="14.4" x14ac:dyDescent="0.3">
      <c r="B95" s="14" t="s">
        <v>85</v>
      </c>
      <c r="C95" s="14"/>
      <c r="D95" s="14"/>
      <c r="F95" s="26"/>
      <c r="G95" s="33"/>
      <c r="H95" s="26"/>
      <c r="I95" s="26"/>
    </row>
    <row r="96" spans="1:9" x14ac:dyDescent="0.25">
      <c r="B96" s="43" t="s">
        <v>66</v>
      </c>
      <c r="F96" s="26">
        <v>0</v>
      </c>
      <c r="G96" s="33" t="e">
        <f>F96/$F$165</f>
        <v>#DIV/0!</v>
      </c>
      <c r="H96" s="26" t="e">
        <f t="shared" ref="H96:H97" si="28">F96/$H$8</f>
        <v>#VALUE!</v>
      </c>
      <c r="I96" s="26" t="e">
        <f t="shared" ref="I96:I97" si="29">F96/$H$9</f>
        <v>#VALUE!</v>
      </c>
    </row>
    <row r="97" spans="1:9" x14ac:dyDescent="0.25">
      <c r="B97" s="43" t="s">
        <v>66</v>
      </c>
      <c r="F97" s="26">
        <v>0</v>
      </c>
      <c r="G97" s="33" t="e">
        <f>F97/$F$165</f>
        <v>#DIV/0!</v>
      </c>
      <c r="H97" s="26" t="e">
        <f t="shared" si="28"/>
        <v>#VALUE!</v>
      </c>
      <c r="I97" s="26" t="e">
        <f t="shared" si="29"/>
        <v>#VALUE!</v>
      </c>
    </row>
    <row r="98" spans="1:9" x14ac:dyDescent="0.25">
      <c r="F98" s="26"/>
      <c r="G98" s="33"/>
      <c r="H98" s="26"/>
      <c r="I98" s="26"/>
    </row>
    <row r="99" spans="1:9" ht="14.4" x14ac:dyDescent="0.3">
      <c r="A99" s="13">
        <v>3.3</v>
      </c>
      <c r="B99" s="132" t="s">
        <v>7</v>
      </c>
      <c r="C99" s="132"/>
      <c r="D99" s="132"/>
      <c r="E99" s="132"/>
      <c r="F99" s="26"/>
      <c r="G99" s="33"/>
      <c r="H99" s="26"/>
      <c r="I99" s="26"/>
    </row>
    <row r="100" spans="1:9" x14ac:dyDescent="0.25">
      <c r="B100" s="138" t="s">
        <v>8</v>
      </c>
      <c r="C100" s="138"/>
      <c r="D100" s="138"/>
      <c r="F100" s="26">
        <v>0</v>
      </c>
      <c r="G100" s="33" t="e">
        <f>F100/$F$165</f>
        <v>#DIV/0!</v>
      </c>
      <c r="H100" s="26" t="e">
        <f>F100/$H$8</f>
        <v>#VALUE!</v>
      </c>
      <c r="I100" s="26" t="e">
        <f>F100/$H$9</f>
        <v>#VALUE!</v>
      </c>
    </row>
    <row r="101" spans="1:9" x14ac:dyDescent="0.25">
      <c r="B101" s="14" t="s">
        <v>72</v>
      </c>
      <c r="C101" s="14"/>
      <c r="D101" s="14"/>
      <c r="F101" s="26">
        <v>0</v>
      </c>
      <c r="G101" s="33" t="e">
        <f>F101/$F$165</f>
        <v>#DIV/0!</v>
      </c>
      <c r="H101" s="26" t="e">
        <f>F101/$H$8</f>
        <v>#VALUE!</v>
      </c>
      <c r="I101" s="26" t="e">
        <f>F101/$H$9</f>
        <v>#VALUE!</v>
      </c>
    </row>
    <row r="102" spans="1:9" x14ac:dyDescent="0.25">
      <c r="B102" s="138" t="s">
        <v>9</v>
      </c>
      <c r="C102" s="138"/>
      <c r="D102" s="138"/>
      <c r="F102" s="26">
        <v>0</v>
      </c>
      <c r="G102" s="33" t="e">
        <f>F102/$F$165</f>
        <v>#DIV/0!</v>
      </c>
      <c r="H102" s="26" t="e">
        <f>F102/$H$8</f>
        <v>#VALUE!</v>
      </c>
      <c r="I102" s="26" t="e">
        <f>F102/$H$9</f>
        <v>#VALUE!</v>
      </c>
    </row>
    <row r="103" spans="1:9" x14ac:dyDescent="0.25">
      <c r="B103" s="138" t="s">
        <v>10</v>
      </c>
      <c r="C103" s="138"/>
      <c r="D103" s="138"/>
      <c r="F103" s="26">
        <v>0</v>
      </c>
      <c r="G103" s="33" t="e">
        <f>F103/$F$165</f>
        <v>#DIV/0!</v>
      </c>
      <c r="H103" s="26" t="e">
        <f>F103/$H$8</f>
        <v>#VALUE!</v>
      </c>
      <c r="I103" s="26" t="e">
        <f>F103/$H$9</f>
        <v>#VALUE!</v>
      </c>
    </row>
    <row r="104" spans="1:9" ht="14.4" x14ac:dyDescent="0.3">
      <c r="B104" s="14" t="s">
        <v>85</v>
      </c>
      <c r="C104" s="14"/>
      <c r="D104" s="14"/>
      <c r="F104" s="26"/>
      <c r="G104" s="33"/>
      <c r="H104" s="26"/>
      <c r="I104" s="26"/>
    </row>
    <row r="105" spans="1:9" x14ac:dyDescent="0.25">
      <c r="B105" s="43" t="s">
        <v>66</v>
      </c>
      <c r="F105" s="26">
        <v>0</v>
      </c>
      <c r="G105" s="33" t="e">
        <f>F105/$F$165</f>
        <v>#DIV/0!</v>
      </c>
      <c r="H105" s="26" t="e">
        <f t="shared" ref="H105:H106" si="30">F105/$H$8</f>
        <v>#VALUE!</v>
      </c>
      <c r="I105" s="26" t="e">
        <f t="shared" ref="I105:I106" si="31">F105/$H$9</f>
        <v>#VALUE!</v>
      </c>
    </row>
    <row r="106" spans="1:9" x14ac:dyDescent="0.25">
      <c r="B106" s="43" t="s">
        <v>66</v>
      </c>
      <c r="F106" s="26">
        <v>0</v>
      </c>
      <c r="G106" s="33" t="e">
        <f>F106/$F$165</f>
        <v>#DIV/0!</v>
      </c>
      <c r="H106" s="26" t="e">
        <f t="shared" si="30"/>
        <v>#VALUE!</v>
      </c>
      <c r="I106" s="26" t="e">
        <f t="shared" si="31"/>
        <v>#VALUE!</v>
      </c>
    </row>
    <row r="107" spans="1:9" x14ac:dyDescent="0.25">
      <c r="B107" s="14"/>
      <c r="C107" s="14"/>
      <c r="D107" s="14"/>
      <c r="F107" s="26"/>
      <c r="G107" s="33"/>
      <c r="H107" s="26"/>
      <c r="I107" s="26"/>
    </row>
    <row r="108" spans="1:9" ht="14.4" x14ac:dyDescent="0.3">
      <c r="A108" s="13">
        <v>3.4</v>
      </c>
      <c r="B108" s="132" t="s">
        <v>11</v>
      </c>
      <c r="C108" s="132"/>
      <c r="D108" s="132"/>
      <c r="E108" s="132"/>
      <c r="F108" s="26"/>
      <c r="G108" s="33"/>
      <c r="H108" s="26"/>
      <c r="I108" s="26"/>
    </row>
    <row r="109" spans="1:9" x14ac:dyDescent="0.25">
      <c r="B109" s="138" t="s">
        <v>12</v>
      </c>
      <c r="C109" s="138"/>
      <c r="D109" s="138"/>
      <c r="F109" s="26">
        <v>0</v>
      </c>
      <c r="G109" s="33" t="e">
        <f>F109/$F$165</f>
        <v>#DIV/0!</v>
      </c>
      <c r="H109" s="26" t="e">
        <f t="shared" ref="H109:H113" si="32">F109/$H$8</f>
        <v>#VALUE!</v>
      </c>
      <c r="I109" s="26" t="e">
        <f t="shared" ref="I109:I113" si="33">F109/$H$9</f>
        <v>#VALUE!</v>
      </c>
    </row>
    <row r="110" spans="1:9" x14ac:dyDescent="0.25">
      <c r="B110" s="138" t="s">
        <v>143</v>
      </c>
      <c r="C110" s="138"/>
      <c r="D110" s="138"/>
      <c r="F110" s="26">
        <v>0</v>
      </c>
      <c r="G110" s="33" t="e">
        <f>F110/$F$165</f>
        <v>#DIV/0!</v>
      </c>
      <c r="H110" s="26" t="e">
        <f t="shared" si="32"/>
        <v>#VALUE!</v>
      </c>
      <c r="I110" s="26" t="e">
        <f t="shared" si="33"/>
        <v>#VALUE!</v>
      </c>
    </row>
    <row r="111" spans="1:9" x14ac:dyDescent="0.25">
      <c r="B111" s="14" t="s">
        <v>29</v>
      </c>
      <c r="C111" s="14"/>
      <c r="D111" s="14"/>
      <c r="F111" s="26">
        <v>0</v>
      </c>
      <c r="G111" s="33" t="e">
        <f>F111/$F$165</f>
        <v>#DIV/0!</v>
      </c>
      <c r="H111" s="26" t="e">
        <f t="shared" si="32"/>
        <v>#VALUE!</v>
      </c>
      <c r="I111" s="26" t="e">
        <f t="shared" si="33"/>
        <v>#VALUE!</v>
      </c>
    </row>
    <row r="112" spans="1:9" x14ac:dyDescent="0.25">
      <c r="B112" s="14" t="s">
        <v>30</v>
      </c>
      <c r="C112" s="14"/>
      <c r="D112" s="14"/>
      <c r="F112" s="26">
        <v>0</v>
      </c>
      <c r="G112" s="33" t="e">
        <f>F112/$F$165</f>
        <v>#DIV/0!</v>
      </c>
      <c r="H112" s="26" t="e">
        <f t="shared" si="32"/>
        <v>#VALUE!</v>
      </c>
      <c r="I112" s="26" t="e">
        <f t="shared" si="33"/>
        <v>#VALUE!</v>
      </c>
    </row>
    <row r="113" spans="1:10" x14ac:dyDescent="0.25">
      <c r="B113" s="14" t="s">
        <v>31</v>
      </c>
      <c r="C113" s="14"/>
      <c r="D113" s="14"/>
      <c r="F113" s="26">
        <v>0</v>
      </c>
      <c r="G113" s="33" t="e">
        <f>F113/$F$165</f>
        <v>#DIV/0!</v>
      </c>
      <c r="H113" s="26" t="e">
        <f t="shared" si="32"/>
        <v>#VALUE!</v>
      </c>
      <c r="I113" s="26" t="e">
        <f t="shared" si="33"/>
        <v>#VALUE!</v>
      </c>
    </row>
    <row r="114" spans="1:10" ht="14.4" x14ac:dyDescent="0.3">
      <c r="B114" s="14" t="s">
        <v>85</v>
      </c>
      <c r="C114" s="14"/>
      <c r="D114" s="14"/>
      <c r="F114" s="26"/>
      <c r="G114" s="33"/>
      <c r="H114" s="26"/>
      <c r="I114" s="26"/>
    </row>
    <row r="115" spans="1:10" x14ac:dyDescent="0.25">
      <c r="B115" s="43" t="s">
        <v>66</v>
      </c>
      <c r="F115" s="26">
        <v>0</v>
      </c>
      <c r="G115" s="33" t="e">
        <f>F115/$F$165</f>
        <v>#DIV/0!</v>
      </c>
      <c r="H115" s="26" t="e">
        <f t="shared" ref="H115:H116" si="34">F115/$H$8</f>
        <v>#VALUE!</v>
      </c>
      <c r="I115" s="26" t="e">
        <f t="shared" ref="I115:I116" si="35">F115/$H$9</f>
        <v>#VALUE!</v>
      </c>
    </row>
    <row r="116" spans="1:10" x14ac:dyDescent="0.25">
      <c r="B116" s="43" t="s">
        <v>66</v>
      </c>
      <c r="F116" s="26">
        <v>0</v>
      </c>
      <c r="G116" s="33" t="e">
        <f>F116/$F$165</f>
        <v>#DIV/0!</v>
      </c>
      <c r="H116" s="26" t="e">
        <f t="shared" si="34"/>
        <v>#VALUE!</v>
      </c>
      <c r="I116" s="26" t="e">
        <f t="shared" si="35"/>
        <v>#VALUE!</v>
      </c>
    </row>
    <row r="117" spans="1:10" ht="14.4" x14ac:dyDescent="0.3">
      <c r="A117" s="50"/>
      <c r="B117" s="50"/>
      <c r="C117" s="50"/>
      <c r="D117" s="50"/>
      <c r="E117" s="51"/>
      <c r="F117" s="12"/>
      <c r="G117" s="34"/>
      <c r="H117" s="49"/>
      <c r="I117" s="49"/>
      <c r="J117" s="12"/>
    </row>
    <row r="118" spans="1:10" ht="14.4" x14ac:dyDescent="0.3">
      <c r="A118" s="13">
        <v>3.5</v>
      </c>
      <c r="B118" s="132" t="s">
        <v>91</v>
      </c>
      <c r="C118" s="132"/>
      <c r="D118" s="132"/>
      <c r="E118" s="132"/>
      <c r="F118" s="12"/>
      <c r="G118" s="34"/>
      <c r="H118" s="49"/>
      <c r="I118" s="49"/>
      <c r="J118" s="12"/>
    </row>
    <row r="119" spans="1:10" ht="13.8" customHeight="1" x14ac:dyDescent="0.3">
      <c r="A119" s="7"/>
      <c r="B119" s="115" t="s">
        <v>148</v>
      </c>
      <c r="C119" s="7"/>
      <c r="D119" s="7"/>
      <c r="E119" s="7"/>
      <c r="F119" s="26">
        <v>0</v>
      </c>
      <c r="G119" s="33" t="e">
        <f>F119/$F$165</f>
        <v>#DIV/0!</v>
      </c>
      <c r="H119" s="26" t="e">
        <f>F119/$H$8</f>
        <v>#VALUE!</v>
      </c>
      <c r="I119" s="26" t="e">
        <f>F119/$H$9</f>
        <v>#VALUE!</v>
      </c>
    </row>
    <row r="120" spans="1:10" x14ac:dyDescent="0.25">
      <c r="B120" s="3" t="s">
        <v>19</v>
      </c>
      <c r="F120" s="26">
        <v>0</v>
      </c>
      <c r="G120" s="33" t="e">
        <f>F120/$F$165</f>
        <v>#DIV/0!</v>
      </c>
      <c r="H120" s="26" t="e">
        <f>F120/$H$8</f>
        <v>#VALUE!</v>
      </c>
      <c r="I120" s="26" t="e">
        <f>F120/$H$9</f>
        <v>#VALUE!</v>
      </c>
    </row>
    <row r="121" spans="1:10" x14ac:dyDescent="0.25">
      <c r="B121" s="3" t="s">
        <v>37</v>
      </c>
      <c r="F121" s="26">
        <v>0</v>
      </c>
      <c r="G121" s="33" t="e">
        <f>F121/$F$165</f>
        <v>#DIV/0!</v>
      </c>
      <c r="H121" s="26" t="e">
        <f>F121/$H$8</f>
        <v>#VALUE!</v>
      </c>
      <c r="I121" s="26" t="e">
        <f>F121/$H$9</f>
        <v>#VALUE!</v>
      </c>
    </row>
    <row r="122" spans="1:10" x14ac:dyDescent="0.25">
      <c r="B122" s="3" t="s">
        <v>18</v>
      </c>
      <c r="F122" s="41">
        <v>0</v>
      </c>
      <c r="G122" s="35" t="e">
        <f>F122/$F$165</f>
        <v>#DIV/0!</v>
      </c>
      <c r="H122" s="41" t="e">
        <f>F122/$H$8</f>
        <v>#VALUE!</v>
      </c>
      <c r="I122" s="41" t="e">
        <f>F122/$H$9</f>
        <v>#VALUE!</v>
      </c>
    </row>
    <row r="123" spans="1:10" x14ac:dyDescent="0.25">
      <c r="B123" s="43"/>
      <c r="C123" s="14"/>
      <c r="D123" s="14"/>
      <c r="F123" s="26"/>
      <c r="G123" s="34"/>
      <c r="H123" s="49"/>
      <c r="I123" s="26"/>
    </row>
    <row r="124" spans="1:10" x14ac:dyDescent="0.25">
      <c r="B124" s="48" t="s">
        <v>103</v>
      </c>
      <c r="C124" s="14"/>
      <c r="D124" s="14"/>
      <c r="F124" s="26">
        <f>SUM(F83:F122)</f>
        <v>0</v>
      </c>
      <c r="G124" s="112" t="e">
        <f>SUM(G83:G122)</f>
        <v>#DIV/0!</v>
      </c>
      <c r="H124" s="26" t="e">
        <f>SUM(H84:H122)</f>
        <v>#VALUE!</v>
      </c>
      <c r="I124" s="26" t="e">
        <f>SUM(I84:I122)</f>
        <v>#VALUE!</v>
      </c>
    </row>
    <row r="125" spans="1:10" x14ac:dyDescent="0.25">
      <c r="F125" s="10"/>
      <c r="G125" s="33"/>
      <c r="H125" s="10"/>
      <c r="I125" s="10"/>
    </row>
    <row r="126" spans="1:10" x14ac:dyDescent="0.25">
      <c r="F126" s="10"/>
      <c r="G126" s="33"/>
      <c r="H126" s="10"/>
      <c r="I126" s="10"/>
    </row>
    <row r="127" spans="1:10" x14ac:dyDescent="0.25">
      <c r="F127" s="10"/>
      <c r="G127" s="33"/>
      <c r="H127" s="10"/>
      <c r="I127" s="10"/>
    </row>
    <row r="128" spans="1:10" x14ac:dyDescent="0.25">
      <c r="F128" s="10"/>
      <c r="G128" s="33"/>
      <c r="H128" s="10"/>
      <c r="I128" s="10"/>
    </row>
    <row r="129" spans="1:9" x14ac:dyDescent="0.25">
      <c r="F129" s="10"/>
      <c r="G129" s="33"/>
      <c r="H129" s="10"/>
      <c r="I129" s="10"/>
    </row>
    <row r="130" spans="1:9" x14ac:dyDescent="0.25">
      <c r="F130" s="10"/>
      <c r="G130" s="33"/>
      <c r="H130" s="10"/>
      <c r="I130" s="10"/>
    </row>
    <row r="131" spans="1:9" x14ac:dyDescent="0.25">
      <c r="G131" s="52"/>
    </row>
    <row r="132" spans="1:9" ht="15.6" x14ac:dyDescent="0.3">
      <c r="A132" s="5" t="s">
        <v>86</v>
      </c>
      <c r="B132" s="47" t="s">
        <v>87</v>
      </c>
    </row>
    <row r="133" spans="1:9" ht="17.399999999999999" x14ac:dyDescent="0.3">
      <c r="A133" s="135"/>
      <c r="B133" s="135"/>
      <c r="C133" s="135"/>
      <c r="D133" s="135"/>
      <c r="E133" s="135"/>
      <c r="F133" s="40" t="s">
        <v>60</v>
      </c>
      <c r="H133" s="6"/>
    </row>
    <row r="134" spans="1:9" ht="17.399999999999999" x14ac:dyDescent="0.3">
      <c r="A134" s="135" t="s">
        <v>16</v>
      </c>
      <c r="B134" s="135"/>
      <c r="C134" s="135"/>
      <c r="D134" s="135"/>
      <c r="E134" s="135"/>
      <c r="F134" s="27"/>
      <c r="H134" s="6"/>
    </row>
    <row r="136" spans="1:9" ht="27.6" x14ac:dyDescent="0.25">
      <c r="A136" s="136" t="s">
        <v>0</v>
      </c>
      <c r="B136" s="137"/>
      <c r="C136" s="137"/>
      <c r="D136" s="137"/>
      <c r="E136" s="137"/>
      <c r="F136" s="30" t="s">
        <v>67</v>
      </c>
      <c r="G136" s="30" t="s">
        <v>70</v>
      </c>
      <c r="H136" s="30" t="s">
        <v>68</v>
      </c>
      <c r="I136" s="30" t="s">
        <v>69</v>
      </c>
    </row>
    <row r="137" spans="1:9" x14ac:dyDescent="0.25">
      <c r="B137" s="36"/>
      <c r="C137" s="36"/>
      <c r="D137" s="36"/>
      <c r="E137" s="36"/>
      <c r="F137" s="10"/>
      <c r="G137" s="10"/>
      <c r="H137" s="10"/>
      <c r="I137" s="10"/>
    </row>
    <row r="138" spans="1:9" x14ac:dyDescent="0.25">
      <c r="B138" s="36" t="s">
        <v>113</v>
      </c>
      <c r="C138" s="36"/>
      <c r="D138" s="36"/>
      <c r="E138" s="36"/>
      <c r="F138" s="22">
        <f>SUM(F124)</f>
        <v>0</v>
      </c>
      <c r="G138" s="22" t="e">
        <f>G124</f>
        <v>#DIV/0!</v>
      </c>
      <c r="H138" s="26" t="e">
        <f>H124</f>
        <v>#VALUE!</v>
      </c>
      <c r="I138" s="26" t="e">
        <f>I124</f>
        <v>#VALUE!</v>
      </c>
    </row>
    <row r="139" spans="1:9" x14ac:dyDescent="0.25">
      <c r="B139" s="36"/>
      <c r="C139" s="36"/>
      <c r="D139" s="36"/>
      <c r="E139" s="36"/>
      <c r="F139" s="10"/>
      <c r="G139" s="33"/>
      <c r="H139" s="26"/>
      <c r="I139" s="26"/>
    </row>
    <row r="140" spans="1:9" ht="16.2" x14ac:dyDescent="0.25">
      <c r="B140" s="132" t="s">
        <v>144</v>
      </c>
      <c r="C140" s="132"/>
      <c r="D140" s="132"/>
      <c r="E140" s="132"/>
      <c r="F140" s="26">
        <v>0</v>
      </c>
      <c r="G140" s="33" t="e">
        <f>F140/$F$165</f>
        <v>#DIV/0!</v>
      </c>
      <c r="H140" s="26" t="e">
        <f t="shared" ref="H140" si="36">F140/$H$8</f>
        <v>#VALUE!</v>
      </c>
      <c r="I140" s="26" t="e">
        <f t="shared" ref="I140" si="37">F140/$H$9</f>
        <v>#VALUE!</v>
      </c>
    </row>
    <row r="141" spans="1:9" x14ac:dyDescent="0.25">
      <c r="B141" s="132" t="s">
        <v>78</v>
      </c>
      <c r="C141" s="132"/>
      <c r="D141" s="132"/>
      <c r="E141" s="132"/>
      <c r="F141" s="26">
        <v>0</v>
      </c>
      <c r="G141" s="33" t="e">
        <f>F141/$F$165</f>
        <v>#DIV/0!</v>
      </c>
      <c r="H141" s="26" t="e">
        <f>F141/$H$8</f>
        <v>#VALUE!</v>
      </c>
      <c r="I141" s="26" t="e">
        <f>F141/$H$9</f>
        <v>#VALUE!</v>
      </c>
    </row>
    <row r="142" spans="1:9" x14ac:dyDescent="0.25">
      <c r="B142" s="132" t="s">
        <v>14</v>
      </c>
      <c r="C142" s="132"/>
      <c r="D142" s="132"/>
      <c r="E142" s="132"/>
      <c r="F142" s="26">
        <v>0</v>
      </c>
      <c r="G142" s="33" t="e">
        <f>F142/$F$165</f>
        <v>#DIV/0!</v>
      </c>
      <c r="H142" s="26" t="e">
        <f t="shared" ref="H142:H143" si="38">F142/$H$8</f>
        <v>#VALUE!</v>
      </c>
      <c r="I142" s="26" t="e">
        <f t="shared" ref="I142:I143" si="39">F142/$H$9</f>
        <v>#VALUE!</v>
      </c>
    </row>
    <row r="143" spans="1:9" x14ac:dyDescent="0.25">
      <c r="B143" s="132" t="s">
        <v>58</v>
      </c>
      <c r="C143" s="132"/>
      <c r="D143" s="132"/>
      <c r="E143" s="132"/>
      <c r="F143" s="26">
        <v>0</v>
      </c>
      <c r="G143" s="33" t="e">
        <f>F143/$F$165</f>
        <v>#DIV/0!</v>
      </c>
      <c r="H143" s="26" t="e">
        <f t="shared" si="38"/>
        <v>#VALUE!</v>
      </c>
      <c r="I143" s="26" t="e">
        <f t="shared" si="39"/>
        <v>#VALUE!</v>
      </c>
    </row>
    <row r="144" spans="1:9" ht="14.4" thickBot="1" x14ac:dyDescent="0.3">
      <c r="B144" s="37"/>
      <c r="C144" s="37"/>
      <c r="D144" s="37"/>
      <c r="E144" s="37"/>
      <c r="F144" s="26"/>
      <c r="G144" s="34"/>
      <c r="H144" s="49"/>
      <c r="I144" s="26"/>
    </row>
    <row r="145" spans="1:9" ht="18" thickBot="1" x14ac:dyDescent="0.35">
      <c r="A145" s="134" t="s">
        <v>94</v>
      </c>
      <c r="B145" s="134"/>
      <c r="C145" s="134"/>
      <c r="D145" s="134"/>
      <c r="E145" s="134"/>
      <c r="F145" s="25">
        <f>SUM(F138:F144)</f>
        <v>0</v>
      </c>
      <c r="G145" s="32" t="e">
        <f>F145/$F$165</f>
        <v>#DIV/0!</v>
      </c>
      <c r="H145" s="69" t="e">
        <f>F145/$H$8</f>
        <v>#VALUE!</v>
      </c>
      <c r="I145" s="70" t="e">
        <f>F145/$H$9</f>
        <v>#VALUE!</v>
      </c>
    </row>
    <row r="146" spans="1:9" ht="18" thickBot="1" x14ac:dyDescent="0.35">
      <c r="B146" s="37"/>
      <c r="C146" s="37"/>
      <c r="D146" s="37"/>
      <c r="E146" s="37"/>
      <c r="F146" s="26"/>
      <c r="G146" s="34"/>
      <c r="H146" s="12"/>
      <c r="I146" s="46" t="s">
        <v>95</v>
      </c>
    </row>
    <row r="147" spans="1:9" x14ac:dyDescent="0.25">
      <c r="B147" s="37"/>
      <c r="C147" s="37"/>
      <c r="D147" s="37"/>
      <c r="E147" s="37"/>
      <c r="F147" s="26"/>
      <c r="G147" s="34"/>
      <c r="H147" s="10"/>
      <c r="I147" s="10"/>
    </row>
    <row r="148" spans="1:9" ht="17.399999999999999" x14ac:dyDescent="0.3">
      <c r="A148" s="133" t="s">
        <v>93</v>
      </c>
      <c r="B148" s="133"/>
      <c r="C148" s="133"/>
      <c r="D148" s="133"/>
      <c r="E148" s="147"/>
      <c r="F148" s="10"/>
      <c r="G148" s="10"/>
      <c r="H148" s="10"/>
      <c r="I148" s="10"/>
    </row>
    <row r="149" spans="1:9" x14ac:dyDescent="0.25">
      <c r="F149" s="10"/>
      <c r="G149" s="10"/>
      <c r="H149" s="10"/>
      <c r="I149" s="10"/>
    </row>
    <row r="150" spans="1:9" x14ac:dyDescent="0.25">
      <c r="B150" s="3" t="s">
        <v>32</v>
      </c>
      <c r="F150" s="26">
        <v>0</v>
      </c>
      <c r="G150" s="31" t="e">
        <f>F150/$F$165</f>
        <v>#DIV/0!</v>
      </c>
      <c r="H150" s="26" t="e">
        <f>F150/$H$8</f>
        <v>#VALUE!</v>
      </c>
      <c r="I150" s="26" t="e">
        <f>F150/$H$9</f>
        <v>#VALUE!</v>
      </c>
    </row>
    <row r="151" spans="1:9" x14ac:dyDescent="0.25">
      <c r="B151" s="3" t="s">
        <v>13</v>
      </c>
      <c r="F151" s="26">
        <v>0</v>
      </c>
      <c r="G151" s="10" t="e">
        <f>F151/$F$165</f>
        <v>#DIV/0!</v>
      </c>
      <c r="H151" s="26" t="e">
        <f>F151/$H$8</f>
        <v>#VALUE!</v>
      </c>
      <c r="I151" s="26" t="e">
        <f>F151/$H$9</f>
        <v>#VALUE!</v>
      </c>
    </row>
    <row r="152" spans="1:9" x14ac:dyDescent="0.25">
      <c r="B152" s="3" t="s">
        <v>136</v>
      </c>
      <c r="F152" s="26">
        <v>0</v>
      </c>
      <c r="G152" s="10" t="e">
        <f>F152/$F$165</f>
        <v>#DIV/0!</v>
      </c>
      <c r="H152" s="26" t="e">
        <f>F152/$H$8</f>
        <v>#VALUE!</v>
      </c>
      <c r="I152" s="26" t="e">
        <f>F152/$H$9</f>
        <v>#VALUE!</v>
      </c>
    </row>
    <row r="153" spans="1:9" x14ac:dyDescent="0.25">
      <c r="B153" s="131" t="s">
        <v>71</v>
      </c>
      <c r="C153" s="131"/>
      <c r="D153" s="131"/>
      <c r="E153" s="148"/>
      <c r="F153" s="41">
        <v>0</v>
      </c>
      <c r="G153" s="42" t="e">
        <f>F153/$F$165</f>
        <v>#DIV/0!</v>
      </c>
      <c r="H153" s="68" t="e">
        <f t="shared" ref="H153" si="40">F153/$H$8</f>
        <v>#VALUE!</v>
      </c>
      <c r="I153" s="41" t="e">
        <f t="shared" ref="I153" si="41">F153/$H$9</f>
        <v>#VALUE!</v>
      </c>
    </row>
    <row r="154" spans="1:9" x14ac:dyDescent="0.25">
      <c r="B154" s="43"/>
      <c r="C154" s="14"/>
      <c r="D154" s="14"/>
      <c r="F154" s="26"/>
      <c r="G154" s="34"/>
      <c r="H154" s="49"/>
      <c r="I154" s="26"/>
    </row>
    <row r="155" spans="1:9" x14ac:dyDescent="0.25">
      <c r="B155" s="48" t="s">
        <v>112</v>
      </c>
      <c r="C155" s="14"/>
      <c r="D155" s="14"/>
      <c r="F155" s="26">
        <f>SUM(F149:F154)</f>
        <v>0</v>
      </c>
      <c r="G155" s="26" t="e">
        <f>SUM(G149:G153)</f>
        <v>#DIV/0!</v>
      </c>
      <c r="H155" s="26" t="e">
        <f>SUM(H150:H153)</f>
        <v>#VALUE!</v>
      </c>
      <c r="I155" s="26" t="e">
        <f>SUM(I150:I153)</f>
        <v>#VALUE!</v>
      </c>
    </row>
    <row r="156" spans="1:9" x14ac:dyDescent="0.25">
      <c r="B156" s="14"/>
      <c r="C156" s="14"/>
      <c r="D156" s="14"/>
      <c r="F156" s="26"/>
      <c r="G156" s="34"/>
      <c r="H156" s="49"/>
      <c r="I156" s="26"/>
    </row>
    <row r="157" spans="1:9" ht="16.2" x14ac:dyDescent="0.25">
      <c r="B157" s="132" t="s">
        <v>144</v>
      </c>
      <c r="C157" s="132"/>
      <c r="D157" s="132"/>
      <c r="E157" s="132"/>
      <c r="F157" s="26">
        <v>0</v>
      </c>
      <c r="G157" s="33" t="e">
        <f>F157/$F$165</f>
        <v>#DIV/0!</v>
      </c>
      <c r="H157" s="26" t="e">
        <f t="shared" ref="H157" si="42">F157/$H$8</f>
        <v>#VALUE!</v>
      </c>
      <c r="I157" s="26" t="e">
        <f t="shared" ref="I157" si="43">F157/$H$9</f>
        <v>#VALUE!</v>
      </c>
    </row>
    <row r="158" spans="1:9" x14ac:dyDescent="0.25">
      <c r="B158" s="132" t="s">
        <v>78</v>
      </c>
      <c r="C158" s="132"/>
      <c r="D158" s="132"/>
      <c r="E158" s="132"/>
      <c r="F158" s="26">
        <v>0</v>
      </c>
      <c r="G158" s="33" t="e">
        <f>F158/$F$165</f>
        <v>#DIV/0!</v>
      </c>
      <c r="H158" s="26" t="e">
        <f>F158/$H$8</f>
        <v>#VALUE!</v>
      </c>
      <c r="I158" s="26" t="e">
        <f>F158/$H$9</f>
        <v>#VALUE!</v>
      </c>
    </row>
    <row r="159" spans="1:9" x14ac:dyDescent="0.25">
      <c r="B159" s="132" t="s">
        <v>14</v>
      </c>
      <c r="C159" s="132"/>
      <c r="D159" s="132"/>
      <c r="E159" s="132"/>
      <c r="F159" s="26">
        <v>0</v>
      </c>
      <c r="G159" s="33" t="e">
        <f>F159/$F$165</f>
        <v>#DIV/0!</v>
      </c>
      <c r="H159" s="26" t="e">
        <f t="shared" ref="H159:H160" si="44">F159/$H$8</f>
        <v>#VALUE!</v>
      </c>
      <c r="I159" s="26" t="e">
        <f t="shared" ref="I159:I160" si="45">F159/$H$9</f>
        <v>#VALUE!</v>
      </c>
    </row>
    <row r="160" spans="1:9" x14ac:dyDescent="0.25">
      <c r="B160" s="132" t="s">
        <v>58</v>
      </c>
      <c r="C160" s="132"/>
      <c r="D160" s="132"/>
      <c r="E160" s="132"/>
      <c r="F160" s="26">
        <v>0</v>
      </c>
      <c r="G160" s="33" t="e">
        <f>F160/$F$165</f>
        <v>#DIV/0!</v>
      </c>
      <c r="H160" s="26" t="e">
        <f t="shared" si="44"/>
        <v>#VALUE!</v>
      </c>
      <c r="I160" s="26" t="e">
        <f t="shared" si="45"/>
        <v>#VALUE!</v>
      </c>
    </row>
    <row r="161" spans="1:9" ht="14.4" thickBot="1" x14ac:dyDescent="0.3">
      <c r="B161" s="37"/>
      <c r="C161" s="37"/>
      <c r="D161" s="37"/>
      <c r="E161" s="37"/>
      <c r="F161" s="26"/>
      <c r="G161" s="34"/>
      <c r="H161" s="49"/>
      <c r="I161" s="26"/>
    </row>
    <row r="162" spans="1:9" ht="18" thickBot="1" x14ac:dyDescent="0.35">
      <c r="A162" s="134" t="s">
        <v>104</v>
      </c>
      <c r="B162" s="134"/>
      <c r="C162" s="134"/>
      <c r="D162" s="134"/>
      <c r="E162" s="134"/>
      <c r="F162" s="25">
        <f>SUM(F155:F161)</f>
        <v>0</v>
      </c>
      <c r="G162" s="32" t="e">
        <f>F162/$F$165</f>
        <v>#DIV/0!</v>
      </c>
      <c r="H162" s="69" t="e">
        <f>F162/$H$8</f>
        <v>#VALUE!</v>
      </c>
      <c r="I162" s="70" t="e">
        <f>F162/$H$9</f>
        <v>#VALUE!</v>
      </c>
    </row>
    <row r="163" spans="1:9" ht="18" thickBot="1" x14ac:dyDescent="0.35">
      <c r="B163" s="37"/>
      <c r="C163" s="37"/>
      <c r="D163" s="37"/>
      <c r="E163" s="37"/>
      <c r="F163" s="26"/>
      <c r="G163" s="34"/>
      <c r="H163" s="12"/>
      <c r="I163" s="46" t="s">
        <v>105</v>
      </c>
    </row>
    <row r="164" spans="1:9" x14ac:dyDescent="0.25">
      <c r="A164" s="11"/>
      <c r="B164" s="11"/>
      <c r="C164" s="11"/>
      <c r="D164" s="11"/>
      <c r="E164" s="11"/>
      <c r="F164" s="17"/>
      <c r="G164" s="35"/>
      <c r="H164" s="17"/>
      <c r="I164" s="17"/>
    </row>
    <row r="165" spans="1:9" s="23" customFormat="1" ht="78" customHeight="1" thickBot="1" x14ac:dyDescent="0.35">
      <c r="A165" s="146" t="s">
        <v>107</v>
      </c>
      <c r="B165" s="146"/>
      <c r="C165" s="146"/>
      <c r="D165" s="146"/>
      <c r="E165" s="146"/>
      <c r="F165" s="24">
        <f>SUM(F45,F78,F145,F162)</f>
        <v>0</v>
      </c>
      <c r="G165" s="66" t="e">
        <f>SUM(G45,G78,G145,G162)</f>
        <v>#DIV/0!</v>
      </c>
      <c r="H165" s="67" t="e">
        <f>SUM(H45,H78,H145,H162)</f>
        <v>#VALUE!</v>
      </c>
      <c r="I165" s="24" t="e">
        <f>SUM(I45,I78,I145,I162)</f>
        <v>#VALUE!</v>
      </c>
    </row>
    <row r="166" spans="1:9" s="23" customFormat="1" ht="44.4" customHeight="1" thickBot="1" x14ac:dyDescent="0.35">
      <c r="A166" s="72"/>
      <c r="B166" s="72"/>
      <c r="C166" s="72"/>
      <c r="D166" s="72"/>
      <c r="E166" s="72"/>
      <c r="F166" s="76" t="s">
        <v>108</v>
      </c>
      <c r="G166" s="75"/>
      <c r="H166" s="73"/>
      <c r="I166" s="74"/>
    </row>
    <row r="167" spans="1:9" x14ac:dyDescent="0.25">
      <c r="F167" s="18"/>
    </row>
    <row r="168" spans="1:9" ht="24" customHeight="1" x14ac:dyDescent="0.25">
      <c r="A168" s="145" t="s">
        <v>34</v>
      </c>
      <c r="B168" s="145"/>
      <c r="C168" s="145"/>
      <c r="D168" s="145"/>
      <c r="E168" s="145"/>
    </row>
    <row r="169" spans="1:9" ht="28.8" customHeight="1" x14ac:dyDescent="0.25">
      <c r="A169" s="126" t="s">
        <v>50</v>
      </c>
      <c r="B169" s="126"/>
      <c r="C169" s="126"/>
      <c r="D169" s="126"/>
      <c r="E169" s="126"/>
      <c r="F169" s="126"/>
      <c r="G169" s="126"/>
      <c r="H169" s="126"/>
    </row>
    <row r="170" spans="1:9" ht="7.8" customHeight="1" x14ac:dyDescent="0.25"/>
    <row r="171" spans="1:9" ht="31.2" customHeight="1" x14ac:dyDescent="0.25">
      <c r="A171" s="126" t="s">
        <v>156</v>
      </c>
      <c r="B171" s="126"/>
      <c r="C171" s="126"/>
      <c r="D171" s="126"/>
      <c r="E171" s="126"/>
      <c r="F171" s="126"/>
      <c r="G171" s="126"/>
      <c r="H171" s="126"/>
    </row>
    <row r="172" spans="1:9" ht="6.6" customHeight="1" x14ac:dyDescent="0.25">
      <c r="A172" s="19"/>
      <c r="B172" s="19"/>
      <c r="C172" s="19"/>
      <c r="D172" s="19"/>
      <c r="E172" s="19"/>
      <c r="F172" s="19"/>
      <c r="G172" s="19"/>
      <c r="H172" s="19"/>
    </row>
    <row r="173" spans="1:9" ht="31.2" customHeight="1" x14ac:dyDescent="0.25">
      <c r="A173" s="126" t="s">
        <v>109</v>
      </c>
      <c r="B173" s="126"/>
      <c r="C173" s="126"/>
      <c r="D173" s="126"/>
      <c r="E173" s="126"/>
      <c r="F173" s="126"/>
      <c r="G173" s="126"/>
      <c r="H173" s="126"/>
    </row>
    <row r="174" spans="1:9" ht="31.2" customHeight="1" x14ac:dyDescent="0.25">
      <c r="A174" s="130" t="s">
        <v>46</v>
      </c>
      <c r="B174" s="130"/>
      <c r="C174" s="130"/>
      <c r="D174" s="130"/>
      <c r="E174" s="130"/>
      <c r="F174" s="130"/>
      <c r="G174" s="130"/>
      <c r="H174" s="130"/>
    </row>
    <row r="175" spans="1:9" ht="31.2" customHeight="1" x14ac:dyDescent="0.25">
      <c r="A175" s="130" t="s">
        <v>38</v>
      </c>
      <c r="B175" s="130"/>
      <c r="C175" s="130"/>
      <c r="D175" s="130"/>
      <c r="E175" s="130"/>
      <c r="F175" s="130"/>
      <c r="G175" s="130"/>
      <c r="H175" s="130"/>
    </row>
    <row r="176" spans="1:9" ht="7.2" customHeight="1" x14ac:dyDescent="0.25">
      <c r="A176" s="19"/>
      <c r="B176" s="19"/>
      <c r="C176" s="19"/>
      <c r="D176" s="19"/>
      <c r="E176" s="19"/>
      <c r="F176" s="19"/>
      <c r="G176" s="19"/>
      <c r="H176" s="19"/>
    </row>
    <row r="177" spans="1:9" ht="43.2" customHeight="1" x14ac:dyDescent="0.25">
      <c r="A177" s="126" t="s">
        <v>110</v>
      </c>
      <c r="B177" s="126"/>
      <c r="C177" s="126"/>
      <c r="D177" s="126"/>
      <c r="E177" s="126"/>
      <c r="F177" s="126"/>
      <c r="G177" s="126"/>
      <c r="H177" s="126"/>
    </row>
    <row r="178" spans="1:9" ht="6.6" customHeight="1" x14ac:dyDescent="0.3">
      <c r="A178" s="7"/>
      <c r="B178" s="7"/>
      <c r="C178" s="7"/>
      <c r="D178" s="7"/>
      <c r="E178" s="7"/>
    </row>
    <row r="179" spans="1:9" ht="28.8" customHeight="1" x14ac:dyDescent="0.25">
      <c r="A179" s="126" t="s">
        <v>155</v>
      </c>
      <c r="B179" s="126"/>
      <c r="C179" s="126"/>
      <c r="D179" s="126"/>
      <c r="E179" s="126"/>
      <c r="F179" s="126"/>
      <c r="G179" s="126"/>
      <c r="H179" s="126"/>
      <c r="I179" s="20"/>
    </row>
    <row r="180" spans="1:9" x14ac:dyDescent="0.25">
      <c r="A180" s="19"/>
      <c r="B180" s="19"/>
      <c r="C180" s="19"/>
      <c r="D180" s="19"/>
      <c r="E180" s="19"/>
      <c r="F180" s="19"/>
      <c r="G180" s="19"/>
      <c r="H180" s="19"/>
      <c r="I180" s="20"/>
    </row>
    <row r="181" spans="1:9" x14ac:dyDescent="0.25">
      <c r="A181" s="20"/>
      <c r="B181" s="20"/>
      <c r="C181" s="20"/>
      <c r="D181" s="20"/>
      <c r="E181" s="20"/>
      <c r="F181" s="20"/>
      <c r="G181" s="20"/>
      <c r="H181" s="20"/>
      <c r="I181" s="20"/>
    </row>
    <row r="182" spans="1:9" x14ac:dyDescent="0.25">
      <c r="A182" s="20"/>
      <c r="B182" s="20"/>
      <c r="C182" s="20"/>
      <c r="D182" s="20"/>
      <c r="E182" s="20"/>
      <c r="F182" s="20"/>
      <c r="G182" s="20"/>
      <c r="H182" s="20"/>
      <c r="I182" s="20"/>
    </row>
    <row r="183" spans="1:9" ht="30.6" customHeight="1" x14ac:dyDescent="0.25">
      <c r="A183" s="128" t="s">
        <v>111</v>
      </c>
      <c r="B183" s="128"/>
      <c r="C183" s="128"/>
      <c r="D183" s="128"/>
      <c r="E183" s="128"/>
      <c r="F183" s="128"/>
      <c r="G183" s="128"/>
      <c r="H183" s="128"/>
      <c r="I183" s="20"/>
    </row>
    <row r="185" spans="1:9" ht="43.2" customHeight="1" x14ac:dyDescent="0.25">
      <c r="A185" s="129" t="s">
        <v>146</v>
      </c>
      <c r="B185" s="129"/>
      <c r="C185" s="129"/>
      <c r="D185" s="129"/>
      <c r="E185" s="129"/>
      <c r="F185" s="129"/>
      <c r="G185" s="129"/>
      <c r="H185" s="129"/>
    </row>
    <row r="187" spans="1:9" ht="27.6" customHeight="1" x14ac:dyDescent="0.25">
      <c r="A187" s="127" t="s">
        <v>154</v>
      </c>
      <c r="B187" s="127"/>
      <c r="C187" s="127"/>
      <c r="D187" s="127"/>
      <c r="E187" s="127"/>
      <c r="F187" s="127"/>
      <c r="G187" s="127"/>
      <c r="H187" s="127"/>
    </row>
    <row r="189" spans="1:9" ht="17.399999999999999" x14ac:dyDescent="0.3">
      <c r="A189" s="21" t="s">
        <v>55</v>
      </c>
    </row>
    <row r="190" spans="1:9" x14ac:dyDescent="0.25">
      <c r="A190" s="128" t="s">
        <v>35</v>
      </c>
      <c r="B190" s="128"/>
      <c r="C190" s="128"/>
      <c r="D190" s="128"/>
      <c r="E190" s="128"/>
      <c r="F190" s="128"/>
      <c r="G190" s="128"/>
      <c r="H190" s="128"/>
      <c r="I190" s="128"/>
    </row>
    <row r="191" spans="1:9" ht="9.75" customHeight="1" x14ac:dyDescent="0.25"/>
    <row r="192" spans="1:9" ht="27" customHeight="1" x14ac:dyDescent="0.25">
      <c r="A192" s="128" t="s">
        <v>36</v>
      </c>
      <c r="B192" s="128"/>
      <c r="C192" s="128"/>
      <c r="D192" s="128"/>
      <c r="E192" s="128"/>
      <c r="F192" s="128"/>
      <c r="G192" s="128"/>
      <c r="H192" s="128"/>
      <c r="I192" s="20"/>
    </row>
    <row r="194" spans="1:8" ht="17.399999999999999" x14ac:dyDescent="0.3">
      <c r="A194" s="28" t="s">
        <v>61</v>
      </c>
    </row>
    <row r="195" spans="1:8" x14ac:dyDescent="0.25">
      <c r="A195" s="3" t="s">
        <v>25</v>
      </c>
    </row>
    <row r="196" spans="1:8" ht="8.4" customHeight="1" x14ac:dyDescent="0.25"/>
    <row r="197" spans="1:8" ht="28.8" customHeight="1" x14ac:dyDescent="0.25">
      <c r="A197" s="128" t="s">
        <v>45</v>
      </c>
      <c r="B197" s="128"/>
      <c r="C197" s="128"/>
      <c r="D197" s="128"/>
      <c r="E197" s="128"/>
      <c r="F197" s="128"/>
      <c r="G197" s="128"/>
      <c r="H197" s="128"/>
    </row>
    <row r="198" spans="1:8" ht="8.4" customHeight="1" x14ac:dyDescent="0.25">
      <c r="A198" s="20"/>
      <c r="B198" s="20"/>
      <c r="C198" s="20"/>
      <c r="D198" s="20"/>
      <c r="E198" s="20"/>
      <c r="F198" s="20"/>
      <c r="G198" s="20"/>
      <c r="H198" s="20"/>
    </row>
    <row r="199" spans="1:8" x14ac:dyDescent="0.25">
      <c r="A199" s="3" t="s">
        <v>62</v>
      </c>
    </row>
    <row r="200" spans="1:8" ht="7.8" customHeight="1" x14ac:dyDescent="0.25"/>
    <row r="201" spans="1:8" x14ac:dyDescent="0.25">
      <c r="A201" s="3" t="s">
        <v>63</v>
      </c>
    </row>
    <row r="203" spans="1:8" ht="17.399999999999999" x14ac:dyDescent="0.3">
      <c r="A203" s="28" t="s">
        <v>64</v>
      </c>
    </row>
    <row r="204" spans="1:8" x14ac:dyDescent="0.25">
      <c r="A204" s="3" t="s">
        <v>149</v>
      </c>
    </row>
    <row r="206" spans="1:8" ht="17.399999999999999" x14ac:dyDescent="0.3">
      <c r="A206" s="28" t="s">
        <v>65</v>
      </c>
    </row>
    <row r="207" spans="1:8" ht="28.8" customHeight="1" x14ac:dyDescent="0.25">
      <c r="A207" s="131" t="s">
        <v>150</v>
      </c>
      <c r="B207" s="131"/>
      <c r="C207" s="131"/>
      <c r="D207" s="131"/>
      <c r="E207" s="131"/>
      <c r="F207" s="131"/>
      <c r="G207" s="131"/>
      <c r="H207" s="131"/>
    </row>
    <row r="208" spans="1:8" ht="31.8" customHeight="1" x14ac:dyDescent="0.25">
      <c r="A208" s="128" t="s">
        <v>157</v>
      </c>
      <c r="B208" s="128"/>
      <c r="C208" s="128"/>
      <c r="D208" s="128"/>
      <c r="E208" s="128"/>
      <c r="F208" s="128"/>
      <c r="G208" s="128"/>
      <c r="H208" s="128"/>
    </row>
  </sheetData>
  <mergeCells count="71">
    <mergeCell ref="B159:E159"/>
    <mergeCell ref="A134:E134"/>
    <mergeCell ref="A136:E136"/>
    <mergeCell ref="B140:E140"/>
    <mergeCell ref="B141:E141"/>
    <mergeCell ref="B102:D102"/>
    <mergeCell ref="B103:D103"/>
    <mergeCell ref="B100:D100"/>
    <mergeCell ref="B99:E99"/>
    <mergeCell ref="B83:E83"/>
    <mergeCell ref="B91:E91"/>
    <mergeCell ref="A168:E168"/>
    <mergeCell ref="A165:E165"/>
    <mergeCell ref="B118:E118"/>
    <mergeCell ref="A133:E133"/>
    <mergeCell ref="B108:E108"/>
    <mergeCell ref="B109:D109"/>
    <mergeCell ref="B110:D110"/>
    <mergeCell ref="B142:E142"/>
    <mergeCell ref="A148:E148"/>
    <mergeCell ref="B160:E160"/>
    <mergeCell ref="A162:E162"/>
    <mergeCell ref="B153:E153"/>
    <mergeCell ref="B143:E143"/>
    <mergeCell ref="A145:E145"/>
    <mergeCell ref="B157:E157"/>
    <mergeCell ref="B158:E158"/>
    <mergeCell ref="A11:E11"/>
    <mergeCell ref="A10:E10"/>
    <mergeCell ref="B84:D84"/>
    <mergeCell ref="B85:D85"/>
    <mergeCell ref="B92:D92"/>
    <mergeCell ref="B17:D17"/>
    <mergeCell ref="B19:D19"/>
    <mergeCell ref="B20:D20"/>
    <mergeCell ref="B28:D28"/>
    <mergeCell ref="B30:D30"/>
    <mergeCell ref="A45:E45"/>
    <mergeCell ref="B27:D27"/>
    <mergeCell ref="B73:E73"/>
    <mergeCell ref="A13:E13"/>
    <mergeCell ref="A15:E15"/>
    <mergeCell ref="B49:D49"/>
    <mergeCell ref="B40:E40"/>
    <mergeCell ref="B41:E41"/>
    <mergeCell ref="B42:E42"/>
    <mergeCell ref="B43:E43"/>
    <mergeCell ref="A81:E81"/>
    <mergeCell ref="B74:E74"/>
    <mergeCell ref="B75:E75"/>
    <mergeCell ref="B76:E76"/>
    <mergeCell ref="A78:E78"/>
    <mergeCell ref="A66:E66"/>
    <mergeCell ref="A67:E67"/>
    <mergeCell ref="A69:E69"/>
    <mergeCell ref="A47:E47"/>
    <mergeCell ref="A207:H207"/>
    <mergeCell ref="A208:H208"/>
    <mergeCell ref="A197:H197"/>
    <mergeCell ref="A177:H177"/>
    <mergeCell ref="A192:H192"/>
    <mergeCell ref="A179:H179"/>
    <mergeCell ref="A190:I190"/>
    <mergeCell ref="A169:H169"/>
    <mergeCell ref="A171:H171"/>
    <mergeCell ref="A187:H187"/>
    <mergeCell ref="A183:H183"/>
    <mergeCell ref="A185:H185"/>
    <mergeCell ref="A175:H175"/>
    <mergeCell ref="A173:H173"/>
    <mergeCell ref="A174:H174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3"/>
  <sheetViews>
    <sheetView topLeftCell="A14" workbookViewId="0">
      <selection activeCell="H10" sqref="H10"/>
    </sheetView>
  </sheetViews>
  <sheetFormatPr defaultRowHeight="14.4" x14ac:dyDescent="0.3"/>
  <cols>
    <col min="2" max="2" width="43.5546875" customWidth="1"/>
    <col min="3" max="4" width="9.88671875" customWidth="1"/>
    <col min="5" max="5" width="14" customWidth="1"/>
    <col min="6" max="6" width="11.5546875" bestFit="1" customWidth="1"/>
    <col min="7" max="7" width="15.44140625" customWidth="1"/>
    <col min="8" max="8" width="9.21875" customWidth="1"/>
    <col min="9" max="9" width="8.5546875" customWidth="1"/>
    <col min="10" max="10" width="11.44140625" customWidth="1"/>
  </cols>
  <sheetData>
    <row r="1" spans="1:10" ht="21" x14ac:dyDescent="0.3">
      <c r="A1" s="2" t="str">
        <f>'Pricing Summary'!A1</f>
        <v>APPENDIX 2 - Pricing Summary &amp; Schedule Document</v>
      </c>
    </row>
    <row r="2" spans="1:10" ht="21" x14ac:dyDescent="0.3">
      <c r="A2" s="2"/>
    </row>
    <row r="3" spans="1:10" ht="21" x14ac:dyDescent="0.3">
      <c r="A3" s="4" t="s">
        <v>74</v>
      </c>
    </row>
    <row r="4" spans="1:10" ht="21" x14ac:dyDescent="0.3">
      <c r="A4" s="4"/>
    </row>
    <row r="5" spans="1:10" ht="21" x14ac:dyDescent="0.3">
      <c r="A5" s="4" t="str" cm="1">
        <f t="array" ref="A5:B5">'Pricing Schedule'!A5:B5</f>
        <v xml:space="preserve">For </v>
      </c>
      <c r="B5" s="53" t="str">
        <v>[insert project name]</v>
      </c>
      <c r="C5" s="53"/>
    </row>
    <row r="7" spans="1:10" s="1" customFormat="1" ht="43.8" thickBot="1" x14ac:dyDescent="0.35">
      <c r="A7" s="114" t="s">
        <v>96</v>
      </c>
      <c r="B7" s="114" t="s">
        <v>39</v>
      </c>
      <c r="C7" s="114" t="s">
        <v>151</v>
      </c>
      <c r="D7" s="114" t="s">
        <v>40</v>
      </c>
      <c r="E7" s="114" t="s">
        <v>41</v>
      </c>
      <c r="F7" s="114" t="s">
        <v>42</v>
      </c>
      <c r="G7" s="114" t="s">
        <v>98</v>
      </c>
      <c r="H7" s="114" t="s">
        <v>43</v>
      </c>
      <c r="I7" s="114" t="s">
        <v>97</v>
      </c>
      <c r="J7" s="114" t="s">
        <v>44</v>
      </c>
    </row>
    <row r="8" spans="1:10" x14ac:dyDescent="0.3">
      <c r="A8" s="57"/>
      <c r="B8" s="58"/>
      <c r="C8" s="58"/>
      <c r="D8" s="58"/>
      <c r="E8" s="58"/>
      <c r="F8" s="58"/>
      <c r="G8" s="58"/>
      <c r="H8" s="58"/>
      <c r="I8" s="58"/>
      <c r="J8" s="59"/>
    </row>
    <row r="9" spans="1:10" x14ac:dyDescent="0.3">
      <c r="A9" s="65">
        <v>1</v>
      </c>
      <c r="B9" s="54"/>
      <c r="C9" s="54"/>
      <c r="D9" s="54"/>
      <c r="E9" s="54" t="str">
        <f>'[1]Property Details'!S2</f>
        <v>Detached</v>
      </c>
      <c r="F9" s="54" t="str">
        <f>'[1]Property Details'!T2</f>
        <v>3-Bed</v>
      </c>
      <c r="G9" s="60"/>
      <c r="H9" s="54" t="str">
        <f>'[1]Property Details'!AA2</f>
        <v>No</v>
      </c>
      <c r="I9" s="54"/>
      <c r="J9" s="61" t="s">
        <v>152</v>
      </c>
    </row>
    <row r="10" spans="1:10" x14ac:dyDescent="0.3">
      <c r="A10" s="55"/>
      <c r="B10" s="54"/>
      <c r="C10" s="54"/>
      <c r="D10" s="54"/>
      <c r="E10" s="54" t="str">
        <f>'[1]Property Details'!S3</f>
        <v>Semi-Detached</v>
      </c>
      <c r="F10" s="54" t="str">
        <f>'[1]Property Details'!T3</f>
        <v>3-Bed</v>
      </c>
      <c r="G10" s="60"/>
      <c r="H10" s="54" t="str">
        <f>'[1]Property Details'!AA3</f>
        <v>No</v>
      </c>
      <c r="I10" s="54"/>
      <c r="J10" s="61" t="s">
        <v>152</v>
      </c>
    </row>
    <row r="11" spans="1:10" x14ac:dyDescent="0.3">
      <c r="A11" s="55"/>
      <c r="B11" s="54"/>
      <c r="C11" s="54"/>
      <c r="D11" s="54"/>
      <c r="E11" s="54" t="str">
        <f>'[1]Property Details'!S4</f>
        <v>Semi-Detached</v>
      </c>
      <c r="F11" s="54" t="str">
        <f>'[1]Property Details'!T4</f>
        <v>3-Bed</v>
      </c>
      <c r="G11" s="60"/>
      <c r="H11" s="54" t="str">
        <f>'[1]Property Details'!AA4</f>
        <v>No</v>
      </c>
      <c r="I11" s="54"/>
      <c r="J11" s="61" t="s">
        <v>152</v>
      </c>
    </row>
    <row r="12" spans="1:10" x14ac:dyDescent="0.3">
      <c r="A12" s="55"/>
      <c r="B12" s="54"/>
      <c r="C12" s="54"/>
      <c r="D12" s="54"/>
      <c r="E12" s="54" t="str">
        <f>'[1]Property Details'!S5</f>
        <v>Terraced</v>
      </c>
      <c r="F12" s="54" t="str">
        <f>'[1]Property Details'!T5</f>
        <v>3-Bed</v>
      </c>
      <c r="G12" s="60"/>
      <c r="H12" s="54" t="str">
        <f>'[1]Property Details'!AA5</f>
        <v>Yes</v>
      </c>
      <c r="I12" s="54"/>
      <c r="J12" s="61" t="s">
        <v>152</v>
      </c>
    </row>
    <row r="13" spans="1:10" x14ac:dyDescent="0.3">
      <c r="A13" s="55"/>
      <c r="B13" s="54"/>
      <c r="C13" s="54"/>
      <c r="D13" s="54"/>
      <c r="E13" s="54" t="str">
        <f>'[1]Property Details'!S6</f>
        <v>Terraced</v>
      </c>
      <c r="F13" s="54" t="str">
        <f>'[1]Property Details'!T6</f>
        <v>2-Bed</v>
      </c>
      <c r="G13" s="60"/>
      <c r="H13" s="54" t="str">
        <f>'[1]Property Details'!AA6</f>
        <v>No</v>
      </c>
      <c r="I13" s="54"/>
      <c r="J13" s="61" t="s">
        <v>152</v>
      </c>
    </row>
    <row r="14" spans="1:10" x14ac:dyDescent="0.3">
      <c r="A14" s="55"/>
      <c r="B14" s="54"/>
      <c r="C14" s="54"/>
      <c r="D14" s="54"/>
      <c r="E14" s="54" t="str">
        <f>'[1]Property Details'!S7</f>
        <v>Terraced</v>
      </c>
      <c r="F14" s="54" t="str">
        <f>'[1]Property Details'!T7</f>
        <v>3-Bed</v>
      </c>
      <c r="G14" s="60"/>
      <c r="H14" s="54" t="str">
        <f>'[1]Property Details'!AA7</f>
        <v>No</v>
      </c>
      <c r="I14" s="54"/>
      <c r="J14" s="61" t="s">
        <v>152</v>
      </c>
    </row>
    <row r="15" spans="1:10" x14ac:dyDescent="0.3">
      <c r="A15" s="55"/>
      <c r="B15" s="54"/>
      <c r="C15" s="54"/>
      <c r="D15" s="54"/>
      <c r="E15" s="54" t="str">
        <f>'[1]Property Details'!S8</f>
        <v>Semi-Detached</v>
      </c>
      <c r="F15" s="54" t="str">
        <f>'[1]Property Details'!T8</f>
        <v>3-Bed</v>
      </c>
      <c r="G15" s="60"/>
      <c r="H15" s="54" t="str">
        <f>'[1]Property Details'!AA8</f>
        <v>No</v>
      </c>
      <c r="I15" s="54"/>
      <c r="J15" s="61" t="s">
        <v>152</v>
      </c>
    </row>
    <row r="16" spans="1:10" x14ac:dyDescent="0.3">
      <c r="A16" s="55"/>
      <c r="B16" s="54"/>
      <c r="C16" s="54"/>
      <c r="D16" s="54"/>
      <c r="E16" s="54" t="str">
        <f>'[1]Property Details'!S9</f>
        <v>Semi-Detached</v>
      </c>
      <c r="F16" s="54" t="str">
        <f>'[1]Property Details'!T9</f>
        <v>3-Bed</v>
      </c>
      <c r="G16" s="60"/>
      <c r="H16" s="54" t="str">
        <f>'[1]Property Details'!AA9</f>
        <v>No</v>
      </c>
      <c r="I16" s="54"/>
      <c r="J16" s="61" t="s">
        <v>152</v>
      </c>
    </row>
    <row r="17" spans="1:10" x14ac:dyDescent="0.3">
      <c r="A17" s="55"/>
      <c r="B17" s="54"/>
      <c r="C17" s="54"/>
      <c r="D17" s="54"/>
      <c r="E17" s="54" t="str">
        <f>'[1]Property Details'!S10</f>
        <v>Terraced</v>
      </c>
      <c r="F17" s="54" t="str">
        <f>'[1]Property Details'!T10</f>
        <v>3-Bed</v>
      </c>
      <c r="G17" s="60"/>
      <c r="H17" s="54" t="str">
        <f>'[1]Property Details'!AA10</f>
        <v>No</v>
      </c>
      <c r="I17" s="54"/>
      <c r="J17" s="61" t="s">
        <v>152</v>
      </c>
    </row>
    <row r="18" spans="1:10" x14ac:dyDescent="0.3">
      <c r="A18" s="55"/>
      <c r="B18" s="54"/>
      <c r="C18" s="54"/>
      <c r="D18" s="54"/>
      <c r="E18" s="54" t="str">
        <f>'[1]Property Details'!S11</f>
        <v>Terraced</v>
      </c>
      <c r="F18" s="54" t="str">
        <f>'[1]Property Details'!T11</f>
        <v>2-Bed</v>
      </c>
      <c r="G18" s="60"/>
      <c r="H18" s="54" t="str">
        <f>'[1]Property Details'!AA11</f>
        <v>No</v>
      </c>
      <c r="I18" s="54"/>
      <c r="J18" s="61" t="s">
        <v>152</v>
      </c>
    </row>
    <row r="19" spans="1:10" x14ac:dyDescent="0.3">
      <c r="A19" s="55"/>
      <c r="B19" s="54"/>
      <c r="C19" s="54"/>
      <c r="D19" s="54"/>
      <c r="E19" s="54" t="str">
        <f>'[1]Property Details'!S12</f>
        <v>Terraced</v>
      </c>
      <c r="F19" s="54" t="str">
        <f>'[1]Property Details'!T12</f>
        <v>2-Bed</v>
      </c>
      <c r="G19" s="60"/>
      <c r="H19" s="54" t="str">
        <f>'[1]Property Details'!AA12</f>
        <v>Yes</v>
      </c>
      <c r="I19" s="54"/>
      <c r="J19" s="61" t="s">
        <v>152</v>
      </c>
    </row>
    <row r="20" spans="1:10" x14ac:dyDescent="0.3">
      <c r="A20" s="55"/>
      <c r="B20" s="54"/>
      <c r="C20" s="54"/>
      <c r="D20" s="54"/>
      <c r="E20" s="54" t="str">
        <f>'[1]Property Details'!S13</f>
        <v>Terraced</v>
      </c>
      <c r="F20" s="54" t="str">
        <f>'[1]Property Details'!T13</f>
        <v>3-Bed</v>
      </c>
      <c r="G20" s="60"/>
      <c r="H20" s="54" t="str">
        <f>'[1]Property Details'!AA13</f>
        <v>No</v>
      </c>
      <c r="I20" s="54"/>
      <c r="J20" s="61" t="s">
        <v>152</v>
      </c>
    </row>
    <row r="21" spans="1:10" x14ac:dyDescent="0.3">
      <c r="A21" s="55"/>
      <c r="B21" s="54"/>
      <c r="C21" s="54"/>
      <c r="D21" s="54"/>
      <c r="E21" s="54" t="str">
        <f>'[1]Property Details'!S14</f>
        <v>Semi-Detached</v>
      </c>
      <c r="F21" s="54" t="str">
        <f>'[1]Property Details'!T14</f>
        <v>3-Bed</v>
      </c>
      <c r="G21" s="60"/>
      <c r="H21" s="54" t="str">
        <f>'[1]Property Details'!AA14</f>
        <v>No</v>
      </c>
      <c r="I21" s="54"/>
      <c r="J21" s="61" t="s">
        <v>152</v>
      </c>
    </row>
    <row r="22" spans="1:10" x14ac:dyDescent="0.3">
      <c r="A22" s="55"/>
      <c r="B22" s="54"/>
      <c r="C22" s="54"/>
      <c r="D22" s="54"/>
      <c r="E22" s="54" t="str">
        <f>'[1]Property Details'!S15</f>
        <v>Semi-Detached</v>
      </c>
      <c r="F22" s="54" t="str">
        <f>'[1]Property Details'!T15</f>
        <v>3-Bed</v>
      </c>
      <c r="G22" s="60"/>
      <c r="H22" s="54" t="str">
        <f>'[1]Property Details'!AA15</f>
        <v>No</v>
      </c>
      <c r="I22" s="54"/>
      <c r="J22" s="61" t="s">
        <v>152</v>
      </c>
    </row>
    <row r="23" spans="1:10" x14ac:dyDescent="0.3">
      <c r="A23" s="55"/>
      <c r="B23" s="54"/>
      <c r="C23" s="54"/>
      <c r="D23" s="54"/>
      <c r="E23" s="54" t="str">
        <f>'[1]Property Details'!S16</f>
        <v>Terraced</v>
      </c>
      <c r="F23" s="54" t="str">
        <f>'[1]Property Details'!T16</f>
        <v>3-Bed</v>
      </c>
      <c r="G23" s="60"/>
      <c r="H23" s="54" t="str">
        <f>'[1]Property Details'!AA16</f>
        <v>No</v>
      </c>
      <c r="I23" s="54"/>
      <c r="J23" s="61" t="s">
        <v>152</v>
      </c>
    </row>
    <row r="24" spans="1:10" x14ac:dyDescent="0.3">
      <c r="A24" s="55"/>
      <c r="B24" s="54"/>
      <c r="C24" s="54"/>
      <c r="D24" s="54"/>
      <c r="E24" s="54" t="str">
        <f>'[1]Property Details'!S17</f>
        <v>Terraced</v>
      </c>
      <c r="F24" s="54" t="str">
        <f>'[1]Property Details'!T17</f>
        <v>3-Bed</v>
      </c>
      <c r="G24" s="60"/>
      <c r="H24" s="54" t="str">
        <f>'[1]Property Details'!AA17</f>
        <v>No</v>
      </c>
      <c r="I24" s="54"/>
      <c r="J24" s="61" t="s">
        <v>152</v>
      </c>
    </row>
    <row r="25" spans="1:10" x14ac:dyDescent="0.3">
      <c r="A25" s="55"/>
      <c r="B25" s="54"/>
      <c r="C25" s="54"/>
      <c r="D25" s="54"/>
      <c r="E25" s="54" t="str">
        <f>'[1]Property Details'!S18</f>
        <v>Terraced</v>
      </c>
      <c r="F25" s="54" t="str">
        <f>'[1]Property Details'!T18</f>
        <v>3-Bed</v>
      </c>
      <c r="G25" s="60"/>
      <c r="H25" s="54" t="str">
        <f>'[1]Property Details'!AA18</f>
        <v>No</v>
      </c>
      <c r="I25" s="54"/>
      <c r="J25" s="61" t="s">
        <v>152</v>
      </c>
    </row>
    <row r="26" spans="1:10" x14ac:dyDescent="0.3">
      <c r="A26" s="55"/>
      <c r="B26" s="54"/>
      <c r="C26" s="54"/>
      <c r="D26" s="54"/>
      <c r="E26" s="54" t="str">
        <f>'[1]Property Details'!S19</f>
        <v>Terraced</v>
      </c>
      <c r="F26" s="54" t="str">
        <f>'[1]Property Details'!T19</f>
        <v>3-Bed</v>
      </c>
      <c r="G26" s="60"/>
      <c r="H26" s="54" t="str">
        <f>'[1]Property Details'!AA19</f>
        <v>No</v>
      </c>
      <c r="I26" s="54"/>
      <c r="J26" s="61" t="s">
        <v>152</v>
      </c>
    </row>
    <row r="27" spans="1:10" x14ac:dyDescent="0.3">
      <c r="A27" s="55"/>
      <c r="B27" s="54"/>
      <c r="C27" s="54"/>
      <c r="D27" s="54"/>
      <c r="E27" s="54" t="str">
        <f>'[1]Property Details'!S20</f>
        <v>Terraced</v>
      </c>
      <c r="F27" s="54" t="str">
        <f>'[1]Property Details'!T20</f>
        <v>2-Bed</v>
      </c>
      <c r="G27" s="60"/>
      <c r="H27" s="54" t="str">
        <f>'[1]Property Details'!AA20</f>
        <v>No</v>
      </c>
      <c r="I27" s="54"/>
      <c r="J27" s="61" t="s">
        <v>152</v>
      </c>
    </row>
    <row r="28" spans="1:10" x14ac:dyDescent="0.3">
      <c r="A28" s="55"/>
      <c r="B28" s="54"/>
      <c r="C28" s="54"/>
      <c r="D28" s="54"/>
      <c r="E28" s="54" t="str">
        <f>'[1]Property Details'!S21</f>
        <v>Terraced</v>
      </c>
      <c r="F28" s="54" t="str">
        <f>'[1]Property Details'!T21</f>
        <v>2-Bed</v>
      </c>
      <c r="G28" s="60"/>
      <c r="H28" s="54" t="str">
        <f>'[1]Property Details'!AA21</f>
        <v>No</v>
      </c>
      <c r="I28" s="54"/>
      <c r="J28" s="61" t="s">
        <v>152</v>
      </c>
    </row>
    <row r="29" spans="1:10" x14ac:dyDescent="0.3">
      <c r="A29" s="55"/>
      <c r="B29" s="54"/>
      <c r="C29" s="54"/>
      <c r="D29" s="54"/>
      <c r="E29" s="54"/>
      <c r="F29" s="54"/>
      <c r="G29" s="60"/>
      <c r="H29" s="54"/>
      <c r="I29" s="54"/>
      <c r="J29" s="61"/>
    </row>
    <row r="30" spans="1:10" x14ac:dyDescent="0.3">
      <c r="A30" s="55"/>
      <c r="B30" s="54"/>
      <c r="C30" s="54"/>
      <c r="D30" s="54"/>
      <c r="E30" s="54"/>
      <c r="F30" s="54"/>
      <c r="G30" s="60"/>
      <c r="H30" s="54"/>
      <c r="I30" s="54"/>
      <c r="J30" s="61"/>
    </row>
    <row r="31" spans="1:10" x14ac:dyDescent="0.3">
      <c r="A31" s="55"/>
      <c r="B31" s="116" t="s">
        <v>153</v>
      </c>
      <c r="C31" s="54"/>
      <c r="D31" s="54"/>
      <c r="E31" s="54"/>
      <c r="F31" s="54"/>
      <c r="G31" s="60"/>
      <c r="H31" s="54"/>
      <c r="I31" s="54"/>
      <c r="J31" s="61"/>
    </row>
    <row r="32" spans="1:10" x14ac:dyDescent="0.3">
      <c r="A32" s="55"/>
      <c r="B32" s="54"/>
      <c r="C32" s="54"/>
      <c r="D32" s="54"/>
      <c r="E32" s="54"/>
      <c r="F32" s="54"/>
      <c r="G32" s="60"/>
      <c r="H32" s="54"/>
      <c r="I32" s="54"/>
      <c r="J32" s="61"/>
    </row>
    <row r="33" spans="1:10" x14ac:dyDescent="0.3">
      <c r="A33" s="55"/>
      <c r="B33" s="54"/>
      <c r="C33" s="54"/>
      <c r="D33" s="54"/>
      <c r="E33" s="54"/>
      <c r="F33" s="54"/>
      <c r="G33" s="60"/>
      <c r="H33" s="54"/>
      <c r="I33" s="54"/>
      <c r="J33" s="61"/>
    </row>
    <row r="34" spans="1:10" x14ac:dyDescent="0.3">
      <c r="A34" s="55"/>
      <c r="B34" s="54"/>
      <c r="C34" s="54"/>
      <c r="D34" s="54"/>
      <c r="E34" s="54"/>
      <c r="F34" s="54"/>
      <c r="G34" s="60"/>
      <c r="H34" s="54"/>
      <c r="I34" s="54"/>
      <c r="J34" s="61"/>
    </row>
    <row r="35" spans="1:10" x14ac:dyDescent="0.3">
      <c r="A35" s="55"/>
      <c r="B35" s="54"/>
      <c r="C35" s="54"/>
      <c r="D35" s="54"/>
      <c r="E35" s="54"/>
      <c r="F35" s="54"/>
      <c r="G35" s="60"/>
      <c r="H35" s="54"/>
      <c r="I35" s="54"/>
      <c r="J35" s="61"/>
    </row>
    <row r="36" spans="1:10" x14ac:dyDescent="0.3">
      <c r="A36" s="55"/>
      <c r="B36" s="54"/>
      <c r="C36" s="54"/>
      <c r="D36" s="54"/>
      <c r="E36" s="54"/>
      <c r="F36" s="54"/>
      <c r="G36" s="60"/>
      <c r="H36" s="54"/>
      <c r="I36" s="54"/>
      <c r="J36" s="61"/>
    </row>
    <row r="37" spans="1:10" x14ac:dyDescent="0.3">
      <c r="A37" s="55"/>
      <c r="B37" s="54"/>
      <c r="C37" s="54"/>
      <c r="D37" s="54"/>
      <c r="E37" s="54"/>
      <c r="F37" s="54"/>
      <c r="G37" s="60"/>
      <c r="H37" s="54"/>
      <c r="I37" s="54"/>
      <c r="J37" s="61"/>
    </row>
    <row r="38" spans="1:10" x14ac:dyDescent="0.3">
      <c r="A38" s="55"/>
      <c r="B38" s="54"/>
      <c r="C38" s="54"/>
      <c r="D38" s="54"/>
      <c r="E38" s="54"/>
      <c r="F38" s="54"/>
      <c r="G38" s="60"/>
      <c r="H38" s="54"/>
      <c r="I38" s="54"/>
      <c r="J38" s="61"/>
    </row>
    <row r="39" spans="1:10" x14ac:dyDescent="0.3">
      <c r="A39" s="55"/>
      <c r="B39" s="54"/>
      <c r="C39" s="54"/>
      <c r="D39" s="54"/>
      <c r="E39" s="54"/>
      <c r="F39" s="54"/>
      <c r="G39" s="60"/>
      <c r="H39" s="54"/>
      <c r="I39" s="54"/>
      <c r="J39" s="61"/>
    </row>
    <row r="40" spans="1:10" x14ac:dyDescent="0.3">
      <c r="A40" s="55"/>
      <c r="B40" s="54"/>
      <c r="C40" s="54"/>
      <c r="D40" s="54"/>
      <c r="E40" s="54"/>
      <c r="F40" s="54"/>
      <c r="G40" s="60"/>
      <c r="H40" s="54"/>
      <c r="I40" s="54"/>
      <c r="J40" s="61"/>
    </row>
    <row r="41" spans="1:10" x14ac:dyDescent="0.3">
      <c r="A41" s="55"/>
      <c r="B41" s="54"/>
      <c r="C41" s="54"/>
      <c r="D41" s="54"/>
      <c r="E41" s="54"/>
      <c r="F41" s="54"/>
      <c r="G41" s="60"/>
      <c r="H41" s="54"/>
      <c r="I41" s="54"/>
      <c r="J41" s="61"/>
    </row>
    <row r="42" spans="1:10" x14ac:dyDescent="0.3">
      <c r="A42" s="55"/>
      <c r="B42" s="54"/>
      <c r="C42" s="54"/>
      <c r="D42" s="54"/>
      <c r="E42" s="54"/>
      <c r="F42" s="54"/>
      <c r="G42" s="60"/>
      <c r="H42" s="54"/>
      <c r="I42" s="54"/>
      <c r="J42" s="61"/>
    </row>
    <row r="43" spans="1:10" x14ac:dyDescent="0.3">
      <c r="A43" s="55"/>
      <c r="B43" s="54"/>
      <c r="C43" s="54"/>
      <c r="D43" s="54"/>
      <c r="E43" s="54"/>
      <c r="F43" s="54"/>
      <c r="G43" s="60"/>
      <c r="H43" s="54"/>
      <c r="I43" s="54"/>
      <c r="J43" s="61"/>
    </row>
    <row r="44" spans="1:10" x14ac:dyDescent="0.3">
      <c r="A44" s="55"/>
      <c r="B44" s="54"/>
      <c r="C44" s="54"/>
      <c r="D44" s="54"/>
      <c r="E44" s="54"/>
      <c r="F44" s="54"/>
      <c r="G44" s="60"/>
      <c r="H44" s="54"/>
      <c r="I44" s="54"/>
      <c r="J44" s="61"/>
    </row>
    <row r="45" spans="1:10" x14ac:dyDescent="0.3">
      <c r="A45" s="55"/>
      <c r="B45" s="54"/>
      <c r="C45" s="54"/>
      <c r="D45" s="54"/>
      <c r="E45" s="54"/>
      <c r="F45" s="54"/>
      <c r="G45" s="60"/>
      <c r="H45" s="54"/>
      <c r="I45" s="54"/>
      <c r="J45" s="61"/>
    </row>
    <row r="46" spans="1:10" x14ac:dyDescent="0.3">
      <c r="A46" s="55"/>
      <c r="B46" s="54"/>
      <c r="C46" s="54"/>
      <c r="D46" s="54"/>
      <c r="E46" s="54"/>
      <c r="F46" s="54"/>
      <c r="G46" s="60"/>
      <c r="H46" s="54"/>
      <c r="I46" s="54"/>
      <c r="J46" s="61"/>
    </row>
    <row r="47" spans="1:10" x14ac:dyDescent="0.3">
      <c r="A47" s="55"/>
      <c r="B47" s="54"/>
      <c r="C47" s="54"/>
      <c r="D47" s="54"/>
      <c r="E47" s="54"/>
      <c r="F47" s="54"/>
      <c r="G47" s="60"/>
      <c r="H47" s="54"/>
      <c r="I47" s="54"/>
      <c r="J47" s="61"/>
    </row>
    <row r="48" spans="1:10" x14ac:dyDescent="0.3">
      <c r="A48" s="55"/>
      <c r="B48" s="54"/>
      <c r="C48" s="54"/>
      <c r="D48" s="54"/>
      <c r="E48" s="54"/>
      <c r="F48" s="54"/>
      <c r="G48" s="60"/>
      <c r="H48" s="54"/>
      <c r="I48" s="54"/>
      <c r="J48" s="61"/>
    </row>
    <row r="49" spans="1:10" x14ac:dyDescent="0.3">
      <c r="A49" s="55"/>
      <c r="B49" s="54"/>
      <c r="C49" s="54"/>
      <c r="D49" s="54"/>
      <c r="E49" s="54"/>
      <c r="F49" s="54"/>
      <c r="G49" s="60"/>
      <c r="H49" s="54"/>
      <c r="I49" s="54"/>
      <c r="J49" s="61"/>
    </row>
    <row r="50" spans="1:10" x14ac:dyDescent="0.3">
      <c r="A50" s="55"/>
      <c r="B50" s="54"/>
      <c r="C50" s="54"/>
      <c r="D50" s="54"/>
      <c r="E50" s="54"/>
      <c r="F50" s="54"/>
      <c r="G50" s="60"/>
      <c r="H50" s="54"/>
      <c r="I50" s="54"/>
      <c r="J50" s="61"/>
    </row>
    <row r="51" spans="1:10" x14ac:dyDescent="0.3">
      <c r="A51" s="55"/>
      <c r="B51" s="54"/>
      <c r="C51" s="54"/>
      <c r="D51" s="54"/>
      <c r="E51" s="54"/>
      <c r="F51" s="54"/>
      <c r="G51" s="60"/>
      <c r="H51" s="54"/>
      <c r="I51" s="54"/>
      <c r="J51" s="61"/>
    </row>
    <row r="52" spans="1:10" x14ac:dyDescent="0.3">
      <c r="A52" s="55"/>
      <c r="B52" s="54"/>
      <c r="C52" s="54"/>
      <c r="D52" s="54"/>
      <c r="E52" s="54"/>
      <c r="F52" s="54"/>
      <c r="G52" s="60"/>
      <c r="H52" s="54"/>
      <c r="I52" s="54"/>
      <c r="J52" s="61"/>
    </row>
    <row r="53" spans="1:10" x14ac:dyDescent="0.3">
      <c r="A53" s="55"/>
      <c r="B53" s="54"/>
      <c r="C53" s="54"/>
      <c r="D53" s="54"/>
      <c r="E53" s="54"/>
      <c r="F53" s="54"/>
      <c r="G53" s="60"/>
      <c r="H53" s="54"/>
      <c r="I53" s="54"/>
      <c r="J53" s="61"/>
    </row>
    <row r="54" spans="1:10" x14ac:dyDescent="0.3">
      <c r="A54" s="55"/>
      <c r="B54" s="54"/>
      <c r="C54" s="54"/>
      <c r="D54" s="54"/>
      <c r="E54" s="54"/>
      <c r="F54" s="54"/>
      <c r="G54" s="60"/>
      <c r="H54" s="54"/>
      <c r="I54" s="54"/>
      <c r="J54" s="61"/>
    </row>
    <row r="55" spans="1:10" x14ac:dyDescent="0.3">
      <c r="A55" s="55"/>
      <c r="B55" s="54"/>
      <c r="C55" s="54"/>
      <c r="D55" s="54"/>
      <c r="E55" s="54"/>
      <c r="F55" s="54"/>
      <c r="G55" s="60"/>
      <c r="H55" s="54"/>
      <c r="I55" s="54"/>
      <c r="J55" s="61"/>
    </row>
    <row r="56" spans="1:10" x14ac:dyDescent="0.3">
      <c r="A56" s="55"/>
      <c r="B56" s="54"/>
      <c r="C56" s="54"/>
      <c r="D56" s="54"/>
      <c r="E56" s="54"/>
      <c r="F56" s="54"/>
      <c r="G56" s="60"/>
      <c r="H56" s="54"/>
      <c r="I56" s="54"/>
      <c r="J56" s="61"/>
    </row>
    <row r="57" spans="1:10" x14ac:dyDescent="0.3">
      <c r="A57" s="55"/>
      <c r="B57" s="54"/>
      <c r="C57" s="54"/>
      <c r="D57" s="54"/>
      <c r="E57" s="54"/>
      <c r="F57" s="54"/>
      <c r="G57" s="60"/>
      <c r="H57" s="54"/>
      <c r="I57" s="54"/>
      <c r="J57" s="61"/>
    </row>
    <row r="58" spans="1:10" x14ac:dyDescent="0.3">
      <c r="A58" s="55"/>
      <c r="B58" s="54"/>
      <c r="C58" s="54"/>
      <c r="D58" s="54"/>
      <c r="E58" s="54"/>
      <c r="F58" s="54"/>
      <c r="G58" s="60"/>
      <c r="H58" s="54"/>
      <c r="I58" s="54"/>
      <c r="J58" s="61"/>
    </row>
    <row r="59" spans="1:10" x14ac:dyDescent="0.3">
      <c r="A59" s="55"/>
      <c r="B59" s="54"/>
      <c r="C59" s="54"/>
      <c r="D59" s="54"/>
      <c r="E59" s="54"/>
      <c r="F59" s="54"/>
      <c r="G59" s="60"/>
      <c r="H59" s="54"/>
      <c r="I59" s="54"/>
      <c r="J59" s="61"/>
    </row>
    <row r="60" spans="1:10" x14ac:dyDescent="0.3">
      <c r="A60" s="55"/>
      <c r="B60" s="54"/>
      <c r="C60" s="54"/>
      <c r="D60" s="54"/>
      <c r="E60" s="54"/>
      <c r="F60" s="54"/>
      <c r="G60" s="60"/>
      <c r="H60" s="54"/>
      <c r="I60" s="54"/>
      <c r="J60" s="61"/>
    </row>
    <row r="61" spans="1:10" x14ac:dyDescent="0.3">
      <c r="A61" s="55"/>
      <c r="B61" s="54"/>
      <c r="C61" s="54"/>
      <c r="D61" s="54"/>
      <c r="E61" s="54"/>
      <c r="F61" s="54"/>
      <c r="G61" s="60"/>
      <c r="H61" s="54"/>
      <c r="I61" s="54"/>
      <c r="J61" s="61"/>
    </row>
    <row r="62" spans="1:10" x14ac:dyDescent="0.3">
      <c r="A62" s="55"/>
      <c r="B62" s="54"/>
      <c r="C62" s="54"/>
      <c r="D62" s="54"/>
      <c r="E62" s="54"/>
      <c r="F62" s="54"/>
      <c r="G62" s="60"/>
      <c r="H62" s="54"/>
      <c r="I62" s="54"/>
      <c r="J62" s="61"/>
    </row>
    <row r="63" spans="1:10" x14ac:dyDescent="0.3">
      <c r="A63" s="55"/>
      <c r="B63" s="54"/>
      <c r="C63" s="54"/>
      <c r="D63" s="54"/>
      <c r="E63" s="54"/>
      <c r="F63" s="54"/>
      <c r="G63" s="60"/>
      <c r="H63" s="54"/>
      <c r="I63" s="54"/>
      <c r="J63" s="61"/>
    </row>
    <row r="64" spans="1:10" x14ac:dyDescent="0.3">
      <c r="A64" s="55"/>
      <c r="B64" s="54"/>
      <c r="C64" s="54"/>
      <c r="D64" s="54"/>
      <c r="E64" s="54"/>
      <c r="F64" s="54"/>
      <c r="G64" s="60"/>
      <c r="H64" s="54"/>
      <c r="I64" s="54"/>
      <c r="J64" s="61"/>
    </row>
    <row r="65" spans="1:10" x14ac:dyDescent="0.3">
      <c r="A65" s="55"/>
      <c r="B65" s="54"/>
      <c r="C65" s="54"/>
      <c r="D65" s="54"/>
      <c r="E65" s="54"/>
      <c r="F65" s="54"/>
      <c r="G65" s="60"/>
      <c r="H65" s="54"/>
      <c r="I65" s="54"/>
      <c r="J65" s="61"/>
    </row>
    <row r="66" spans="1:10" x14ac:dyDescent="0.3">
      <c r="A66" s="55"/>
      <c r="B66" s="54"/>
      <c r="C66" s="54"/>
      <c r="D66" s="54"/>
      <c r="E66" s="54"/>
      <c r="F66" s="54"/>
      <c r="G66" s="60"/>
      <c r="H66" s="54"/>
      <c r="I66" s="54"/>
      <c r="J66" s="61"/>
    </row>
    <row r="67" spans="1:10" x14ac:dyDescent="0.3">
      <c r="A67" s="55"/>
      <c r="B67" s="54"/>
      <c r="C67" s="54"/>
      <c r="D67" s="54"/>
      <c r="E67" s="54"/>
      <c r="F67" s="54"/>
      <c r="G67" s="60"/>
      <c r="H67" s="54"/>
      <c r="I67" s="54"/>
      <c r="J67" s="61"/>
    </row>
    <row r="68" spans="1:10" x14ac:dyDescent="0.3">
      <c r="A68" s="55"/>
      <c r="B68" s="54"/>
      <c r="C68" s="54"/>
      <c r="D68" s="54"/>
      <c r="E68" s="54"/>
      <c r="F68" s="54"/>
      <c r="G68" s="60"/>
      <c r="H68" s="54"/>
      <c r="I68" s="54"/>
      <c r="J68" s="61"/>
    </row>
    <row r="69" spans="1:10" x14ac:dyDescent="0.3">
      <c r="A69" s="55"/>
      <c r="B69" s="54"/>
      <c r="C69" s="54"/>
      <c r="D69" s="54"/>
      <c r="E69" s="54"/>
      <c r="F69" s="54"/>
      <c r="G69" s="60"/>
      <c r="H69" s="54"/>
      <c r="I69" s="54"/>
      <c r="J69" s="61"/>
    </row>
    <row r="70" spans="1:10" x14ac:dyDescent="0.3">
      <c r="A70" s="55"/>
      <c r="B70" s="54"/>
      <c r="C70" s="54"/>
      <c r="D70" s="54"/>
      <c r="E70" s="54"/>
      <c r="F70" s="54"/>
      <c r="G70" s="60"/>
      <c r="H70" s="54"/>
      <c r="I70" s="54"/>
      <c r="J70" s="61"/>
    </row>
    <row r="71" spans="1:10" x14ac:dyDescent="0.3">
      <c r="A71" s="55"/>
      <c r="B71" s="54"/>
      <c r="C71" s="54"/>
      <c r="D71" s="54"/>
      <c r="E71" s="54"/>
      <c r="F71" s="54"/>
      <c r="G71" s="60"/>
      <c r="H71" s="54"/>
      <c r="I71" s="54"/>
      <c r="J71" s="61"/>
    </row>
    <row r="72" spans="1:10" x14ac:dyDescent="0.3">
      <c r="A72" s="55"/>
      <c r="B72" s="54"/>
      <c r="C72" s="54"/>
      <c r="D72" s="54"/>
      <c r="E72" s="54"/>
      <c r="F72" s="54"/>
      <c r="G72" s="60"/>
      <c r="H72" s="54"/>
      <c r="I72" s="54"/>
      <c r="J72" s="61"/>
    </row>
    <row r="73" spans="1:10" ht="15" thickBot="1" x14ac:dyDescent="0.35">
      <c r="A73" s="56"/>
      <c r="B73" s="62"/>
      <c r="C73" s="62"/>
      <c r="D73" s="62"/>
      <c r="E73" s="62"/>
      <c r="F73" s="62"/>
      <c r="G73" s="63"/>
      <c r="H73" s="62"/>
      <c r="I73" s="62"/>
      <c r="J73" s="64"/>
    </row>
  </sheetData>
  <phoneticPr fontId="38" type="noConversion"/>
  <dataValidations count="4">
    <dataValidation type="list" allowBlank="1" showInputMessage="1" showErrorMessage="1" sqref="E8 E74:E116" xr:uid="{00000000-0002-0000-0100-000002000000}">
      <formula1>"Detached, Semi-Detached, Terraced"</formula1>
    </dataValidation>
    <dataValidation type="list" allowBlank="1" showInputMessage="1" showErrorMessage="1" sqref="H8:H85" xr:uid="{00000000-0002-0000-0100-000000000000}">
      <formula1>"Yes, No"</formula1>
    </dataValidation>
    <dataValidation type="list" allowBlank="1" showInputMessage="1" showErrorMessage="1" sqref="F8:F83" xr:uid="{00000000-0002-0000-0100-000001000000}">
      <formula1>"1-Bed, 2-Bed, 3-Bed, 4-Bed"</formula1>
    </dataValidation>
    <dataValidation type="list" allowBlank="1" showInputMessage="1" showErrorMessage="1" sqref="E9:E73" xr:uid="{00000000-0002-0000-0100-000003000000}">
      <formula1>"Detached, Semi-Detached, Terraced, Apartment, Duplex,"</formula1>
    </dataValidation>
  </dataValidations>
  <pageMargins left="0.7" right="0.7" top="0.75" bottom="0.75" header="0.3" footer="0.3"/>
  <pageSetup paperSize="8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Pricing Summary</vt:lpstr>
      <vt:lpstr>Pricing Schedule</vt:lpstr>
      <vt:lpstr>Property details</vt:lpstr>
      <vt:lpstr>'Pricing Schedule'!Print_Area</vt:lpstr>
      <vt:lpstr>'Pricing Summary'!Print_Area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Driver</dc:creator>
  <cp:lastModifiedBy>Kevin Duke</cp:lastModifiedBy>
  <cp:lastPrinted>2026-05-03T23:45:20Z</cp:lastPrinted>
  <dcterms:created xsi:type="dcterms:W3CDTF">2020-11-09T12:04:26Z</dcterms:created>
  <dcterms:modified xsi:type="dcterms:W3CDTF">2026-05-20T16:18:15Z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-1487313643</vt:i4>
  </property>
  <property fmtid="{D5CDD505-2E9C-101B-9397-08002B2CF9AE}" pid="3" name="_NewReviewCycle">
    <vt:lpwstr/>
  </property>
  <property fmtid="{D5CDD505-2E9C-101B-9397-08002B2CF9AE}" pid="4" name="_EmailSubject">
    <vt:lpwstr>Pricing Schedule </vt:lpwstr>
  </property>
  <property fmtid="{D5CDD505-2E9C-101B-9397-08002B2CF9AE}" pid="5" name="_AuthorEmail">
    <vt:lpwstr>michael.hamill@respond.ie</vt:lpwstr>
  </property>
  <property fmtid="{D5CDD505-2E9C-101B-9397-08002B2CF9AE}" pid="6" name="_AuthorEmailDisplayName">
    <vt:lpwstr>Michael Hamill</vt:lpwstr>
  </property>
  <property fmtid="{D5CDD505-2E9C-101B-9397-08002B2CF9AE}" pid="7" name="_PreviousAdHocReviewCycleID">
    <vt:i4>-139389666</vt:i4>
  </property>
  <property fmtid="{D5CDD505-2E9C-101B-9397-08002B2CF9AE}" pid="8" name="_ReviewingToolsShownOnce">
    <vt:lpwstr/>
  </property>
</Properties>
</file>