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28" documentId="8_{57B76042-3EE9-4036-9723-D5E8E6FD3D21}" xr6:coauthVersionLast="47" xr6:coauthVersionMax="47" xr10:uidLastSave="{9F48A625-7AF6-4A28-AA66-FF9E42D106C2}"/>
  <bookViews>
    <workbookView xWindow="28680" yWindow="-120" windowWidth="29040" windowHeight="15720" xr2:uid="{00000000-000D-0000-FFFF-FFFF00000000}"/>
  </bookViews>
  <sheets>
    <sheet name="Lot 1 PE Lab" sheetId="3" r:id="rId1"/>
    <sheet name="Lot 2 PE Hall" sheetId="5" r:id="rId2"/>
    <sheet name="Lot 3 Digital Tech" sheetId="6" r:id="rId3"/>
    <sheet name="Subtotals &amp; Overall Cost" sheetId="9" r:id="rId4"/>
  </sheets>
  <definedNames>
    <definedName name="_xlnm._FilterDatabase" localSheetId="0" hidden="1">'Lot 1 PE Lab'!$F$1:$F$39</definedName>
    <definedName name="_xlnm._FilterDatabase" localSheetId="1" hidden="1">'Lot 2 PE Hall'!$F$1:$F$32</definedName>
    <definedName name="_xlnm._FilterDatabase" localSheetId="2" hidden="1">'Lot 3 Digital Tech'!$F$1:$F$37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6" l="1"/>
  <c r="I7" i="6" s="1"/>
  <c r="H8" i="6"/>
  <c r="I8" i="6" s="1"/>
  <c r="H8" i="5"/>
  <c r="I8" i="5" s="1"/>
  <c r="H9" i="5"/>
  <c r="I9" i="5" s="1"/>
  <c r="H10" i="5"/>
  <c r="I10" i="5" s="1"/>
  <c r="H11" i="5"/>
  <c r="I11" i="5" s="1"/>
  <c r="H12" i="5"/>
  <c r="I12" i="5" s="1"/>
  <c r="H13" i="5"/>
  <c r="I13" i="5" s="1"/>
  <c r="H14" i="5"/>
  <c r="I14" i="5" s="1"/>
  <c r="H15" i="5"/>
  <c r="I15" i="5" s="1"/>
  <c r="H16" i="5"/>
  <c r="I16" i="5" s="1"/>
  <c r="H17" i="5"/>
  <c r="I17" i="5" s="1"/>
  <c r="H18" i="5"/>
  <c r="I18" i="5" s="1"/>
  <c r="H19" i="5"/>
  <c r="I19" i="5" s="1"/>
  <c r="H20" i="5"/>
  <c r="I20" i="5" s="1"/>
  <c r="H21" i="5"/>
  <c r="I21" i="5" s="1"/>
  <c r="H22" i="5"/>
  <c r="I22" i="5" s="1"/>
  <c r="H23" i="5"/>
  <c r="I23" i="5" s="1"/>
  <c r="H24" i="5"/>
  <c r="I24" i="5" s="1"/>
  <c r="H25" i="5"/>
  <c r="I25" i="5" s="1"/>
  <c r="H30" i="3"/>
  <c r="I30" i="3" s="1"/>
  <c r="H8" i="3"/>
  <c r="I8" i="3" s="1"/>
  <c r="H9" i="3"/>
  <c r="I9" i="3" s="1"/>
  <c r="H10" i="3"/>
  <c r="I10" i="3" s="1"/>
  <c r="H11" i="3"/>
  <c r="I11" i="3" s="1"/>
  <c r="H12" i="3"/>
  <c r="I12" i="3" s="1"/>
  <c r="H13" i="3"/>
  <c r="I13" i="3" s="1"/>
  <c r="H14" i="3"/>
  <c r="I14" i="3" s="1"/>
  <c r="H15" i="3"/>
  <c r="I15" i="3" s="1"/>
  <c r="H16" i="3"/>
  <c r="I16" i="3" s="1"/>
  <c r="H17" i="3"/>
  <c r="I17" i="3" s="1"/>
  <c r="H18" i="3"/>
  <c r="I18" i="3" s="1"/>
  <c r="H19" i="3"/>
  <c r="I19" i="3" s="1"/>
  <c r="H20" i="3"/>
  <c r="I20" i="3" s="1"/>
  <c r="H21" i="3"/>
  <c r="I21" i="3" s="1"/>
  <c r="H22" i="3"/>
  <c r="I22" i="3" s="1"/>
  <c r="H23" i="3"/>
  <c r="I23" i="3" s="1"/>
  <c r="H24" i="3"/>
  <c r="I24" i="3" s="1"/>
  <c r="H25" i="3"/>
  <c r="I25" i="3" s="1"/>
  <c r="H26" i="3"/>
  <c r="I26" i="3" s="1"/>
  <c r="H27" i="3"/>
  <c r="I27" i="3" s="1"/>
  <c r="H28" i="3"/>
  <c r="I28" i="3" s="1"/>
  <c r="H29" i="3"/>
  <c r="I29" i="3" s="1"/>
  <c r="H31" i="3"/>
  <c r="I31" i="3" s="1"/>
  <c r="H32" i="3"/>
  <c r="I32" i="3" s="1"/>
  <c r="H33" i="3"/>
  <c r="I33" i="3" s="1"/>
  <c r="H34" i="3"/>
  <c r="I34" i="3" s="1"/>
  <c r="H35" i="3"/>
  <c r="I35" i="3" s="1"/>
  <c r="H36" i="3"/>
  <c r="I36" i="3" s="1"/>
  <c r="H37" i="3"/>
  <c r="I37" i="3" s="1"/>
  <c r="H38" i="3"/>
  <c r="I38" i="3" s="1"/>
  <c r="I9" i="6" l="1"/>
  <c r="C9" i="9" s="1"/>
  <c r="H9" i="6"/>
  <c r="B9" i="9" l="1"/>
  <c r="H7" i="5"/>
  <c r="I7" i="5" l="1"/>
  <c r="I26" i="5" s="1"/>
  <c r="C8" i="9" s="1"/>
  <c r="H26" i="5"/>
  <c r="B8" i="9" s="1"/>
  <c r="H7" i="3"/>
  <c r="I7" i="3" l="1"/>
  <c r="I39" i="3" s="1"/>
  <c r="C7" i="9" s="1"/>
  <c r="C10" i="9" s="1"/>
  <c r="H39" i="3"/>
  <c r="B7" i="9" l="1"/>
  <c r="B10" i="9" s="1"/>
</calcChain>
</file>

<file path=xl/sharedStrings.xml><?xml version="1.0" encoding="utf-8"?>
<sst xmlns="http://schemas.openxmlformats.org/spreadsheetml/2006/main" count="167" uniqueCount="135">
  <si>
    <t>Tenderers Reference for Alternative</t>
  </si>
  <si>
    <t>Manufacturer</t>
  </si>
  <si>
    <t>Required Quantity</t>
  </si>
  <si>
    <t>Adjustable weight benches. Incline/ Decline Bench has ten possible angles from -10° to + 85°, with an auto adjusting seat and handles and wheels for portability. Height 460mm, Length 1520mm, Depth 695mm. Weight 40kg.</t>
  </si>
  <si>
    <t>Horizontal rubber dumbbell set (in 2.5kg increments from 2.5kg-25kg with Rubber cover, Chrome handles) with a storage rack (space for 10 pairs of dumbbells with individual cradles. Offset angle prevents strain when removing and replacing dumbbells. Dimensions: 244 x 66 x 73cm)</t>
  </si>
  <si>
    <t>Indoor spin bikes (EN957-10 European Standard for accuracy and safety. Integrated Technology and ability to transmit to multiple Bluetooth® devices at once; transmitting activity data to a device and the ability to send the information to the class projection system and any other Bluetooth® device required).</t>
  </si>
  <si>
    <t>Linear Concept 2 rowing machines (Nickel-plated steel chain Chain/Cord Housing, Partially enclosed Monitor PM5, Takes two D cell batteries. The monitor draws power from the spinning flywheel to extend battery life. Tested at 500 lb (227 kg). Testing Standard EN 20957-7. Aluminium front legs, steel rear legs. Monitor Arm is ABS plastic. Pivots for storage and to adjust monitor height. Monitor angle can also be adjusted, Bluetooth connectivity).</t>
  </si>
  <si>
    <t>Olympic weight tree and a full set of Olympic weights.</t>
  </si>
  <si>
    <t>Semi recumbent bike (magnetic resistance technology, smooth, quiet, stair climbing motion from a comfortable recumbent position, a fully adjustable seat that swivels and a very low (3”/76mm) step through height between the seat and pedals, a foot plate to supports the angular position of the foot through the full pedalling stroke, an upper body resistance system for a low impact full body workout and to include foot and leg stabilizers and wrist straps).</t>
  </si>
  <si>
    <t>Treadmills (console display, Bluetooth/wifi connectivity, Activity Zone
Control featuring quick keys for Cool Down, Start, Stop and Fan Speed plus Fingertip controls for speed and incline, Speed Range from 0.8-25Km/h (0.5 – 15 mph), Incline Range from 0-15%, impact absorption system provides the ultimate cushioned running feel for all users, a wide running surface of 22ʺ and a low profile step height of 8.5ʺ, operation noise as low as 73db, a rust-resistant undercoat and a reversible deck. This allows for a greater life span and a PVC anti-slip side stripe also provides further safety and security. The maximum user weight is 180kg).</t>
  </si>
  <si>
    <t>Upright Medicine Ball Rack (10 Ball Rack measures: Height: 1600mm x Length 560mm x Depth 480mm). Black powder coated.</t>
  </si>
  <si>
    <t>10 medicine balls, (1kg x 2, 2kg x 2, 3kg x 2, 4kg x2, 5kg x2).</t>
  </si>
  <si>
    <t>One large robust, wall mounted rig with four Olympic weight lifting stations and associated Olympic weight lifting platforms.</t>
  </si>
  <si>
    <t>Two wall mounted mat racks.</t>
  </si>
  <si>
    <t>Show-me boards, A3 size, gridded, with dry-wipe pens and eraser.</t>
  </si>
  <si>
    <t>Step Aerobics set.</t>
  </si>
  <si>
    <t>Exercise Bag with all wall fixings.</t>
  </si>
  <si>
    <t>Gymnastics duo trainers trx.</t>
  </si>
  <si>
    <t>Safety squat bars (built from heavy duty 120mm x 60mm Nickel Plated, Custom crafted adjustable bar hooks with 2 point locking system, bar hooks shatter-proof. A 50mm HDPEcentre-piece, two 6mm steel, laser cut and nickel plated brackets. Safety spot arms included – adjustable into 7 positions. Squat stands feature lip at front edge to prevent bar roll off/ HDPE inserts on the safety spot arms prevent bar damage. Fully portable – 2 nylon wheels and grab on each stand.</t>
  </si>
  <si>
    <t>Olympic bars (brushed steel finish, premium grade bearing. Length
2200mm, 28mm grip, Weight 20kg, Yellow, high visibility end cap) and
Olympic bar stand.</t>
  </si>
  <si>
    <t>Rubber Olympic discs (coloured, 2.5kg up to 20kg).</t>
  </si>
  <si>
    <t>Rubber Dumbells, 2.5-25kg (2.5kg increments / 10 pairs).</t>
  </si>
  <si>
    <t>10 pair vertical dumbbell rack.</t>
  </si>
  <si>
    <t>Olympic rubber plate set.</t>
  </si>
  <si>
    <t>Kettlebells (a cast iron handle and bell with a covered base to protect the floor and kettlebell. Colours for identification, Neoprene cover, Handle girth between 9.5 and 11.5cm, a set of weights from 4kg – 25kg).</t>
  </si>
  <si>
    <t>Kettlebell rack, three tier, Rubber covered shelves protect kettlebells and reduce noise, Height 1180mm x Length 15600mm x Depth 600mm.</t>
  </si>
  <si>
    <t>Exercise gloves for the exercise bag.</t>
  </si>
  <si>
    <t>Exercise mats and two vertical exercise mat racks.</t>
  </si>
  <si>
    <t>Soft Plyometric boxes (A set of ranging from 76mm to 609mm in height and stacked together up to a height of 1600mm, boxes are attached together with strong fastening straps, a high density foam and covered with hard wearing, non-skid vinyl).</t>
  </si>
  <si>
    <t>Sit and reach box with activity card.</t>
  </si>
  <si>
    <t>Hand grip dynamometer (Measuring Range: 0 to 100 kg. Minimum Measurement Unit: 1 kg. Display: Scale plate. Dimensions: Approx. 154(W) 235(D), 59(H) mm. Weight: Approx. 0.62Kg.)</t>
  </si>
  <si>
    <t>BMI scales - The tread area is covered with grooved natural rubber, 150kg capacity.</t>
  </si>
  <si>
    <t>Step test kit and software (a sub-maximal, multi-stage heart rate aerobic capacity test, Chester Test Software CD* with two audio tracks Chester Test Resource Manual and data sheets)</t>
  </si>
  <si>
    <t>Pedometers (Slim, modern design Practical belt clip, Integrated Bluetooth module for wireless data transfer, Compatible to several iOS and Andoird Smartphones and Tablets as well as PC’s, steps and covered distance, 35- day memory function, Large, easy-to-read display, Step length, time and date adjustable.</t>
  </si>
  <si>
    <t>Heart rate monitors (polar FT1 Heart Rate Watch with Chest Strap, Shows heart rate on large and easy-to-read display, manual heart rate target zone, displays a summary of your latest workout, one-button start and coded heart rate transmission, Shows heart rate on large and easy-to-read display and includes watch features.</t>
  </si>
  <si>
    <t>Light weight Flame Retardant Gymnastic Mats.1830 mm x 1220 mm x 32 mm to comply with standard, specification &amp; flame retardant to EU standards. Crosslink foam, or polyethylene foam, is required. Must have an Anti-slip base. Compliant with European Standard NF-EN 12503. With hook and loop attachment strips around the outside. Designed for vertical or horizontal storage.</t>
  </si>
  <si>
    <t xml:space="preserve">Horizontal Mat Trolley. For Lightweight Flame Retardant Gymnastic Mat. Tubular steel construction c/w side frames and pulling handle.
Accepts 15 lightweight mats (PE/HALL/201). Four Non-marking 100 mm x 25 mm ball rack mounted swivel castors. Brakes on castors on 2 diagonally opposite corners. Framework finished with epoxy powder coated paint. </t>
  </si>
  <si>
    <t>Table Tennis Tables, with bats and balls. Regulation size. Top of 22 mm high density chipboard. Additional hardwood edge frame 50 mm x 22 mm. To comply with I.S. EN 14468-1: 2005 and I.S. EN 14468-2: 2005 Type B School and Club Sports. Folding and wheel away design.</t>
  </si>
  <si>
    <t>Vertical Jump Scale Tip-2-Tip (e.g. Eveque).</t>
  </si>
  <si>
    <t>Standing Long Jump Testing mat (e.g. Eveque Intermediate Metromat).</t>
  </si>
  <si>
    <t>Mapping and Survey work: OCAD Orienteering Map Software.</t>
  </si>
  <si>
    <t>Orienteering Compasses: Silva and Moscow.</t>
  </si>
  <si>
    <t>Control Flags.</t>
  </si>
  <si>
    <t>Coded Punches.</t>
  </si>
  <si>
    <t>Control cards.</t>
  </si>
  <si>
    <t>Kangaroo balls.</t>
  </si>
  <si>
    <t>Agility ladders.</t>
  </si>
  <si>
    <t>Superspace markers.</t>
  </si>
  <si>
    <t>Flat round markers, 10 of each colour.</t>
  </si>
  <si>
    <t>Tennis racquet rack.</t>
  </si>
  <si>
    <t>Mobile touch screen TV, minimum 65” anti-glare screen, HDMI and USB connection, suitable for education purposes, to come with mobile fixed height trolley.</t>
  </si>
  <si>
    <t>Whiteboard, tactic boards, A2. Provided with hooks to display in the PE hall or the PE lab. Magnetic.</t>
  </si>
  <si>
    <t>Physical Education Equipment</t>
  </si>
  <si>
    <t>Lot 1 PE Lab</t>
  </si>
  <si>
    <t>Lot 2 PE Hall</t>
  </si>
  <si>
    <t>Yrly Maintenance Fee for information only</t>
  </si>
  <si>
    <t>€</t>
  </si>
  <si>
    <t xml:space="preserve">Or </t>
  </si>
  <si>
    <t>Hourly Maintenance Rate &amp; the number of maintance hours required</t>
  </si>
  <si>
    <t>PE LAB</t>
  </si>
  <si>
    <t>Unit Cost € Exc. VAT</t>
  </si>
  <si>
    <t>Total Cost € Incl. VAT</t>
  </si>
  <si>
    <t>Total Cost € Exc. VAT</t>
  </si>
  <si>
    <t xml:space="preserve">No. of Years of Warranty </t>
  </si>
  <si>
    <t>Department of Education Skills Code</t>
  </si>
  <si>
    <t>Description of the Item</t>
  </si>
  <si>
    <t>PE HALL</t>
  </si>
  <si>
    <t>DIGITAL TECH</t>
  </si>
  <si>
    <t>Section</t>
  </si>
  <si>
    <t>Add for VAT (€) for information only</t>
  </si>
  <si>
    <t>Total amount (€) for information only</t>
  </si>
  <si>
    <t>Overall Cost</t>
  </si>
  <si>
    <r>
      <rPr>
        <b/>
        <sz val="11"/>
        <rFont val="Calibri"/>
        <family val="2"/>
        <scheme val="minor"/>
      </rPr>
      <t xml:space="preserve">Standard: IBBA and I.S. EN 1270: 2005
</t>
    </r>
    <r>
      <rPr>
        <sz val="11"/>
        <rFont val="Calibri"/>
        <family val="2"/>
        <scheme val="minor"/>
      </rPr>
      <t>Set 1200 mm x 900 mm x 19 mm Plywood Backboards to specification
complete with solid steel rings and nets, mounted on 600 mm extension brackets. Units to comply with IBBA and I.S. EN 1270:2005 Standard.
Markings on the board shall be as for the main basketball board in relation to the size of the inner rectangle, the width of the lines and the distance from this inner rectangle to the bottom of the board.
Sideways folding as standard.</t>
    </r>
  </si>
  <si>
    <r>
      <rPr>
        <b/>
        <sz val="11"/>
        <rFont val="Calibri"/>
        <family val="2"/>
        <scheme val="minor"/>
      </rPr>
      <t xml:space="preserve">Club/School Volleyball Posts and volleyballs.
System to comply with I.S. EN 1271:2004. Type 2, Class C.
</t>
    </r>
    <r>
      <rPr>
        <sz val="11"/>
        <rFont val="Calibri"/>
        <family val="2"/>
        <scheme val="minor"/>
      </rPr>
      <t>Extruded section Aluminium posts with slide system to suit all regulation heights; 2.10 m, 2.24 m, 2.35 m and 2.43 m. Posts fit into T-bases with castors for easy transport. System anchored to ground using 12 mm J- bolt with steel hand knob for tightening into ground anchor or in accordance with manufacturers’ instructions (or equal approved by the Department of Education and Skills).
Anchor 60 mm o.d. 160 mm deep into slab (or equal approved by the
Department of Education and Skills) and manufactured from stainless steel and with integral dust cover.
Net: 9.75 m x 915 mm with Steel headline and bound at top.</t>
    </r>
  </si>
  <si>
    <r>
      <rPr>
        <b/>
        <sz val="11"/>
        <rFont val="Calibri"/>
        <family val="2"/>
        <scheme val="minor"/>
      </rPr>
      <t xml:space="preserve">Badminton Posts, nets, racquets (titanium, 91g frame, 665mm length.) and shuttlecocks (man- made base, yellow).
</t>
    </r>
    <r>
      <rPr>
        <u/>
        <sz val="11"/>
        <rFont val="Calibri"/>
        <family val="2"/>
        <scheme val="minor"/>
      </rPr>
      <t xml:space="preserve">To comply with I.S. EN 1509 Type 3: 2003
</t>
    </r>
    <r>
      <rPr>
        <b/>
        <sz val="11"/>
        <rFont val="Calibri"/>
        <family val="2"/>
        <scheme val="minor"/>
      </rPr>
      <t xml:space="preserve">Posts:
</t>
    </r>
    <r>
      <rPr>
        <sz val="11"/>
        <rFont val="Calibri"/>
        <family val="2"/>
        <scheme val="minor"/>
      </rPr>
      <t xml:space="preserve">Portable with integral counterbalance weights, tubular steel 50 mm
uprights, wheel away base. To include the supply of wall brackets for
storage. To Club standard as defi ned by the Badminton Association of England.
</t>
    </r>
    <r>
      <rPr>
        <b/>
        <sz val="11"/>
        <rFont val="Calibri"/>
        <family val="2"/>
        <scheme val="minor"/>
      </rPr>
      <t xml:space="preserve">Net:
</t>
    </r>
    <r>
      <rPr>
        <sz val="11"/>
        <rFont val="Calibri"/>
        <family val="2"/>
        <scheme val="minor"/>
      </rPr>
      <t>6.1 m long x 760 mm depth, 19 mm mesh cotton headband.</t>
    </r>
  </si>
  <si>
    <r>
      <rPr>
        <b/>
        <sz val="11"/>
        <rFont val="Calibri"/>
        <family val="2"/>
        <scheme val="minor"/>
      </rPr>
      <t xml:space="preserve">5-a-side indoor soccer Goals, Nets and indoor soccer balls.
</t>
    </r>
    <r>
      <rPr>
        <sz val="11"/>
        <rFont val="Calibri"/>
        <family val="2"/>
        <scheme val="minor"/>
      </rPr>
      <t>Portable 3.66 m wide x 1.2 m high x 1.22 m deep. Folding flat complete with nets. Goals are mild steel 50 mm O.D. 2.0 mm wall, epoxy powder coated white fi nish. To include the supply of wall storage brackets. Wall anchors at ground level to be fitted to ensure goals cannot fall over during use.</t>
    </r>
  </si>
  <si>
    <t xml:space="preserve">TOTAL OVERALL COST =                                                         </t>
  </si>
  <si>
    <t>PE/LAB/103</t>
  </si>
  <si>
    <t>PE/LAB/102</t>
  </si>
  <si>
    <t>PE/LAB/101</t>
  </si>
  <si>
    <t>PE/LAB/104</t>
  </si>
  <si>
    <t>PE/LAB/105</t>
  </si>
  <si>
    <t>PE/LAB/106</t>
  </si>
  <si>
    <t>PE/LAB/107</t>
  </si>
  <si>
    <t>PE/LAB/108</t>
  </si>
  <si>
    <t>PE/LAB/111</t>
  </si>
  <si>
    <t>PE/LAB/112</t>
  </si>
  <si>
    <t>PE/LAB/113</t>
  </si>
  <si>
    <t>PE/LAB/114</t>
  </si>
  <si>
    <t>PE/LAB/115</t>
  </si>
  <si>
    <t>PE/LAB/116</t>
  </si>
  <si>
    <r>
      <t xml:space="preserve">PE/LAB/117
</t>
    </r>
    <r>
      <rPr>
        <b/>
        <sz val="11"/>
        <color rgb="FFFF0000"/>
        <rFont val="Calibri"/>
        <family val="2"/>
        <scheme val="minor"/>
      </rPr>
      <t>3 sets</t>
    </r>
  </si>
  <si>
    <t>PE/LAB/118</t>
  </si>
  <si>
    <t>PE/LAB/119</t>
  </si>
  <si>
    <t>PE/LAB/120</t>
  </si>
  <si>
    <t>PE/LAB/122</t>
  </si>
  <si>
    <r>
      <t xml:space="preserve">PE/LAB/123
</t>
    </r>
    <r>
      <rPr>
        <b/>
        <sz val="11"/>
        <color rgb="FFFF0000"/>
        <rFont val="Calibri"/>
        <family val="2"/>
        <scheme val="minor"/>
      </rPr>
      <t>2 sets</t>
    </r>
  </si>
  <si>
    <r>
      <t xml:space="preserve">PE/LAB/124
</t>
    </r>
    <r>
      <rPr>
        <b/>
        <sz val="11"/>
        <color rgb="FFFF0000"/>
        <rFont val="Calibri"/>
        <family val="2"/>
        <scheme val="minor"/>
      </rPr>
      <t>1 rack</t>
    </r>
  </si>
  <si>
    <t>PE/LAB/125</t>
  </si>
  <si>
    <t>PE/LAB/126</t>
  </si>
  <si>
    <r>
      <t xml:space="preserve">PE/LAB/127
</t>
    </r>
    <r>
      <rPr>
        <b/>
        <sz val="11"/>
        <color rgb="FFFF0000"/>
        <rFont val="Calibri"/>
        <family val="2"/>
        <scheme val="minor"/>
      </rPr>
      <t>2 sets</t>
    </r>
  </si>
  <si>
    <t>PE/LAB/128</t>
  </si>
  <si>
    <t>PE/LAB/129</t>
  </si>
  <si>
    <t>PE/LAB/130</t>
  </si>
  <si>
    <t>PE/LAB/131</t>
  </si>
  <si>
    <t>PE/LAB/132</t>
  </si>
  <si>
    <t>PE/LAB/133</t>
  </si>
  <si>
    <t>PE/HALL/201</t>
  </si>
  <si>
    <t>PE/HALL/202</t>
  </si>
  <si>
    <t>PE/HALL/211</t>
  </si>
  <si>
    <t>PE/HALL/242</t>
  </si>
  <si>
    <t>PE/HALL/243</t>
  </si>
  <si>
    <t>PE/HALL/244</t>
  </si>
  <si>
    <t>PE/HALL/245</t>
  </si>
  <si>
    <t>PE/HALL/246</t>
  </si>
  <si>
    <t>PE/HALL/248</t>
  </si>
  <si>
    <r>
      <t xml:space="preserve">PE/HALL/262
</t>
    </r>
    <r>
      <rPr>
        <b/>
        <sz val="11"/>
        <color rgb="FFFF0000"/>
        <rFont val="Calibri"/>
        <family val="2"/>
        <scheme val="minor"/>
      </rPr>
      <t>2 sets (4 backboards across the PE hall)</t>
    </r>
  </si>
  <si>
    <r>
      <t xml:space="preserve">PE/HALL/265
</t>
    </r>
    <r>
      <rPr>
        <b/>
        <sz val="11"/>
        <color rgb="FFFF0000"/>
        <rFont val="Calibri"/>
        <family val="2"/>
        <scheme val="minor"/>
      </rPr>
      <t>1 set =
2 posts, 30 balls</t>
    </r>
  </si>
  <si>
    <r>
      <t xml:space="preserve">PE/HALL/267
</t>
    </r>
    <r>
      <rPr>
        <b/>
        <sz val="11"/>
        <color rgb="FFFF0000"/>
        <rFont val="Calibri"/>
        <family val="2"/>
        <scheme val="minor"/>
      </rPr>
      <t>1 set = 
2 goals and 15
indoor soccer
balls</t>
    </r>
  </si>
  <si>
    <t>PE/HALL/273</t>
  </si>
  <si>
    <t>PE/HALL/274</t>
  </si>
  <si>
    <r>
      <t xml:space="preserve">PE/HALL/275
</t>
    </r>
    <r>
      <rPr>
        <b/>
        <sz val="11"/>
        <color rgb="FFFF0000"/>
        <rFont val="Calibri"/>
        <family val="2"/>
        <scheme val="minor"/>
      </rPr>
      <t>3 sets of 20</t>
    </r>
  </si>
  <si>
    <r>
      <t xml:space="preserve">PE/HALL/277
</t>
    </r>
    <r>
      <rPr>
        <b/>
        <sz val="11"/>
        <color rgb="FFFF0000"/>
        <rFont val="Calibri"/>
        <family val="2"/>
        <scheme val="minor"/>
      </rPr>
      <t>6 sets</t>
    </r>
  </si>
  <si>
    <t>PE/HALL/279</t>
  </si>
  <si>
    <t>PE/TECH/403</t>
  </si>
  <si>
    <t>PE/TECH/404</t>
  </si>
  <si>
    <t>Tendering Company's Signature:</t>
  </si>
  <si>
    <t>Tendering Company's Name:</t>
  </si>
  <si>
    <t>Date:</t>
  </si>
  <si>
    <r>
      <t xml:space="preserve">PE/LAB/109
</t>
    </r>
    <r>
      <rPr>
        <b/>
        <sz val="11"/>
        <color rgb="FFFF0000"/>
        <rFont val="Calibri"/>
        <family val="2"/>
        <scheme val="minor"/>
      </rPr>
      <t>1 set = 1kg x 2, 2kg x 2, 3kg x 2, 4kg x2, 5kg x2</t>
    </r>
  </si>
  <si>
    <r>
      <t xml:space="preserve">PE/LAB/121
</t>
    </r>
    <r>
      <rPr>
        <b/>
        <sz val="11"/>
        <color rgb="FFFF0000"/>
        <rFont val="Calibri"/>
        <family val="2"/>
        <scheme val="minor"/>
      </rPr>
      <t>1 set =
6 of each weight</t>
    </r>
  </si>
  <si>
    <r>
      <t xml:space="preserve">PE/HALL/247
</t>
    </r>
    <r>
      <rPr>
        <b/>
        <sz val="11"/>
        <color rgb="FFFF0000"/>
        <rFont val="Calibri"/>
        <family val="2"/>
        <scheme val="minor"/>
      </rPr>
      <t>6 packs</t>
    </r>
  </si>
  <si>
    <r>
      <t xml:space="preserve">PE/HALL/266
</t>
    </r>
    <r>
      <rPr>
        <b/>
        <sz val="11"/>
        <color rgb="FFFF0000"/>
        <rFont val="Calibri"/>
        <family val="2"/>
        <scheme val="minor"/>
      </rPr>
      <t>1 set =
4 sets of posts,
30 racquets and
shuttlecocks</t>
    </r>
  </si>
  <si>
    <t>De La Salle College, Waterford 64950O</t>
  </si>
  <si>
    <t>Lot 3 Digital 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</si>
</sst>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1809]* #,##0.00_-;\-[$€-1809]* #,##0.00_-;_-[$€-1809]* &quot;-&quot;??_-;_-@_-"/>
    <numFmt numFmtId="165" formatCode="_-[$€-2]\ * #,##0.00_-;\-[$€-2]\ * #,##0.00_-;_-[$€-2]\ * &quot;-&quot;??_-;_-@_-"/>
  </numFmts>
  <fonts count="14" x14ac:knownFonts="1">
    <font>
      <sz val="11"/>
      <color theme="1"/>
      <name val="Calibri"/>
      <family val="2"/>
      <scheme val="minor"/>
    </font>
    <font>
      <sz val="10"/>
      <color rgb="FF000000"/>
      <name val="Times New Roman"/>
      <family val="1"/>
    </font>
    <font>
      <sz val="8"/>
      <name val="Calibri"/>
      <family val="2"/>
      <scheme val="minor"/>
    </font>
    <font>
      <b/>
      <sz val="12"/>
      <name val="Calibri"/>
      <family val="2"/>
      <scheme val="minor"/>
    </font>
    <font>
      <b/>
      <sz val="12"/>
      <color theme="0"/>
      <name val="Calibri"/>
      <family val="2"/>
      <scheme val="minor"/>
    </font>
    <font>
      <b/>
      <sz val="11"/>
      <color theme="0"/>
      <name val="Calibri"/>
      <family val="2"/>
    </font>
    <font>
      <b/>
      <sz val="11"/>
      <name val="Calibri"/>
      <family val="2"/>
      <scheme val="minor"/>
    </font>
    <font>
      <sz val="10"/>
      <name val="Calibri"/>
      <family val="2"/>
      <scheme val="minor"/>
    </font>
    <font>
      <sz val="11"/>
      <name val="Calibri"/>
      <family val="2"/>
      <scheme val="minor"/>
    </font>
    <font>
      <b/>
      <sz val="11"/>
      <color rgb="FFFF0000"/>
      <name val="Calibri"/>
      <family val="2"/>
      <scheme val="minor"/>
    </font>
    <font>
      <b/>
      <sz val="11"/>
      <name val="Calibri"/>
      <family val="2"/>
    </font>
    <font>
      <sz val="11"/>
      <name val="Calibri"/>
      <family val="2"/>
    </font>
    <font>
      <u/>
      <sz val="11"/>
      <name val="Calibri"/>
      <family val="2"/>
      <scheme val="minor"/>
    </font>
    <font>
      <i/>
      <sz val="1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7030A0"/>
        <bgColor indexed="64"/>
      </patternFill>
    </fill>
    <fill>
      <patternFill patternType="solid">
        <fgColor rgb="FFFFC000"/>
        <bgColor indexed="64"/>
      </patternFill>
    </fill>
    <fill>
      <patternFill patternType="solid">
        <fgColor rgb="FFFFFF00"/>
        <bgColor rgb="FFFFFF00"/>
      </patternFill>
    </fill>
    <fill>
      <patternFill patternType="solid">
        <fgColor rgb="FF7030A0"/>
        <bgColor rgb="FF7030A0"/>
      </patternFill>
    </fill>
    <fill>
      <patternFill patternType="solid">
        <fgColor rgb="FF00B0F0"/>
        <bgColor rgb="FF7030A0"/>
      </patternFill>
    </fill>
    <fill>
      <patternFill patternType="solid">
        <fgColor rgb="FFFFC000"/>
        <bgColor rgb="FF7030A0"/>
      </patternFill>
    </fill>
    <fill>
      <patternFill patternType="solid">
        <fgColor theme="2" tint="-9.9978637043366805E-2"/>
        <bgColor indexed="64"/>
      </patternFill>
    </fill>
    <fill>
      <patternFill patternType="solid">
        <fgColor theme="7"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231F20"/>
      </left>
      <right style="thin">
        <color rgb="FF231F20"/>
      </right>
      <top/>
      <bottom style="thin">
        <color rgb="FF231F2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231F20"/>
      </left>
      <right/>
      <top style="thin">
        <color rgb="FF231F20"/>
      </top>
      <bottom/>
      <diagonal/>
    </border>
  </borders>
  <cellStyleXfs count="2">
    <xf numFmtId="0" fontId="0" fillId="0" borderId="0"/>
    <xf numFmtId="0" fontId="1" fillId="0" borderId="0"/>
  </cellStyleXfs>
  <cellXfs count="71">
    <xf numFmtId="0" fontId="0" fillId="0" borderId="0" xfId="0"/>
    <xf numFmtId="164" fontId="3" fillId="3" borderId="1" xfId="0" applyNumberFormat="1" applyFont="1" applyFill="1" applyBorder="1" applyAlignment="1">
      <alignment vertical="center"/>
    </xf>
    <xf numFmtId="0" fontId="6" fillId="11" borderId="1" xfId="0" applyFont="1" applyFill="1" applyBorder="1" applyAlignment="1">
      <alignment horizontal="center" vertical="center" wrapText="1"/>
    </xf>
    <xf numFmtId="164" fontId="8" fillId="0" borderId="0" xfId="1" applyNumberFormat="1" applyFont="1" applyAlignment="1" applyProtection="1">
      <alignment horizontal="center"/>
      <protection locked="0"/>
    </xf>
    <xf numFmtId="0" fontId="8" fillId="0" borderId="0" xfId="1" applyFont="1" applyAlignment="1" applyProtection="1">
      <alignment horizontal="left" vertical="top"/>
      <protection locked="0"/>
    </xf>
    <xf numFmtId="0" fontId="8" fillId="2" borderId="0" xfId="1" applyFont="1" applyFill="1" applyAlignment="1" applyProtection="1">
      <alignment horizontal="left" vertical="top" wrapText="1"/>
      <protection locked="0"/>
    </xf>
    <xf numFmtId="0" fontId="8" fillId="0" borderId="1" xfId="1" applyFont="1" applyBorder="1" applyAlignment="1" applyProtection="1">
      <alignment horizontal="left" vertical="top" wrapText="1"/>
      <protection locked="0"/>
    </xf>
    <xf numFmtId="164" fontId="8" fillId="0" borderId="0" xfId="1" applyNumberFormat="1" applyFont="1" applyAlignment="1" applyProtection="1">
      <alignment horizontal="left" vertical="top"/>
      <protection locked="0"/>
    </xf>
    <xf numFmtId="0" fontId="8" fillId="11" borderId="1" xfId="1" applyFont="1" applyFill="1" applyBorder="1" applyAlignment="1" applyProtection="1">
      <alignment horizontal="left" vertical="top" wrapText="1"/>
      <protection locked="0"/>
    </xf>
    <xf numFmtId="0" fontId="6" fillId="3" borderId="0" xfId="1" applyFont="1" applyFill="1" applyAlignment="1" applyProtection="1">
      <alignment horizontal="left" vertical="top" wrapText="1"/>
      <protection locked="0"/>
    </xf>
    <xf numFmtId="164" fontId="6" fillId="0" borderId="0" xfId="1" applyNumberFormat="1" applyFont="1" applyAlignment="1" applyProtection="1">
      <alignment horizontal="center" vertical="top"/>
      <protection locked="0"/>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8" fillId="2" borderId="1" xfId="0" applyFont="1" applyFill="1" applyBorder="1" applyAlignment="1">
      <alignment vertical="center" wrapText="1"/>
    </xf>
    <xf numFmtId="0" fontId="8" fillId="2" borderId="1" xfId="0" applyFont="1" applyFill="1" applyBorder="1" applyAlignment="1">
      <alignment vertical="center"/>
    </xf>
    <xf numFmtId="0" fontId="10" fillId="7" borderId="0" xfId="0" applyFont="1" applyFill="1" applyAlignment="1" applyProtection="1">
      <alignment horizontal="center" vertical="center"/>
      <protection locked="0"/>
    </xf>
    <xf numFmtId="0" fontId="10" fillId="0" borderId="0" xfId="0" applyFont="1" applyAlignment="1" applyProtection="1">
      <alignment vertical="center" wrapText="1"/>
      <protection locked="0"/>
    </xf>
    <xf numFmtId="0" fontId="11" fillId="0" borderId="0" xfId="0" applyFont="1" applyAlignment="1" applyProtection="1">
      <alignment vertical="center"/>
      <protection locked="0"/>
    </xf>
    <xf numFmtId="0" fontId="8" fillId="0" borderId="0" xfId="0" applyFont="1" applyProtection="1">
      <protection locked="0"/>
    </xf>
    <xf numFmtId="0" fontId="8" fillId="0" borderId="0" xfId="0" applyFont="1" applyAlignment="1" applyProtection="1">
      <alignment horizontal="center" vertical="center"/>
      <protection locked="0"/>
    </xf>
    <xf numFmtId="0" fontId="10" fillId="9" borderId="4" xfId="0" applyFont="1" applyFill="1" applyBorder="1" applyAlignment="1">
      <alignment horizontal="center" vertical="center" wrapText="1"/>
    </xf>
    <xf numFmtId="0" fontId="11" fillId="4" borderId="5" xfId="0" applyFont="1" applyFill="1" applyBorder="1" applyAlignment="1">
      <alignment horizontal="center"/>
    </xf>
    <xf numFmtId="0" fontId="11" fillId="4" borderId="6" xfId="0" applyFont="1" applyFill="1" applyBorder="1" applyAlignment="1">
      <alignment horizontal="center"/>
    </xf>
    <xf numFmtId="0" fontId="11" fillId="0" borderId="0" xfId="0" applyFont="1" applyAlignment="1" applyProtection="1">
      <alignment horizontal="center" vertical="center"/>
      <protection locked="0"/>
    </xf>
    <xf numFmtId="0" fontId="8" fillId="0" borderId="0" xfId="0" applyFont="1" applyAlignment="1" applyProtection="1">
      <alignment horizontal="center"/>
      <protection locked="0"/>
    </xf>
    <xf numFmtId="0" fontId="8" fillId="0" borderId="1" xfId="0" applyFont="1" applyBorder="1" applyAlignment="1" applyProtection="1">
      <alignment vertical="center" wrapText="1"/>
      <protection locked="0"/>
    </xf>
    <xf numFmtId="164" fontId="8" fillId="0" borderId="1" xfId="0" applyNumberFormat="1" applyFont="1" applyBorder="1" applyAlignment="1">
      <alignment horizontal="center" vertical="center"/>
    </xf>
    <xf numFmtId="0" fontId="8" fillId="0" borderId="0" xfId="0" applyFont="1" applyAlignment="1" applyProtection="1">
      <alignment vertical="center"/>
      <protection locked="0"/>
    </xf>
    <xf numFmtId="0" fontId="8" fillId="2" borderId="1" xfId="0" applyFont="1" applyFill="1" applyBorder="1" applyAlignment="1" applyProtection="1">
      <alignment vertical="center" wrapText="1"/>
      <protection locked="0"/>
    </xf>
    <xf numFmtId="0" fontId="8" fillId="0" borderId="1" xfId="0"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1" xfId="0" applyFont="1" applyFill="1" applyBorder="1" applyAlignment="1" applyProtection="1">
      <alignment horizontal="left" vertical="center" wrapText="1"/>
      <protection locked="0"/>
    </xf>
    <xf numFmtId="164" fontId="8" fillId="0" borderId="1" xfId="0" applyNumberFormat="1" applyFont="1" applyBorder="1" applyAlignment="1" applyProtection="1">
      <alignment horizontal="center" vertical="center" wrapText="1"/>
      <protection locked="0"/>
    </xf>
    <xf numFmtId="164" fontId="6" fillId="3" borderId="1" xfId="0" applyNumberFormat="1" applyFont="1" applyFill="1" applyBorder="1" applyAlignment="1">
      <alignment horizontal="center" vertical="center"/>
    </xf>
    <xf numFmtId="0" fontId="6" fillId="0" borderId="0" xfId="0" applyFont="1" applyAlignment="1" applyProtection="1">
      <alignment horizontal="center" vertical="center"/>
      <protection locked="0"/>
    </xf>
    <xf numFmtId="164" fontId="8" fillId="0" borderId="0" xfId="0" applyNumberFormat="1" applyFont="1" applyAlignment="1" applyProtection="1">
      <alignment horizontal="center" vertical="center"/>
      <protection locked="0"/>
    </xf>
    <xf numFmtId="0" fontId="13" fillId="0" borderId="0" xfId="0" applyFont="1" applyAlignment="1" applyProtection="1">
      <alignment vertical="center" wrapText="1"/>
      <protection locked="0"/>
    </xf>
    <xf numFmtId="0" fontId="13" fillId="0" borderId="0" xfId="0" applyFont="1" applyAlignment="1" applyProtection="1">
      <alignment vertical="center"/>
      <protection locked="0"/>
    </xf>
    <xf numFmtId="0" fontId="13" fillId="0" borderId="0" xfId="0" applyFont="1" applyAlignment="1" applyProtection="1">
      <alignment horizontal="center" vertical="center"/>
      <protection locked="0"/>
    </xf>
    <xf numFmtId="164" fontId="13"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protection locked="0"/>
    </xf>
    <xf numFmtId="165" fontId="6" fillId="3" borderId="1" xfId="0" applyNumberFormat="1" applyFont="1" applyFill="1" applyBorder="1" applyAlignment="1">
      <alignment horizontal="center" vertical="center"/>
    </xf>
    <xf numFmtId="0" fontId="8" fillId="0" borderId="0" xfId="0" applyFont="1" applyAlignment="1" applyProtection="1">
      <alignment horizontal="left" vertical="center" wrapText="1"/>
      <protection locked="0"/>
    </xf>
    <xf numFmtId="0" fontId="10" fillId="10" borderId="4" xfId="0" applyFont="1" applyFill="1" applyBorder="1" applyAlignment="1">
      <alignment horizontal="center" vertical="center" wrapText="1"/>
    </xf>
    <xf numFmtId="0" fontId="11" fillId="6" borderId="5" xfId="0" applyFont="1" applyFill="1" applyBorder="1" applyAlignment="1">
      <alignment horizontal="center"/>
    </xf>
    <xf numFmtId="0" fontId="11" fillId="6" borderId="6" xfId="0" applyFont="1" applyFill="1" applyBorder="1" applyAlignment="1">
      <alignment horizontal="center"/>
    </xf>
    <xf numFmtId="0" fontId="7" fillId="0" borderId="0" xfId="0" applyFont="1" applyAlignment="1" applyProtection="1">
      <alignment vertical="center" wrapText="1"/>
      <protection locked="0"/>
    </xf>
    <xf numFmtId="0" fontId="4" fillId="5" borderId="1" xfId="0" applyFont="1" applyFill="1" applyBorder="1" applyAlignment="1">
      <alignment vertical="center"/>
    </xf>
    <xf numFmtId="0" fontId="3" fillId="4" borderId="1" xfId="0" applyFont="1" applyFill="1" applyBorder="1" applyAlignment="1">
      <alignment vertical="center"/>
    </xf>
    <xf numFmtId="0" fontId="8" fillId="6" borderId="1" xfId="0" applyFont="1" applyFill="1" applyBorder="1" applyAlignment="1" applyProtection="1">
      <alignment horizontal="center" vertical="center"/>
      <protection locked="0"/>
    </xf>
    <xf numFmtId="0" fontId="5" fillId="8" borderId="7" xfId="0" applyFont="1" applyFill="1" applyBorder="1" applyAlignment="1">
      <alignment horizontal="center" vertical="center" wrapText="1"/>
    </xf>
    <xf numFmtId="0" fontId="11" fillId="5" borderId="8" xfId="0" applyFont="1" applyFill="1" applyBorder="1" applyAlignment="1">
      <alignment horizontal="center"/>
    </xf>
    <xf numFmtId="0" fontId="11" fillId="5" borderId="9" xfId="0" applyFont="1" applyFill="1" applyBorder="1" applyAlignment="1">
      <alignment horizontal="center"/>
    </xf>
    <xf numFmtId="0" fontId="0" fillId="0" borderId="0" xfId="0" applyProtection="1">
      <protection locked="0"/>
    </xf>
    <xf numFmtId="0" fontId="10" fillId="0" borderId="0" xfId="0" applyFont="1" applyAlignment="1" applyProtection="1">
      <alignment horizontal="left" vertical="center"/>
      <protection locked="0"/>
    </xf>
    <xf numFmtId="0" fontId="6" fillId="11" borderId="3" xfId="1" applyFont="1" applyFill="1" applyBorder="1" applyAlignment="1">
      <alignment horizontal="center" vertical="center" wrapText="1"/>
    </xf>
    <xf numFmtId="164" fontId="8" fillId="2" borderId="1" xfId="1" applyNumberFormat="1" applyFont="1" applyFill="1" applyBorder="1" applyAlignment="1">
      <alignment horizontal="left" vertical="top" wrapText="1"/>
    </xf>
    <xf numFmtId="164" fontId="8" fillId="2" borderId="2" xfId="1" applyNumberFormat="1" applyFont="1" applyFill="1" applyBorder="1" applyAlignment="1">
      <alignment horizontal="left" vertical="top" wrapText="1"/>
    </xf>
    <xf numFmtId="0" fontId="6" fillId="11" borderId="1" xfId="1" applyFont="1" applyFill="1" applyBorder="1" applyAlignment="1">
      <alignment horizontal="left" vertical="center" wrapText="1"/>
    </xf>
    <xf numFmtId="164" fontId="6" fillId="3" borderId="1" xfId="1" applyNumberFormat="1" applyFont="1" applyFill="1" applyBorder="1" applyAlignment="1">
      <alignment horizontal="center" wrapText="1"/>
    </xf>
    <xf numFmtId="164" fontId="8" fillId="12" borderId="1" xfId="0" applyNumberFormat="1" applyFont="1" applyFill="1" applyBorder="1" applyAlignment="1" applyProtection="1">
      <alignment horizontal="center" vertical="center"/>
      <protection locked="0"/>
    </xf>
    <xf numFmtId="0" fontId="8" fillId="6" borderId="1" xfId="0" applyFont="1" applyFill="1" applyBorder="1" applyAlignment="1" applyProtection="1">
      <alignment horizontal="center" vertical="center" wrapText="1"/>
      <protection locked="0"/>
    </xf>
    <xf numFmtId="0" fontId="10" fillId="7" borderId="0" xfId="0" applyFont="1" applyFill="1" applyAlignment="1" applyProtection="1">
      <alignment horizontal="left" vertical="center"/>
      <protection locked="0"/>
    </xf>
    <xf numFmtId="0" fontId="10" fillId="3" borderId="0" xfId="0" applyFont="1" applyFill="1" applyAlignment="1" applyProtection="1">
      <alignment horizontal="left" vertical="center" wrapText="1"/>
      <protection locked="0"/>
    </xf>
    <xf numFmtId="0" fontId="8" fillId="2" borderId="10" xfId="1" applyFont="1" applyFill="1" applyBorder="1" applyAlignment="1">
      <alignment horizontal="left" vertical="center" wrapText="1"/>
    </xf>
    <xf numFmtId="0" fontId="8" fillId="2" borderId="1" xfId="1" applyFont="1" applyFill="1" applyBorder="1" applyAlignment="1">
      <alignment horizontal="left" vertical="center" wrapText="1"/>
    </xf>
    <xf numFmtId="0" fontId="3" fillId="6" borderId="1" xfId="0" applyFont="1" applyFill="1" applyBorder="1" applyAlignment="1">
      <alignment horizontal="left" vertical="center"/>
    </xf>
    <xf numFmtId="0" fontId="3" fillId="11" borderId="1" xfId="1" applyFont="1" applyFill="1" applyBorder="1" applyAlignment="1">
      <alignment horizontal="center" vertical="center" wrapText="1"/>
    </xf>
  </cellXfs>
  <cellStyles count="2">
    <cellStyle name="Normal" xfId="0" builtinId="0"/>
    <cellStyle name="Normal 2" xfId="1" xr:uid="{200C1533-171F-4B1F-A8D7-0121FD19A62E}"/>
  </cellStyles>
  <dxfs count="0"/>
  <tableStyles count="0" defaultTableStyle="TableStyleMedium2" defaultPivotStyle="PivotStyleLight16"/>
  <colors>
    <mruColors>
      <color rgb="FFFF66FF"/>
      <color rgb="FFFF00FF"/>
      <color rgb="FF0066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Z39"/>
  <sheetViews>
    <sheetView tabSelected="1" zoomScale="90" zoomScaleNormal="90" workbookViewId="0">
      <selection activeCell="A4" sqref="A4"/>
    </sheetView>
  </sheetViews>
  <sheetFormatPr defaultColWidth="8.6640625" defaultRowHeight="14.4" x14ac:dyDescent="0.3"/>
  <cols>
    <col min="1" max="1" width="20.5546875" style="20" customWidth="1"/>
    <col min="2" max="2" width="61.44140625" style="45" customWidth="1"/>
    <col min="3" max="5" width="20.5546875" style="43" customWidth="1"/>
    <col min="6" max="9" width="20.5546875" style="20" customWidth="1"/>
    <col min="10" max="16384" width="8.6640625" style="43"/>
  </cols>
  <sheetData>
    <row r="1" spans="1:26" s="19" customFormat="1" x14ac:dyDescent="0.3">
      <c r="A1" s="65" t="s">
        <v>133</v>
      </c>
      <c r="B1" s="66"/>
      <c r="C1" s="17"/>
      <c r="D1" s="17"/>
      <c r="E1" s="17"/>
      <c r="F1" s="17"/>
      <c r="G1" s="17"/>
      <c r="H1" s="17"/>
      <c r="I1" s="17"/>
      <c r="J1" s="18"/>
      <c r="K1" s="18"/>
      <c r="L1" s="18"/>
      <c r="M1" s="18"/>
      <c r="N1" s="18"/>
      <c r="O1" s="18"/>
      <c r="P1" s="18"/>
      <c r="Q1" s="18"/>
      <c r="R1" s="18"/>
      <c r="S1" s="18"/>
      <c r="T1" s="18"/>
      <c r="U1" s="18"/>
      <c r="V1" s="18"/>
      <c r="W1" s="18"/>
      <c r="X1" s="18"/>
      <c r="Y1" s="18"/>
      <c r="Z1" s="18"/>
    </row>
    <row r="2" spans="1:26" s="19" customFormat="1" x14ac:dyDescent="0.3">
      <c r="A2" s="17"/>
      <c r="B2" s="56"/>
      <c r="C2" s="17"/>
      <c r="D2" s="17"/>
      <c r="E2" s="17"/>
      <c r="F2" s="17"/>
      <c r="G2" s="17"/>
      <c r="H2" s="17"/>
      <c r="I2" s="17"/>
      <c r="J2" s="18"/>
      <c r="K2" s="18"/>
      <c r="L2" s="18"/>
      <c r="M2" s="18"/>
      <c r="N2" s="18"/>
      <c r="O2" s="18"/>
      <c r="P2" s="18"/>
      <c r="Q2" s="18"/>
      <c r="R2" s="18"/>
      <c r="S2" s="18"/>
      <c r="T2" s="18"/>
      <c r="U2" s="18"/>
      <c r="V2" s="18"/>
      <c r="W2" s="18"/>
      <c r="X2" s="18"/>
      <c r="Y2" s="18"/>
      <c r="Z2" s="18"/>
    </row>
    <row r="3" spans="1:26" s="19" customFormat="1" x14ac:dyDescent="0.3">
      <c r="A3" s="57" t="s">
        <v>127</v>
      </c>
      <c r="B3" s="56"/>
      <c r="C3" s="17"/>
      <c r="D3" s="17"/>
      <c r="E3" s="17"/>
      <c r="F3" s="17"/>
      <c r="G3" s="17"/>
      <c r="H3" s="17"/>
      <c r="I3" s="17"/>
      <c r="J3" s="18"/>
      <c r="K3" s="18"/>
      <c r="L3" s="18"/>
      <c r="M3" s="18"/>
      <c r="N3" s="18"/>
      <c r="O3" s="18"/>
      <c r="P3" s="18"/>
      <c r="Q3" s="18"/>
      <c r="R3" s="18"/>
      <c r="S3" s="18"/>
      <c r="T3" s="18"/>
      <c r="U3" s="18"/>
      <c r="V3" s="18"/>
      <c r="W3" s="18"/>
      <c r="X3" s="18"/>
      <c r="Y3" s="18"/>
      <c r="Z3" s="18"/>
    </row>
    <row r="4" spans="1:26" s="19" customFormat="1" x14ac:dyDescent="0.3">
      <c r="A4" s="57" t="s">
        <v>128</v>
      </c>
      <c r="B4" s="56"/>
      <c r="C4" s="17"/>
      <c r="D4" s="17"/>
      <c r="E4" s="17"/>
      <c r="F4" s="17"/>
      <c r="G4" s="17"/>
      <c r="H4" s="17"/>
      <c r="I4" s="17"/>
      <c r="J4" s="18"/>
      <c r="K4" s="18"/>
      <c r="L4" s="18"/>
      <c r="M4" s="18"/>
      <c r="N4" s="18"/>
      <c r="O4" s="18"/>
      <c r="P4" s="18"/>
      <c r="Q4" s="18"/>
      <c r="R4" s="18"/>
      <c r="S4" s="18"/>
      <c r="T4" s="18"/>
      <c r="U4" s="18"/>
      <c r="V4" s="18"/>
      <c r="W4" s="18"/>
      <c r="X4" s="18"/>
      <c r="Y4" s="18"/>
      <c r="Z4" s="18"/>
    </row>
    <row r="5" spans="1:26" s="20" customFormat="1" ht="63" customHeight="1" x14ac:dyDescent="0.3">
      <c r="A5" s="2" t="s">
        <v>64</v>
      </c>
      <c r="B5" s="2" t="s">
        <v>65</v>
      </c>
      <c r="C5" s="2" t="s">
        <v>0</v>
      </c>
      <c r="D5" s="2" t="s">
        <v>1</v>
      </c>
      <c r="E5" s="2" t="s">
        <v>63</v>
      </c>
      <c r="F5" s="2" t="s">
        <v>2</v>
      </c>
      <c r="G5" s="2" t="s">
        <v>60</v>
      </c>
      <c r="H5" s="2" t="s">
        <v>62</v>
      </c>
      <c r="I5" s="2" t="s">
        <v>61</v>
      </c>
    </row>
    <row r="6" spans="1:26" s="25" customFormat="1" ht="34.5" customHeight="1" x14ac:dyDescent="0.3">
      <c r="A6" s="53" t="s">
        <v>59</v>
      </c>
      <c r="B6" s="54"/>
      <c r="C6" s="54"/>
      <c r="D6" s="54"/>
      <c r="E6" s="54"/>
      <c r="F6" s="54"/>
      <c r="G6" s="54"/>
      <c r="H6" s="54"/>
      <c r="I6" s="55"/>
      <c r="J6" s="24"/>
      <c r="K6" s="24"/>
      <c r="L6" s="24"/>
      <c r="M6" s="24"/>
      <c r="N6" s="24"/>
      <c r="O6" s="24"/>
      <c r="P6" s="24"/>
      <c r="Q6" s="24"/>
      <c r="R6" s="24"/>
      <c r="S6" s="24"/>
      <c r="T6" s="24"/>
      <c r="U6" s="24"/>
      <c r="V6" s="24"/>
      <c r="W6" s="24"/>
      <c r="X6" s="24"/>
      <c r="Y6" s="24"/>
      <c r="Z6" s="24"/>
    </row>
    <row r="7" spans="1:26" ht="57.6" x14ac:dyDescent="0.3">
      <c r="A7" s="11" t="s">
        <v>79</v>
      </c>
      <c r="B7" s="30" t="s">
        <v>3</v>
      </c>
      <c r="C7" s="31"/>
      <c r="D7" s="31"/>
      <c r="E7" s="31"/>
      <c r="F7" s="52">
        <v>3</v>
      </c>
      <c r="G7" s="63">
        <v>0</v>
      </c>
      <c r="H7" s="27">
        <f t="shared" ref="H7:H38" si="0">G7*F7</f>
        <v>0</v>
      </c>
      <c r="I7" s="27">
        <f>H7+H7*0.23</f>
        <v>0</v>
      </c>
    </row>
    <row r="8" spans="1:26" ht="57.6" x14ac:dyDescent="0.3">
      <c r="A8" s="33" t="s">
        <v>78</v>
      </c>
      <c r="B8" s="30" t="s">
        <v>4</v>
      </c>
      <c r="C8" s="34"/>
      <c r="D8" s="31"/>
      <c r="E8" s="31"/>
      <c r="F8" s="52">
        <v>1</v>
      </c>
      <c r="G8" s="63">
        <v>0</v>
      </c>
      <c r="H8" s="27">
        <f t="shared" si="0"/>
        <v>0</v>
      </c>
      <c r="I8" s="27">
        <f t="shared" ref="I8:I38" si="1">H8+H8*0.23</f>
        <v>0</v>
      </c>
    </row>
    <row r="9" spans="1:26" ht="72" x14ac:dyDescent="0.3">
      <c r="A9" s="11" t="s">
        <v>77</v>
      </c>
      <c r="B9" s="12" t="s">
        <v>5</v>
      </c>
      <c r="C9" s="31"/>
      <c r="D9" s="31"/>
      <c r="E9" s="31"/>
      <c r="F9" s="52">
        <v>3</v>
      </c>
      <c r="G9" s="63">
        <v>0</v>
      </c>
      <c r="H9" s="27">
        <f t="shared" si="0"/>
        <v>0</v>
      </c>
      <c r="I9" s="27">
        <f t="shared" si="1"/>
        <v>0</v>
      </c>
    </row>
    <row r="10" spans="1:26" ht="100.8" x14ac:dyDescent="0.3">
      <c r="A10" s="11" t="s">
        <v>80</v>
      </c>
      <c r="B10" s="12" t="s">
        <v>6</v>
      </c>
      <c r="C10" s="31"/>
      <c r="D10" s="31"/>
      <c r="E10" s="31"/>
      <c r="F10" s="52">
        <v>3</v>
      </c>
      <c r="G10" s="63">
        <v>0</v>
      </c>
      <c r="H10" s="27">
        <f t="shared" si="0"/>
        <v>0</v>
      </c>
      <c r="I10" s="27">
        <f t="shared" si="1"/>
        <v>0</v>
      </c>
    </row>
    <row r="11" spans="1:26" x14ac:dyDescent="0.3">
      <c r="A11" s="33" t="s">
        <v>81</v>
      </c>
      <c r="B11" s="12" t="s">
        <v>7</v>
      </c>
      <c r="C11" s="31"/>
      <c r="D11" s="31"/>
      <c r="E11" s="31"/>
      <c r="F11" s="52">
        <v>1</v>
      </c>
      <c r="G11" s="63">
        <v>0</v>
      </c>
      <c r="H11" s="27">
        <f t="shared" si="0"/>
        <v>0</v>
      </c>
      <c r="I11" s="27">
        <f t="shared" si="1"/>
        <v>0</v>
      </c>
    </row>
    <row r="12" spans="1:26" ht="100.8" x14ac:dyDescent="0.3">
      <c r="A12" s="11" t="s">
        <v>82</v>
      </c>
      <c r="B12" s="12" t="s">
        <v>8</v>
      </c>
      <c r="C12" s="31"/>
      <c r="D12" s="31"/>
      <c r="E12" s="31"/>
      <c r="F12" s="52">
        <v>1</v>
      </c>
      <c r="G12" s="63">
        <v>0</v>
      </c>
      <c r="H12" s="27">
        <f t="shared" si="0"/>
        <v>0</v>
      </c>
      <c r="I12" s="27">
        <f t="shared" si="1"/>
        <v>0</v>
      </c>
    </row>
    <row r="13" spans="1:26" ht="144" x14ac:dyDescent="0.3">
      <c r="A13" s="11" t="s">
        <v>83</v>
      </c>
      <c r="B13" s="12" t="s">
        <v>9</v>
      </c>
      <c r="C13" s="31"/>
      <c r="D13" s="31"/>
      <c r="E13" s="31"/>
      <c r="F13" s="52">
        <v>3</v>
      </c>
      <c r="G13" s="63">
        <v>0</v>
      </c>
      <c r="H13" s="27">
        <f t="shared" si="0"/>
        <v>0</v>
      </c>
      <c r="I13" s="27">
        <f t="shared" si="1"/>
        <v>0</v>
      </c>
    </row>
    <row r="14" spans="1:26" ht="28.8" x14ac:dyDescent="0.3">
      <c r="A14" s="33" t="s">
        <v>84</v>
      </c>
      <c r="B14" s="12" t="s">
        <v>10</v>
      </c>
      <c r="C14" s="31"/>
      <c r="D14" s="31"/>
      <c r="E14" s="31"/>
      <c r="F14" s="52">
        <v>1</v>
      </c>
      <c r="G14" s="63">
        <v>0</v>
      </c>
      <c r="H14" s="27">
        <f t="shared" si="0"/>
        <v>0</v>
      </c>
      <c r="I14" s="27">
        <f t="shared" si="1"/>
        <v>0</v>
      </c>
    </row>
    <row r="15" spans="1:26" ht="43.2" x14ac:dyDescent="0.3">
      <c r="A15" s="11" t="s">
        <v>129</v>
      </c>
      <c r="B15" s="12" t="s">
        <v>11</v>
      </c>
      <c r="C15" s="31"/>
      <c r="D15" s="31"/>
      <c r="E15" s="31"/>
      <c r="F15" s="52">
        <v>1</v>
      </c>
      <c r="G15" s="63">
        <v>0</v>
      </c>
      <c r="H15" s="27">
        <f t="shared" si="0"/>
        <v>0</v>
      </c>
      <c r="I15" s="27">
        <f t="shared" si="1"/>
        <v>0</v>
      </c>
    </row>
    <row r="16" spans="1:26" ht="28.8" x14ac:dyDescent="0.3">
      <c r="A16" s="11" t="s">
        <v>85</v>
      </c>
      <c r="B16" s="12" t="s">
        <v>12</v>
      </c>
      <c r="C16" s="31"/>
      <c r="D16" s="31"/>
      <c r="E16" s="31"/>
      <c r="F16" s="52">
        <v>1</v>
      </c>
      <c r="G16" s="63">
        <v>0</v>
      </c>
      <c r="H16" s="27">
        <f t="shared" si="0"/>
        <v>0</v>
      </c>
      <c r="I16" s="27">
        <f t="shared" si="1"/>
        <v>0</v>
      </c>
    </row>
    <row r="17" spans="1:9" x14ac:dyDescent="0.3">
      <c r="A17" s="33" t="s">
        <v>86</v>
      </c>
      <c r="B17" s="12" t="s">
        <v>13</v>
      </c>
      <c r="C17" s="31"/>
      <c r="D17" s="31"/>
      <c r="E17" s="31"/>
      <c r="F17" s="52">
        <v>2</v>
      </c>
      <c r="G17" s="63">
        <v>0</v>
      </c>
      <c r="H17" s="27">
        <f t="shared" si="0"/>
        <v>0</v>
      </c>
      <c r="I17" s="27">
        <f t="shared" si="1"/>
        <v>0</v>
      </c>
    </row>
    <row r="18" spans="1:9" x14ac:dyDescent="0.3">
      <c r="A18" s="11" t="s">
        <v>87</v>
      </c>
      <c r="B18" s="12" t="s">
        <v>14</v>
      </c>
      <c r="C18" s="31"/>
      <c r="D18" s="31"/>
      <c r="E18" s="31"/>
      <c r="F18" s="52">
        <v>30</v>
      </c>
      <c r="G18" s="63">
        <v>0</v>
      </c>
      <c r="H18" s="27">
        <f t="shared" si="0"/>
        <v>0</v>
      </c>
      <c r="I18" s="27">
        <f t="shared" si="1"/>
        <v>0</v>
      </c>
    </row>
    <row r="19" spans="1:9" x14ac:dyDescent="0.3">
      <c r="A19" s="11" t="s">
        <v>88</v>
      </c>
      <c r="B19" s="12" t="s">
        <v>15</v>
      </c>
      <c r="C19" s="31"/>
      <c r="D19" s="31"/>
      <c r="E19" s="31"/>
      <c r="F19" s="52">
        <v>30</v>
      </c>
      <c r="G19" s="63">
        <v>0</v>
      </c>
      <c r="H19" s="27">
        <f t="shared" si="0"/>
        <v>0</v>
      </c>
      <c r="I19" s="27">
        <f t="shared" si="1"/>
        <v>0</v>
      </c>
    </row>
    <row r="20" spans="1:9" x14ac:dyDescent="0.3">
      <c r="A20" s="33" t="s">
        <v>89</v>
      </c>
      <c r="B20" s="12" t="s">
        <v>16</v>
      </c>
      <c r="C20" s="31"/>
      <c r="D20" s="31"/>
      <c r="E20" s="31"/>
      <c r="F20" s="52">
        <v>1</v>
      </c>
      <c r="G20" s="63">
        <v>0</v>
      </c>
      <c r="H20" s="27">
        <f t="shared" si="0"/>
        <v>0</v>
      </c>
      <c r="I20" s="27">
        <f t="shared" si="1"/>
        <v>0</v>
      </c>
    </row>
    <row r="21" spans="1:9" x14ac:dyDescent="0.3">
      <c r="A21" s="11" t="s">
        <v>90</v>
      </c>
      <c r="B21" s="12" t="s">
        <v>17</v>
      </c>
      <c r="C21" s="31"/>
      <c r="D21" s="31"/>
      <c r="E21" s="31"/>
      <c r="F21" s="52">
        <v>4</v>
      </c>
      <c r="G21" s="63">
        <v>0</v>
      </c>
      <c r="H21" s="27">
        <f t="shared" si="0"/>
        <v>0</v>
      </c>
      <c r="I21" s="27">
        <f t="shared" si="1"/>
        <v>0</v>
      </c>
    </row>
    <row r="22" spans="1:9" ht="100.8" x14ac:dyDescent="0.3">
      <c r="A22" s="11" t="s">
        <v>91</v>
      </c>
      <c r="B22" s="12" t="s">
        <v>18</v>
      </c>
      <c r="C22" s="31"/>
      <c r="D22" s="31"/>
      <c r="E22" s="31"/>
      <c r="F22" s="52">
        <v>3</v>
      </c>
      <c r="G22" s="63">
        <v>0</v>
      </c>
      <c r="H22" s="27">
        <f t="shared" si="0"/>
        <v>0</v>
      </c>
      <c r="I22" s="27">
        <f t="shared" si="1"/>
        <v>0</v>
      </c>
    </row>
    <row r="23" spans="1:9" ht="43.2" x14ac:dyDescent="0.3">
      <c r="A23" s="11" t="s">
        <v>92</v>
      </c>
      <c r="B23" s="12" t="s">
        <v>19</v>
      </c>
      <c r="C23" s="31"/>
      <c r="D23" s="31"/>
      <c r="E23" s="31"/>
      <c r="F23" s="52">
        <v>3</v>
      </c>
      <c r="G23" s="63">
        <v>0</v>
      </c>
      <c r="H23" s="27">
        <f t="shared" si="0"/>
        <v>0</v>
      </c>
      <c r="I23" s="27">
        <f t="shared" si="1"/>
        <v>0</v>
      </c>
    </row>
    <row r="24" spans="1:9" x14ac:dyDescent="0.3">
      <c r="A24" s="11" t="s">
        <v>93</v>
      </c>
      <c r="B24" s="12" t="s">
        <v>20</v>
      </c>
      <c r="C24" s="31"/>
      <c r="D24" s="31"/>
      <c r="E24" s="31"/>
      <c r="F24" s="52">
        <v>1</v>
      </c>
      <c r="G24" s="63">
        <v>0</v>
      </c>
      <c r="H24" s="27">
        <f t="shared" si="0"/>
        <v>0</v>
      </c>
      <c r="I24" s="27">
        <f t="shared" si="1"/>
        <v>0</v>
      </c>
    </row>
    <row r="25" spans="1:9" x14ac:dyDescent="0.3">
      <c r="A25" s="11" t="s">
        <v>94</v>
      </c>
      <c r="B25" s="12" t="s">
        <v>21</v>
      </c>
      <c r="C25" s="34"/>
      <c r="D25" s="34"/>
      <c r="E25" s="34"/>
      <c r="F25" s="52">
        <v>1</v>
      </c>
      <c r="G25" s="63">
        <v>0</v>
      </c>
      <c r="H25" s="27">
        <f t="shared" si="0"/>
        <v>0</v>
      </c>
      <c r="I25" s="27">
        <f t="shared" si="1"/>
        <v>0</v>
      </c>
    </row>
    <row r="26" spans="1:9" ht="43.2" x14ac:dyDescent="0.3">
      <c r="A26" s="11" t="s">
        <v>130</v>
      </c>
      <c r="B26" s="12" t="s">
        <v>22</v>
      </c>
      <c r="C26" s="31"/>
      <c r="D26" s="31"/>
      <c r="E26" s="31"/>
      <c r="F26" s="52">
        <v>1</v>
      </c>
      <c r="G26" s="63">
        <v>0</v>
      </c>
      <c r="H26" s="27">
        <f t="shared" si="0"/>
        <v>0</v>
      </c>
      <c r="I26" s="27">
        <f t="shared" si="1"/>
        <v>0</v>
      </c>
    </row>
    <row r="27" spans="1:9" x14ac:dyDescent="0.3">
      <c r="A27" s="11" t="s">
        <v>95</v>
      </c>
      <c r="B27" s="12" t="s">
        <v>23</v>
      </c>
      <c r="C27" s="31"/>
      <c r="D27" s="31"/>
      <c r="E27" s="31"/>
      <c r="F27" s="52">
        <v>1</v>
      </c>
      <c r="G27" s="63">
        <v>0</v>
      </c>
      <c r="H27" s="27">
        <f t="shared" si="0"/>
        <v>0</v>
      </c>
      <c r="I27" s="27">
        <f t="shared" si="1"/>
        <v>0</v>
      </c>
    </row>
    <row r="28" spans="1:9" ht="67.2" customHeight="1" x14ac:dyDescent="0.3">
      <c r="A28" s="11" t="s">
        <v>96</v>
      </c>
      <c r="B28" s="12" t="s">
        <v>24</v>
      </c>
      <c r="C28" s="31"/>
      <c r="D28" s="31"/>
      <c r="E28" s="31"/>
      <c r="F28" s="52">
        <v>2</v>
      </c>
      <c r="G28" s="63">
        <v>0</v>
      </c>
      <c r="H28" s="27">
        <f t="shared" si="0"/>
        <v>0</v>
      </c>
      <c r="I28" s="27">
        <f t="shared" si="1"/>
        <v>0</v>
      </c>
    </row>
    <row r="29" spans="1:9" ht="28.8" x14ac:dyDescent="0.3">
      <c r="A29" s="11" t="s">
        <v>97</v>
      </c>
      <c r="B29" s="12" t="s">
        <v>25</v>
      </c>
      <c r="C29" s="31"/>
      <c r="D29" s="31"/>
      <c r="E29" s="31"/>
      <c r="F29" s="52">
        <v>1</v>
      </c>
      <c r="G29" s="63">
        <v>0</v>
      </c>
      <c r="H29" s="27">
        <f t="shared" si="0"/>
        <v>0</v>
      </c>
      <c r="I29" s="27">
        <f t="shared" si="1"/>
        <v>0</v>
      </c>
    </row>
    <row r="30" spans="1:9" x14ac:dyDescent="0.3">
      <c r="A30" s="11" t="s">
        <v>98</v>
      </c>
      <c r="B30" s="12" t="s">
        <v>26</v>
      </c>
      <c r="C30" s="31"/>
      <c r="D30" s="31"/>
      <c r="E30" s="31"/>
      <c r="F30" s="52">
        <v>30</v>
      </c>
      <c r="G30" s="63">
        <v>0</v>
      </c>
      <c r="H30" s="27">
        <f t="shared" si="0"/>
        <v>0</v>
      </c>
      <c r="I30" s="27">
        <f t="shared" si="1"/>
        <v>0</v>
      </c>
    </row>
    <row r="31" spans="1:9" x14ac:dyDescent="0.3">
      <c r="A31" s="11" t="s">
        <v>99</v>
      </c>
      <c r="B31" s="12" t="s">
        <v>27</v>
      </c>
      <c r="C31" s="31"/>
      <c r="D31" s="31"/>
      <c r="E31" s="31"/>
      <c r="F31" s="52">
        <v>30</v>
      </c>
      <c r="G31" s="63">
        <v>0</v>
      </c>
      <c r="H31" s="27">
        <f t="shared" si="0"/>
        <v>0</v>
      </c>
      <c r="I31" s="27">
        <f t="shared" si="1"/>
        <v>0</v>
      </c>
    </row>
    <row r="32" spans="1:9" ht="57.6" x14ac:dyDescent="0.3">
      <c r="A32" s="11" t="s">
        <v>100</v>
      </c>
      <c r="B32" s="12" t="s">
        <v>28</v>
      </c>
      <c r="C32" s="31"/>
      <c r="D32" s="31"/>
      <c r="E32" s="31"/>
      <c r="F32" s="52">
        <v>2</v>
      </c>
      <c r="G32" s="63">
        <v>0</v>
      </c>
      <c r="H32" s="27">
        <f t="shared" si="0"/>
        <v>0</v>
      </c>
      <c r="I32" s="27">
        <f t="shared" si="1"/>
        <v>0</v>
      </c>
    </row>
    <row r="33" spans="1:9" x14ac:dyDescent="0.3">
      <c r="A33" s="11" t="s">
        <v>101</v>
      </c>
      <c r="B33" s="12" t="s">
        <v>29</v>
      </c>
      <c r="C33" s="31"/>
      <c r="D33" s="31"/>
      <c r="E33" s="31"/>
      <c r="F33" s="52">
        <v>1</v>
      </c>
      <c r="G33" s="63">
        <v>0</v>
      </c>
      <c r="H33" s="27">
        <f t="shared" si="0"/>
        <v>0</v>
      </c>
      <c r="I33" s="27">
        <f t="shared" si="1"/>
        <v>0</v>
      </c>
    </row>
    <row r="34" spans="1:9" ht="43.2" x14ac:dyDescent="0.3">
      <c r="A34" s="11" t="s">
        <v>102</v>
      </c>
      <c r="B34" s="12" t="s">
        <v>30</v>
      </c>
      <c r="C34" s="31"/>
      <c r="D34" s="31"/>
      <c r="E34" s="31"/>
      <c r="F34" s="52">
        <v>1</v>
      </c>
      <c r="G34" s="63">
        <v>0</v>
      </c>
      <c r="H34" s="27">
        <f t="shared" si="0"/>
        <v>0</v>
      </c>
      <c r="I34" s="27">
        <f t="shared" si="1"/>
        <v>0</v>
      </c>
    </row>
    <row r="35" spans="1:9" ht="28.8" x14ac:dyDescent="0.3">
      <c r="A35" s="11" t="s">
        <v>103</v>
      </c>
      <c r="B35" s="12" t="s">
        <v>31</v>
      </c>
      <c r="C35" s="31"/>
      <c r="D35" s="31"/>
      <c r="E35" s="31"/>
      <c r="F35" s="52">
        <v>1</v>
      </c>
      <c r="G35" s="63">
        <v>0</v>
      </c>
      <c r="H35" s="27">
        <f t="shared" si="0"/>
        <v>0</v>
      </c>
      <c r="I35" s="27">
        <f t="shared" si="1"/>
        <v>0</v>
      </c>
    </row>
    <row r="36" spans="1:9" ht="43.2" x14ac:dyDescent="0.3">
      <c r="A36" s="11" t="s">
        <v>104</v>
      </c>
      <c r="B36" s="12" t="s">
        <v>32</v>
      </c>
      <c r="C36" s="31"/>
      <c r="D36" s="31"/>
      <c r="E36" s="31"/>
      <c r="F36" s="52">
        <v>1</v>
      </c>
      <c r="G36" s="63">
        <v>0</v>
      </c>
      <c r="H36" s="27">
        <f t="shared" si="0"/>
        <v>0</v>
      </c>
      <c r="I36" s="27">
        <f t="shared" si="1"/>
        <v>0</v>
      </c>
    </row>
    <row r="37" spans="1:9" ht="72" x14ac:dyDescent="0.3">
      <c r="A37" s="11" t="s">
        <v>105</v>
      </c>
      <c r="B37" s="12" t="s">
        <v>33</v>
      </c>
      <c r="C37" s="31"/>
      <c r="D37" s="31"/>
      <c r="E37" s="31"/>
      <c r="F37" s="52">
        <v>30</v>
      </c>
      <c r="G37" s="63">
        <v>0</v>
      </c>
      <c r="H37" s="27">
        <f t="shared" si="0"/>
        <v>0</v>
      </c>
      <c r="I37" s="27">
        <f t="shared" si="1"/>
        <v>0</v>
      </c>
    </row>
    <row r="38" spans="1:9" ht="72" x14ac:dyDescent="0.3">
      <c r="A38" s="11" t="s">
        <v>106</v>
      </c>
      <c r="B38" s="12" t="s">
        <v>34</v>
      </c>
      <c r="C38" s="31"/>
      <c r="D38" s="31"/>
      <c r="E38" s="31"/>
      <c r="F38" s="52">
        <v>15</v>
      </c>
      <c r="G38" s="63">
        <v>0</v>
      </c>
      <c r="H38" s="27">
        <f t="shared" si="0"/>
        <v>0</v>
      </c>
      <c r="I38" s="27">
        <f t="shared" si="1"/>
        <v>0</v>
      </c>
    </row>
    <row r="39" spans="1:9" ht="15.6" x14ac:dyDescent="0.3">
      <c r="A39" s="50" t="s">
        <v>76</v>
      </c>
      <c r="B39" s="50"/>
      <c r="C39" s="50"/>
      <c r="D39" s="50"/>
      <c r="E39" s="50"/>
      <c r="F39" s="50"/>
      <c r="G39" s="50"/>
      <c r="H39" s="44">
        <f>SUM(H7:H38)</f>
        <v>0</v>
      </c>
      <c r="I39" s="44">
        <f>SUM(I7:I38)</f>
        <v>0</v>
      </c>
    </row>
  </sheetData>
  <sheetProtection algorithmName="SHA-512" hashValue="7kUEvemWMgaZDM+bKtYh6Dp5J7w4AgTC5BYKvZJg2fuZYmKKuS+GSOSyl3w2yPrdYshcOQ7nYDnIxV1N59LXOQ==" saltValue="fWTKxATIEMt9urv7ze72SA==" spinCount="100000" sheet="1" objects="1" scenarios="1"/>
  <phoneticPr fontId="2" type="noConversion"/>
  <printOptions gridLines="1"/>
  <pageMargins left="0.7" right="0.7" top="0.75" bottom="0.75" header="0.3" footer="0.3"/>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D222-5DB0-497E-AB38-71402F8FE1E8}">
  <sheetPr>
    <tabColor rgb="FF00B0F0"/>
    <pageSetUpPr fitToPage="1"/>
  </sheetPr>
  <dimension ref="A1:Z32"/>
  <sheetViews>
    <sheetView zoomScaleNormal="100" workbookViewId="0">
      <selection activeCell="A5" sqref="A5"/>
    </sheetView>
  </sheetViews>
  <sheetFormatPr defaultColWidth="8.6640625" defaultRowHeight="14.4" x14ac:dyDescent="0.3"/>
  <cols>
    <col min="1" max="1" width="20.5546875" style="37" customWidth="1"/>
    <col min="2" max="2" width="65.109375" style="28" customWidth="1"/>
    <col min="3" max="5" width="20.5546875" style="28" customWidth="1"/>
    <col min="6" max="9" width="20.5546875" style="20" customWidth="1"/>
    <col min="10" max="16384" width="8.6640625" style="28"/>
  </cols>
  <sheetData>
    <row r="1" spans="1:26" s="19" customFormat="1" x14ac:dyDescent="0.3">
      <c r="A1" s="65" t="s">
        <v>133</v>
      </c>
      <c r="B1" s="66"/>
      <c r="C1" s="17"/>
      <c r="D1" s="17"/>
      <c r="E1" s="17"/>
      <c r="F1" s="17"/>
      <c r="G1" s="17"/>
      <c r="H1" s="17"/>
      <c r="I1" s="17"/>
      <c r="J1" s="18"/>
      <c r="K1" s="18"/>
      <c r="L1" s="18"/>
      <c r="M1" s="18"/>
      <c r="N1" s="18"/>
      <c r="O1" s="18"/>
      <c r="P1" s="18"/>
      <c r="Q1" s="18"/>
      <c r="R1" s="18"/>
      <c r="S1" s="18"/>
      <c r="T1" s="18"/>
      <c r="U1" s="18"/>
      <c r="V1" s="18"/>
      <c r="W1" s="18"/>
      <c r="X1" s="18"/>
      <c r="Y1" s="18"/>
      <c r="Z1" s="18"/>
    </row>
    <row r="2" spans="1:26" s="19" customFormat="1" x14ac:dyDescent="0.3">
      <c r="A2" s="17"/>
      <c r="B2" s="56"/>
      <c r="C2" s="17"/>
      <c r="D2" s="17"/>
      <c r="E2" s="17"/>
      <c r="F2" s="17"/>
      <c r="G2" s="17"/>
      <c r="H2" s="17"/>
      <c r="I2" s="17"/>
      <c r="J2" s="18"/>
      <c r="K2" s="18"/>
      <c r="L2" s="18"/>
      <c r="M2" s="18"/>
      <c r="N2" s="18"/>
      <c r="O2" s="18"/>
      <c r="P2" s="18"/>
      <c r="Q2" s="18"/>
      <c r="R2" s="18"/>
      <c r="S2" s="18"/>
      <c r="T2" s="18"/>
      <c r="U2" s="18"/>
      <c r="V2" s="18"/>
      <c r="W2" s="18"/>
      <c r="X2" s="18"/>
      <c r="Y2" s="18"/>
      <c r="Z2" s="18"/>
    </row>
    <row r="3" spans="1:26" s="19" customFormat="1" x14ac:dyDescent="0.3">
      <c r="A3" s="57" t="s">
        <v>127</v>
      </c>
      <c r="B3" s="56"/>
      <c r="C3" s="17"/>
      <c r="D3" s="17"/>
      <c r="E3" s="17"/>
      <c r="F3" s="17"/>
      <c r="G3" s="17"/>
      <c r="H3" s="17"/>
      <c r="I3" s="17"/>
      <c r="J3" s="18"/>
      <c r="K3" s="18"/>
      <c r="L3" s="18"/>
      <c r="M3" s="18"/>
      <c r="N3" s="18"/>
      <c r="O3" s="18"/>
      <c r="P3" s="18"/>
      <c r="Q3" s="18"/>
      <c r="R3" s="18"/>
      <c r="S3" s="18"/>
      <c r="T3" s="18"/>
      <c r="U3" s="18"/>
      <c r="V3" s="18"/>
      <c r="W3" s="18"/>
      <c r="X3" s="18"/>
      <c r="Y3" s="18"/>
      <c r="Z3" s="18"/>
    </row>
    <row r="4" spans="1:26" s="19" customFormat="1" x14ac:dyDescent="0.3">
      <c r="A4" s="57" t="s">
        <v>128</v>
      </c>
      <c r="B4" s="56"/>
      <c r="C4" s="17"/>
      <c r="D4" s="17"/>
      <c r="E4" s="17"/>
      <c r="F4" s="17"/>
      <c r="G4" s="17"/>
      <c r="H4" s="17"/>
      <c r="I4" s="17"/>
      <c r="J4" s="18"/>
      <c r="K4" s="18"/>
      <c r="L4" s="18"/>
      <c r="M4" s="18"/>
      <c r="N4" s="18"/>
      <c r="O4" s="18"/>
      <c r="P4" s="18"/>
      <c r="Q4" s="18"/>
      <c r="R4" s="18"/>
      <c r="S4" s="18"/>
      <c r="T4" s="18"/>
      <c r="U4" s="18"/>
      <c r="V4" s="18"/>
      <c r="W4" s="18"/>
      <c r="X4" s="18"/>
      <c r="Y4" s="18"/>
      <c r="Z4" s="18"/>
    </row>
    <row r="5" spans="1:26" s="20" customFormat="1" ht="63" customHeight="1" x14ac:dyDescent="0.3">
      <c r="A5" s="2" t="s">
        <v>64</v>
      </c>
      <c r="B5" s="2" t="s">
        <v>65</v>
      </c>
      <c r="C5" s="2" t="s">
        <v>0</v>
      </c>
      <c r="D5" s="2" t="s">
        <v>1</v>
      </c>
      <c r="E5" s="2" t="s">
        <v>63</v>
      </c>
      <c r="F5" s="2" t="s">
        <v>2</v>
      </c>
      <c r="G5" s="2" t="s">
        <v>60</v>
      </c>
      <c r="H5" s="2" t="s">
        <v>62</v>
      </c>
      <c r="I5" s="2" t="s">
        <v>61</v>
      </c>
    </row>
    <row r="6" spans="1:26" s="25" customFormat="1" ht="34.5" customHeight="1" x14ac:dyDescent="0.3">
      <c r="A6" s="21" t="s">
        <v>66</v>
      </c>
      <c r="B6" s="22"/>
      <c r="C6" s="22"/>
      <c r="D6" s="22"/>
      <c r="E6" s="22"/>
      <c r="F6" s="22"/>
      <c r="G6" s="22"/>
      <c r="H6" s="22"/>
      <c r="I6" s="23"/>
      <c r="J6" s="24"/>
      <c r="K6" s="24"/>
      <c r="L6" s="24"/>
      <c r="M6" s="24"/>
      <c r="N6" s="24"/>
      <c r="O6" s="24"/>
      <c r="P6" s="24"/>
      <c r="Q6" s="24"/>
      <c r="R6" s="24"/>
      <c r="S6" s="24"/>
      <c r="T6" s="24"/>
      <c r="U6" s="24"/>
      <c r="V6" s="24"/>
      <c r="W6" s="24"/>
      <c r="X6" s="24"/>
      <c r="Y6" s="24"/>
      <c r="Z6" s="24"/>
    </row>
    <row r="7" spans="1:26" ht="86.4" x14ac:dyDescent="0.3">
      <c r="A7" s="11" t="s">
        <v>107</v>
      </c>
      <c r="B7" s="12" t="s">
        <v>35</v>
      </c>
      <c r="C7" s="26"/>
      <c r="D7" s="26"/>
      <c r="E7" s="26"/>
      <c r="F7" s="52">
        <v>30</v>
      </c>
      <c r="G7" s="63">
        <v>0</v>
      </c>
      <c r="H7" s="27">
        <f t="shared" ref="H7:H25" si="0">F7*G7</f>
        <v>0</v>
      </c>
      <c r="I7" s="27">
        <f t="shared" ref="I7:I16" si="1">H7+H7*0.23</f>
        <v>0</v>
      </c>
    </row>
    <row r="8" spans="1:26" ht="86.4" x14ac:dyDescent="0.3">
      <c r="A8" s="11" t="s">
        <v>108</v>
      </c>
      <c r="B8" s="12" t="s">
        <v>36</v>
      </c>
      <c r="C8" s="29"/>
      <c r="D8" s="29"/>
      <c r="E8" s="29"/>
      <c r="F8" s="52">
        <v>2</v>
      </c>
      <c r="G8" s="63">
        <v>0</v>
      </c>
      <c r="H8" s="27">
        <f t="shared" si="0"/>
        <v>0</v>
      </c>
      <c r="I8" s="27">
        <f t="shared" si="1"/>
        <v>0</v>
      </c>
    </row>
    <row r="9" spans="1:26" ht="57.6" x14ac:dyDescent="0.3">
      <c r="A9" s="11" t="s">
        <v>109</v>
      </c>
      <c r="B9" s="12" t="s">
        <v>37</v>
      </c>
      <c r="C9" s="26"/>
      <c r="D9" s="26"/>
      <c r="E9" s="26"/>
      <c r="F9" s="52">
        <v>4</v>
      </c>
      <c r="G9" s="63">
        <v>0</v>
      </c>
      <c r="H9" s="27">
        <f t="shared" si="0"/>
        <v>0</v>
      </c>
      <c r="I9" s="27">
        <f t="shared" si="1"/>
        <v>0</v>
      </c>
    </row>
    <row r="10" spans="1:26" x14ac:dyDescent="0.3">
      <c r="A10" s="11" t="s">
        <v>110</v>
      </c>
      <c r="B10" s="30" t="s">
        <v>38</v>
      </c>
      <c r="C10" s="31"/>
      <c r="D10" s="31"/>
      <c r="E10" s="31"/>
      <c r="F10" s="52">
        <v>2</v>
      </c>
      <c r="G10" s="63">
        <v>0</v>
      </c>
      <c r="H10" s="27">
        <f t="shared" si="0"/>
        <v>0</v>
      </c>
      <c r="I10" s="27">
        <f t="shared" si="1"/>
        <v>0</v>
      </c>
    </row>
    <row r="11" spans="1:26" x14ac:dyDescent="0.3">
      <c r="A11" s="11" t="s">
        <v>111</v>
      </c>
      <c r="B11" s="32" t="s">
        <v>39</v>
      </c>
      <c r="C11" s="31"/>
      <c r="D11" s="31"/>
      <c r="E11" s="31"/>
      <c r="F11" s="52">
        <v>1</v>
      </c>
      <c r="G11" s="63">
        <v>0</v>
      </c>
      <c r="H11" s="27">
        <f t="shared" si="0"/>
        <v>0</v>
      </c>
      <c r="I11" s="27">
        <f t="shared" si="1"/>
        <v>0</v>
      </c>
    </row>
    <row r="12" spans="1:26" x14ac:dyDescent="0.3">
      <c r="A12" s="11" t="s">
        <v>112</v>
      </c>
      <c r="B12" s="14" t="s">
        <v>40</v>
      </c>
      <c r="C12" s="31"/>
      <c r="D12" s="31"/>
      <c r="E12" s="31"/>
      <c r="F12" s="52">
        <v>1</v>
      </c>
      <c r="G12" s="63">
        <v>0</v>
      </c>
      <c r="H12" s="27">
        <f t="shared" si="0"/>
        <v>0</v>
      </c>
      <c r="I12" s="27">
        <f t="shared" si="1"/>
        <v>0</v>
      </c>
    </row>
    <row r="13" spans="1:26" x14ac:dyDescent="0.3">
      <c r="A13" s="11" t="s">
        <v>113</v>
      </c>
      <c r="B13" s="12" t="s">
        <v>41</v>
      </c>
      <c r="C13" s="31"/>
      <c r="D13" s="31"/>
      <c r="E13" s="31"/>
      <c r="F13" s="52">
        <v>30</v>
      </c>
      <c r="G13" s="63">
        <v>0</v>
      </c>
      <c r="H13" s="27">
        <f t="shared" si="0"/>
        <v>0</v>
      </c>
      <c r="I13" s="27">
        <f t="shared" si="1"/>
        <v>0</v>
      </c>
    </row>
    <row r="14" spans="1:26" x14ac:dyDescent="0.3">
      <c r="A14" s="11" t="s">
        <v>114</v>
      </c>
      <c r="B14" s="13" t="s">
        <v>42</v>
      </c>
      <c r="C14" s="31"/>
      <c r="D14" s="31"/>
      <c r="E14" s="31"/>
      <c r="F14" s="52">
        <v>60</v>
      </c>
      <c r="G14" s="63">
        <v>0</v>
      </c>
      <c r="H14" s="27">
        <f t="shared" si="0"/>
        <v>0</v>
      </c>
      <c r="I14" s="27">
        <f t="shared" si="1"/>
        <v>0</v>
      </c>
    </row>
    <row r="15" spans="1:26" ht="28.8" x14ac:dyDescent="0.3">
      <c r="A15" s="11" t="s">
        <v>131</v>
      </c>
      <c r="B15" s="13" t="s">
        <v>43</v>
      </c>
      <c r="C15" s="31"/>
      <c r="D15" s="31"/>
      <c r="E15" s="31"/>
      <c r="F15" s="52">
        <v>6</v>
      </c>
      <c r="G15" s="63">
        <v>0</v>
      </c>
      <c r="H15" s="27">
        <f t="shared" si="0"/>
        <v>0</v>
      </c>
      <c r="I15" s="27">
        <f t="shared" si="1"/>
        <v>0</v>
      </c>
    </row>
    <row r="16" spans="1:26" x14ac:dyDescent="0.3">
      <c r="A16" s="11" t="s">
        <v>115</v>
      </c>
      <c r="B16" s="15" t="s">
        <v>44</v>
      </c>
      <c r="C16" s="31"/>
      <c r="D16" s="31"/>
      <c r="E16" s="31"/>
      <c r="F16" s="52">
        <v>6</v>
      </c>
      <c r="G16" s="63">
        <v>0</v>
      </c>
      <c r="H16" s="27">
        <f t="shared" si="0"/>
        <v>0</v>
      </c>
      <c r="I16" s="27">
        <f t="shared" si="1"/>
        <v>0</v>
      </c>
    </row>
    <row r="17" spans="1:9" ht="153.75" customHeight="1" x14ac:dyDescent="0.3">
      <c r="A17" s="11" t="s">
        <v>116</v>
      </c>
      <c r="B17" s="12" t="s">
        <v>72</v>
      </c>
      <c r="C17" s="35"/>
      <c r="D17" s="35"/>
      <c r="E17" s="35"/>
      <c r="F17" s="52">
        <v>2</v>
      </c>
      <c r="G17" s="63">
        <v>0</v>
      </c>
      <c r="H17" s="27">
        <f t="shared" si="0"/>
        <v>0</v>
      </c>
      <c r="I17" s="27">
        <f t="shared" ref="I17:I25" si="2">H17+H17*0.23</f>
        <v>0</v>
      </c>
    </row>
    <row r="18" spans="1:9" ht="172.8" x14ac:dyDescent="0.3">
      <c r="A18" s="11" t="s">
        <v>117</v>
      </c>
      <c r="B18" s="30" t="s">
        <v>73</v>
      </c>
      <c r="C18" s="35"/>
      <c r="D18" s="35"/>
      <c r="E18" s="35"/>
      <c r="F18" s="64">
        <v>1</v>
      </c>
      <c r="G18" s="63">
        <v>0</v>
      </c>
      <c r="H18" s="27">
        <f t="shared" si="0"/>
        <v>0</v>
      </c>
      <c r="I18" s="27">
        <f t="shared" si="2"/>
        <v>0</v>
      </c>
    </row>
    <row r="19" spans="1:9" ht="144" x14ac:dyDescent="0.3">
      <c r="A19" s="11" t="s">
        <v>132</v>
      </c>
      <c r="B19" s="12" t="s">
        <v>74</v>
      </c>
      <c r="C19" s="35"/>
      <c r="D19" s="35"/>
      <c r="E19" s="35"/>
      <c r="F19" s="64">
        <v>1</v>
      </c>
      <c r="G19" s="63">
        <v>0</v>
      </c>
      <c r="H19" s="27">
        <f t="shared" si="0"/>
        <v>0</v>
      </c>
      <c r="I19" s="27">
        <f t="shared" si="2"/>
        <v>0</v>
      </c>
    </row>
    <row r="20" spans="1:9" ht="72" x14ac:dyDescent="0.3">
      <c r="A20" s="11" t="s">
        <v>118</v>
      </c>
      <c r="B20" s="12" t="s">
        <v>75</v>
      </c>
      <c r="C20" s="31"/>
      <c r="D20" s="31"/>
      <c r="E20" s="31"/>
      <c r="F20" s="64">
        <v>1</v>
      </c>
      <c r="G20" s="63">
        <v>0</v>
      </c>
      <c r="H20" s="27">
        <f t="shared" si="0"/>
        <v>0</v>
      </c>
      <c r="I20" s="27">
        <f t="shared" si="2"/>
        <v>0</v>
      </c>
    </row>
    <row r="21" spans="1:9" x14ac:dyDescent="0.3">
      <c r="A21" s="11" t="s">
        <v>119</v>
      </c>
      <c r="B21" s="13" t="s">
        <v>45</v>
      </c>
      <c r="C21" s="31"/>
      <c r="D21" s="31"/>
      <c r="E21" s="31"/>
      <c r="F21" s="52">
        <v>30</v>
      </c>
      <c r="G21" s="63">
        <v>0</v>
      </c>
      <c r="H21" s="27">
        <f t="shared" si="0"/>
        <v>0</v>
      </c>
      <c r="I21" s="27">
        <f t="shared" si="2"/>
        <v>0</v>
      </c>
    </row>
    <row r="22" spans="1:9" x14ac:dyDescent="0.3">
      <c r="A22" s="11" t="s">
        <v>120</v>
      </c>
      <c r="B22" s="12" t="s">
        <v>46</v>
      </c>
      <c r="C22" s="31"/>
      <c r="D22" s="31"/>
      <c r="E22" s="31"/>
      <c r="F22" s="52">
        <v>6</v>
      </c>
      <c r="G22" s="63">
        <v>0</v>
      </c>
      <c r="H22" s="27">
        <f t="shared" si="0"/>
        <v>0</v>
      </c>
      <c r="I22" s="27">
        <f t="shared" si="2"/>
        <v>0</v>
      </c>
    </row>
    <row r="23" spans="1:9" ht="28.8" x14ac:dyDescent="0.3">
      <c r="A23" s="11" t="s">
        <v>121</v>
      </c>
      <c r="B23" s="12" t="s">
        <v>47</v>
      </c>
      <c r="C23" s="31"/>
      <c r="D23" s="31"/>
      <c r="E23" s="31"/>
      <c r="F23" s="52">
        <v>3</v>
      </c>
      <c r="G23" s="63">
        <v>0</v>
      </c>
      <c r="H23" s="27">
        <f t="shared" si="0"/>
        <v>0</v>
      </c>
      <c r="I23" s="27">
        <f t="shared" si="2"/>
        <v>0</v>
      </c>
    </row>
    <row r="24" spans="1:9" ht="28.8" x14ac:dyDescent="0.3">
      <c r="A24" s="11" t="s">
        <v>122</v>
      </c>
      <c r="B24" s="14" t="s">
        <v>48</v>
      </c>
      <c r="C24" s="26"/>
      <c r="D24" s="26"/>
      <c r="E24" s="26"/>
      <c r="F24" s="52">
        <v>6</v>
      </c>
      <c r="G24" s="63">
        <v>0</v>
      </c>
      <c r="H24" s="27">
        <f t="shared" si="0"/>
        <v>0</v>
      </c>
      <c r="I24" s="27">
        <f t="shared" si="2"/>
        <v>0</v>
      </c>
    </row>
    <row r="25" spans="1:9" x14ac:dyDescent="0.3">
      <c r="A25" s="11" t="s">
        <v>123</v>
      </c>
      <c r="B25" s="14" t="s">
        <v>49</v>
      </c>
      <c r="C25" s="26"/>
      <c r="D25" s="26"/>
      <c r="E25" s="26"/>
      <c r="F25" s="52">
        <v>1</v>
      </c>
      <c r="G25" s="63">
        <v>0</v>
      </c>
      <c r="H25" s="27">
        <f t="shared" si="0"/>
        <v>0</v>
      </c>
      <c r="I25" s="27">
        <f t="shared" si="2"/>
        <v>0</v>
      </c>
    </row>
    <row r="26" spans="1:9" ht="15.6" x14ac:dyDescent="0.3">
      <c r="A26" s="51" t="s">
        <v>76</v>
      </c>
      <c r="B26" s="51"/>
      <c r="C26" s="51"/>
      <c r="D26" s="51"/>
      <c r="E26" s="51"/>
      <c r="F26" s="51"/>
      <c r="G26" s="51"/>
      <c r="H26" s="36">
        <f>SUM(H7:H25)</f>
        <v>0</v>
      </c>
      <c r="I26" s="36">
        <f>SUM(I7:I25)</f>
        <v>0</v>
      </c>
    </row>
    <row r="27" spans="1:9" x14ac:dyDescent="0.3">
      <c r="G27" s="38"/>
      <c r="H27" s="38"/>
    </row>
    <row r="28" spans="1:9" x14ac:dyDescent="0.3">
      <c r="B28" s="39"/>
      <c r="C28" s="40"/>
      <c r="D28" s="40"/>
      <c r="E28" s="40"/>
      <c r="F28" s="41"/>
      <c r="G28" s="42"/>
      <c r="H28" s="42"/>
    </row>
    <row r="29" spans="1:9" x14ac:dyDescent="0.3">
      <c r="B29" s="40"/>
      <c r="C29" s="40"/>
      <c r="D29" s="40"/>
      <c r="E29" s="40"/>
      <c r="F29" s="41"/>
      <c r="G29" s="42"/>
      <c r="H29" s="42"/>
    </row>
    <row r="30" spans="1:9" x14ac:dyDescent="0.3">
      <c r="B30" s="39"/>
      <c r="C30" s="40"/>
      <c r="D30" s="40"/>
      <c r="E30" s="40"/>
      <c r="F30" s="41"/>
      <c r="G30" s="42"/>
      <c r="H30" s="42"/>
    </row>
    <row r="31" spans="1:9" x14ac:dyDescent="0.3">
      <c r="B31" s="40"/>
      <c r="C31" s="40"/>
      <c r="D31" s="40"/>
      <c r="E31" s="40"/>
      <c r="F31" s="41"/>
      <c r="G31" s="42"/>
      <c r="H31" s="42"/>
    </row>
    <row r="32" spans="1:9" x14ac:dyDescent="0.3">
      <c r="B32" s="40"/>
      <c r="C32" s="40"/>
      <c r="D32" s="40"/>
      <c r="E32" s="40"/>
      <c r="F32" s="41"/>
      <c r="G32" s="42"/>
      <c r="H32" s="42"/>
    </row>
  </sheetData>
  <sheetProtection algorithmName="SHA-512" hashValue="nCbo6/N08Pj7oFe46vLTxRlkU2eCa6OocVlGCzxlnKydso/hP0GPNOfWRxT/zQosrQpFq16h77Gzx5oGBhIgsA==" saltValue="TisxUe81nfJbfXVuRvjx5A==" spinCount="100000" sheet="1" objects="1" scenarios="1"/>
  <phoneticPr fontId="2" type="noConversion"/>
  <printOptions gridLines="1"/>
  <pageMargins left="0.7" right="0.7" top="0.75" bottom="0.75" header="0.3" footer="0.3"/>
  <pageSetup paperSize="9" scale="4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3C43F-0210-4D6E-B061-4448F8ECB7BD}">
  <sheetPr>
    <tabColor rgb="FFFFC000"/>
    <pageSetUpPr fitToPage="1"/>
  </sheetPr>
  <dimension ref="A1:Z37"/>
  <sheetViews>
    <sheetView zoomScale="90" zoomScaleNormal="90" workbookViewId="0">
      <selection activeCell="A3" sqref="A3"/>
    </sheetView>
  </sheetViews>
  <sheetFormatPr defaultColWidth="8.6640625" defaultRowHeight="14.4" x14ac:dyDescent="0.3"/>
  <cols>
    <col min="1" max="1" width="20.5546875" style="20" customWidth="1"/>
    <col min="2" max="2" width="61.44140625" style="28" customWidth="1"/>
    <col min="3" max="5" width="20.5546875" style="28" customWidth="1"/>
    <col min="6" max="9" width="20.5546875" style="20" customWidth="1"/>
    <col min="10" max="16384" width="8.6640625" style="28"/>
  </cols>
  <sheetData>
    <row r="1" spans="1:26" s="19" customFormat="1" x14ac:dyDescent="0.3">
      <c r="A1" s="65" t="s">
        <v>133</v>
      </c>
      <c r="B1" s="66"/>
      <c r="C1" s="17"/>
      <c r="D1" s="17"/>
      <c r="E1" s="17"/>
      <c r="F1" s="17"/>
      <c r="G1" s="17"/>
      <c r="H1" s="17"/>
      <c r="I1" s="17"/>
      <c r="J1" s="18"/>
      <c r="K1" s="18"/>
      <c r="L1" s="18"/>
      <c r="M1" s="18"/>
      <c r="N1" s="18"/>
      <c r="O1" s="18"/>
      <c r="P1" s="18"/>
      <c r="Q1" s="18"/>
      <c r="R1" s="18"/>
      <c r="S1" s="18"/>
      <c r="T1" s="18"/>
      <c r="U1" s="18"/>
      <c r="V1" s="18"/>
      <c r="W1" s="18"/>
      <c r="X1" s="18"/>
      <c r="Y1" s="18"/>
      <c r="Z1" s="18"/>
    </row>
    <row r="2" spans="1:26" s="19" customFormat="1" x14ac:dyDescent="0.3">
      <c r="A2" s="17"/>
      <c r="B2" s="56"/>
      <c r="C2" s="17"/>
      <c r="D2" s="17"/>
      <c r="E2" s="17"/>
      <c r="F2" s="17"/>
      <c r="G2" s="17"/>
      <c r="H2" s="17"/>
      <c r="I2" s="17"/>
      <c r="J2" s="18"/>
      <c r="K2" s="18"/>
      <c r="L2" s="18"/>
      <c r="M2" s="18"/>
      <c r="N2" s="18"/>
      <c r="O2" s="18"/>
      <c r="P2" s="18"/>
      <c r="Q2" s="18"/>
      <c r="R2" s="18"/>
      <c r="S2" s="18"/>
      <c r="T2" s="18"/>
      <c r="U2" s="18"/>
      <c r="V2" s="18"/>
      <c r="W2" s="18"/>
      <c r="X2" s="18"/>
      <c r="Y2" s="18"/>
      <c r="Z2" s="18"/>
    </row>
    <row r="3" spans="1:26" s="19" customFormat="1" x14ac:dyDescent="0.3">
      <c r="A3" s="57" t="s">
        <v>127</v>
      </c>
      <c r="B3" s="56"/>
      <c r="C3" s="17"/>
      <c r="D3" s="17"/>
      <c r="E3" s="17"/>
      <c r="F3" s="17"/>
      <c r="G3" s="17"/>
      <c r="H3" s="17"/>
      <c r="I3" s="17"/>
      <c r="J3" s="18"/>
      <c r="K3" s="18"/>
      <c r="L3" s="18"/>
      <c r="M3" s="18"/>
      <c r="N3" s="18"/>
      <c r="O3" s="18"/>
      <c r="P3" s="18"/>
      <c r="Q3" s="18"/>
      <c r="R3" s="18"/>
      <c r="S3" s="18"/>
      <c r="T3" s="18"/>
      <c r="U3" s="18"/>
      <c r="V3" s="18"/>
      <c r="W3" s="18"/>
      <c r="X3" s="18"/>
      <c r="Y3" s="18"/>
      <c r="Z3" s="18"/>
    </row>
    <row r="4" spans="1:26" s="19" customFormat="1" x14ac:dyDescent="0.3">
      <c r="A4" s="57" t="s">
        <v>128</v>
      </c>
      <c r="B4" s="56"/>
      <c r="C4" s="17"/>
      <c r="D4" s="17"/>
      <c r="E4" s="17"/>
      <c r="F4" s="17"/>
      <c r="G4" s="17"/>
      <c r="H4" s="17"/>
      <c r="I4" s="17"/>
      <c r="J4" s="18"/>
      <c r="K4" s="18"/>
      <c r="L4" s="18"/>
      <c r="M4" s="18"/>
      <c r="N4" s="18"/>
      <c r="O4" s="18"/>
      <c r="P4" s="18"/>
      <c r="Q4" s="18"/>
      <c r="R4" s="18"/>
      <c r="S4" s="18"/>
      <c r="T4" s="18"/>
      <c r="U4" s="18"/>
      <c r="V4" s="18"/>
      <c r="W4" s="18"/>
      <c r="X4" s="18"/>
      <c r="Y4" s="18"/>
      <c r="Z4" s="18"/>
    </row>
    <row r="5" spans="1:26" s="20" customFormat="1" ht="63" customHeight="1" x14ac:dyDescent="0.3">
      <c r="A5" s="2" t="s">
        <v>64</v>
      </c>
      <c r="B5" s="2" t="s">
        <v>65</v>
      </c>
      <c r="C5" s="2" t="s">
        <v>0</v>
      </c>
      <c r="D5" s="2" t="s">
        <v>1</v>
      </c>
      <c r="E5" s="2" t="s">
        <v>63</v>
      </c>
      <c r="F5" s="2" t="s">
        <v>2</v>
      </c>
      <c r="G5" s="2" t="s">
        <v>60</v>
      </c>
      <c r="H5" s="2" t="s">
        <v>62</v>
      </c>
      <c r="I5" s="2" t="s">
        <v>61</v>
      </c>
    </row>
    <row r="6" spans="1:26" s="25" customFormat="1" ht="34.5" customHeight="1" x14ac:dyDescent="0.3">
      <c r="A6" s="46" t="s">
        <v>67</v>
      </c>
      <c r="B6" s="47"/>
      <c r="C6" s="47"/>
      <c r="D6" s="47"/>
      <c r="E6" s="47"/>
      <c r="F6" s="47"/>
      <c r="G6" s="47"/>
      <c r="H6" s="47"/>
      <c r="I6" s="48"/>
      <c r="J6" s="24"/>
      <c r="K6" s="24"/>
      <c r="L6" s="24"/>
      <c r="M6" s="24"/>
      <c r="N6" s="24"/>
      <c r="O6" s="24"/>
      <c r="P6" s="24"/>
      <c r="Q6" s="24"/>
      <c r="R6" s="24"/>
      <c r="S6" s="24"/>
      <c r="T6" s="24"/>
      <c r="U6" s="24"/>
      <c r="V6" s="24"/>
      <c r="W6" s="24"/>
      <c r="X6" s="24"/>
      <c r="Y6" s="24"/>
      <c r="Z6" s="24"/>
    </row>
    <row r="7" spans="1:26" ht="43.2" x14ac:dyDescent="0.3">
      <c r="A7" s="11" t="s">
        <v>124</v>
      </c>
      <c r="B7" s="12" t="s">
        <v>50</v>
      </c>
      <c r="C7" s="26"/>
      <c r="D7" s="26"/>
      <c r="E7" s="26"/>
      <c r="F7" s="52">
        <v>1</v>
      </c>
      <c r="G7" s="63">
        <v>0</v>
      </c>
      <c r="H7" s="27">
        <f t="shared" ref="H7:H8" si="0">F7*G7</f>
        <v>0</v>
      </c>
      <c r="I7" s="27">
        <f t="shared" ref="I7:I8" si="1">H7+H7*0.23</f>
        <v>0</v>
      </c>
    </row>
    <row r="8" spans="1:26" ht="28.8" x14ac:dyDescent="0.3">
      <c r="A8" s="11" t="s">
        <v>125</v>
      </c>
      <c r="B8" s="12" t="s">
        <v>51</v>
      </c>
      <c r="C8" s="26"/>
      <c r="D8" s="26"/>
      <c r="E8" s="26"/>
      <c r="F8" s="52">
        <v>6</v>
      </c>
      <c r="G8" s="63">
        <v>0</v>
      </c>
      <c r="H8" s="27">
        <f t="shared" si="0"/>
        <v>0</v>
      </c>
      <c r="I8" s="27">
        <f t="shared" si="1"/>
        <v>0</v>
      </c>
    </row>
    <row r="9" spans="1:26" ht="15.6" x14ac:dyDescent="0.3">
      <c r="A9" s="69" t="s">
        <v>76</v>
      </c>
      <c r="B9" s="69"/>
      <c r="C9" s="69"/>
      <c r="D9" s="69"/>
      <c r="E9" s="69"/>
      <c r="F9" s="69"/>
      <c r="G9" s="69"/>
      <c r="H9" s="1">
        <f>SUM(H7:H8)</f>
        <v>0</v>
      </c>
      <c r="I9" s="1">
        <f>SUM(I7:I8)</f>
        <v>0</v>
      </c>
    </row>
    <row r="10" spans="1:26" x14ac:dyDescent="0.3">
      <c r="B10" s="49"/>
    </row>
    <row r="11" spans="1:26" x14ac:dyDescent="0.3">
      <c r="B11" s="49"/>
    </row>
    <row r="12" spans="1:26" x14ac:dyDescent="0.3">
      <c r="B12" s="49"/>
      <c r="I12" s="38"/>
    </row>
    <row r="13" spans="1:26" x14ac:dyDescent="0.3">
      <c r="B13" s="49"/>
      <c r="I13" s="38"/>
    </row>
    <row r="14" spans="1:26" x14ac:dyDescent="0.3">
      <c r="B14" s="49"/>
      <c r="I14" s="38"/>
    </row>
    <row r="15" spans="1:26" x14ac:dyDescent="0.3">
      <c r="B15" s="49"/>
      <c r="I15" s="38"/>
    </row>
    <row r="16" spans="1:26" x14ac:dyDescent="0.3">
      <c r="B16" s="49"/>
    </row>
    <row r="17" spans="2:2" x14ac:dyDescent="0.3">
      <c r="B17" s="49"/>
    </row>
    <row r="18" spans="2:2" x14ac:dyDescent="0.3">
      <c r="B18" s="49"/>
    </row>
    <row r="19" spans="2:2" x14ac:dyDescent="0.3">
      <c r="B19" s="49"/>
    </row>
    <row r="20" spans="2:2" x14ac:dyDescent="0.3">
      <c r="B20" s="49"/>
    </row>
    <row r="21" spans="2:2" x14ac:dyDescent="0.3">
      <c r="B21" s="49"/>
    </row>
    <row r="22" spans="2:2" x14ac:dyDescent="0.3">
      <c r="B22" s="49"/>
    </row>
    <row r="23" spans="2:2" x14ac:dyDescent="0.3">
      <c r="B23" s="49"/>
    </row>
    <row r="24" spans="2:2" x14ac:dyDescent="0.3">
      <c r="B24" s="49"/>
    </row>
    <row r="25" spans="2:2" x14ac:dyDescent="0.3">
      <c r="B25" s="49"/>
    </row>
    <row r="26" spans="2:2" x14ac:dyDescent="0.3">
      <c r="B26" s="49"/>
    </row>
    <row r="27" spans="2:2" x14ac:dyDescent="0.3">
      <c r="B27" s="49"/>
    </row>
    <row r="28" spans="2:2" x14ac:dyDescent="0.3">
      <c r="B28" s="49"/>
    </row>
    <row r="29" spans="2:2" x14ac:dyDescent="0.3">
      <c r="B29" s="49"/>
    </row>
    <row r="30" spans="2:2" x14ac:dyDescent="0.3">
      <c r="B30" s="49"/>
    </row>
    <row r="31" spans="2:2" x14ac:dyDescent="0.3">
      <c r="B31" s="49"/>
    </row>
    <row r="32" spans="2:2" x14ac:dyDescent="0.3">
      <c r="B32" s="49"/>
    </row>
    <row r="33" spans="2:2" x14ac:dyDescent="0.3">
      <c r="B33" s="49"/>
    </row>
    <row r="34" spans="2:2" x14ac:dyDescent="0.3">
      <c r="B34" s="49"/>
    </row>
    <row r="35" spans="2:2" x14ac:dyDescent="0.3">
      <c r="B35" s="49"/>
    </row>
    <row r="36" spans="2:2" x14ac:dyDescent="0.3">
      <c r="B36" s="49"/>
    </row>
    <row r="37" spans="2:2" x14ac:dyDescent="0.3">
      <c r="B37" s="49"/>
    </row>
  </sheetData>
  <sheetProtection algorithmName="SHA-512" hashValue="2mjOqSL8LNA1i8GpyAIcLe7f2nlAvrUh9oyYmPgnpIHqpbT12uo7QWmYtQe88u3QPn7V2MvrSOctpLLXby+uRA==" saltValue="Bt9FItx+CzyG9W5l27XRcQ==" spinCount="100000" sheet="1" objects="1" scenarios="1"/>
  <mergeCells count="1">
    <mergeCell ref="A9:G9"/>
  </mergeCells>
  <phoneticPr fontId="2" type="noConversion"/>
  <printOptions gridLines="1"/>
  <pageMargins left="0.7" right="0.7" top="0.75" bottom="0.75" header="0.3" footer="0.3"/>
  <pageSetup paperSize="9" scale="6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63B14-B67F-4137-AA9E-B13C0F3904E6}">
  <sheetPr>
    <tabColor rgb="FFFF66FF"/>
  </sheetPr>
  <dimension ref="A1:Z20"/>
  <sheetViews>
    <sheetView zoomScaleNormal="100" workbookViewId="0">
      <selection activeCell="F15" sqref="F15"/>
    </sheetView>
  </sheetViews>
  <sheetFormatPr defaultColWidth="8" defaultRowHeight="14.4" x14ac:dyDescent="0.3"/>
  <cols>
    <col min="1" max="1" width="57.44140625" style="4" customWidth="1"/>
    <col min="2" max="2" width="20" style="7" customWidth="1"/>
    <col min="3" max="3" width="20.44140625" style="3" customWidth="1"/>
    <col min="4" max="16384" width="8" style="4"/>
  </cols>
  <sheetData>
    <row r="1" spans="1:26" s="19" customFormat="1" x14ac:dyDescent="0.3">
      <c r="A1" s="16" t="s">
        <v>133</v>
      </c>
      <c r="B1" s="17"/>
      <c r="C1" s="17"/>
      <c r="D1" s="17"/>
      <c r="E1" s="17"/>
      <c r="F1" s="17"/>
      <c r="G1" s="17"/>
      <c r="H1" s="17"/>
      <c r="I1" s="17"/>
      <c r="J1" s="18"/>
      <c r="K1" s="18"/>
      <c r="L1" s="18"/>
      <c r="M1" s="18"/>
      <c r="N1" s="18"/>
      <c r="O1" s="18"/>
      <c r="P1" s="18"/>
      <c r="Q1" s="18"/>
      <c r="R1" s="18"/>
      <c r="S1" s="18"/>
      <c r="T1" s="18"/>
      <c r="U1" s="18"/>
      <c r="V1" s="18"/>
      <c r="W1" s="18"/>
      <c r="X1" s="18"/>
      <c r="Y1" s="18"/>
      <c r="Z1" s="18"/>
    </row>
    <row r="2" spans="1:26" s="19" customFormat="1" x14ac:dyDescent="0.3">
      <c r="A2" s="17"/>
      <c r="B2" s="56"/>
      <c r="C2" s="17"/>
      <c r="D2" s="17"/>
      <c r="E2" s="17"/>
      <c r="F2" s="17"/>
      <c r="G2" s="17"/>
      <c r="H2" s="17"/>
      <c r="I2" s="17"/>
      <c r="J2" s="18"/>
      <c r="K2" s="18"/>
      <c r="L2" s="18"/>
      <c r="M2" s="18"/>
      <c r="N2" s="18"/>
      <c r="O2" s="18"/>
      <c r="P2" s="18"/>
      <c r="Q2" s="18"/>
      <c r="R2" s="18"/>
      <c r="S2" s="18"/>
      <c r="T2" s="18"/>
      <c r="U2" s="18"/>
      <c r="V2" s="18"/>
      <c r="W2" s="18"/>
      <c r="X2" s="18"/>
      <c r="Y2" s="18"/>
      <c r="Z2" s="18"/>
    </row>
    <row r="3" spans="1:26" s="19" customFormat="1" x14ac:dyDescent="0.3">
      <c r="A3" s="57" t="s">
        <v>127</v>
      </c>
      <c r="B3" s="56"/>
      <c r="C3" s="17"/>
      <c r="D3" s="17"/>
      <c r="E3" s="17"/>
      <c r="F3" s="17"/>
      <c r="G3" s="17"/>
      <c r="H3" s="17"/>
      <c r="I3" s="17"/>
      <c r="J3" s="18"/>
      <c r="K3" s="18"/>
      <c r="L3" s="18"/>
      <c r="M3" s="18"/>
      <c r="N3" s="18"/>
      <c r="O3" s="18"/>
      <c r="P3" s="18"/>
      <c r="Q3" s="18"/>
      <c r="R3" s="18"/>
      <c r="S3" s="18"/>
      <c r="T3" s="18"/>
      <c r="U3" s="18"/>
      <c r="V3" s="18"/>
      <c r="W3" s="18"/>
      <c r="X3" s="18"/>
      <c r="Y3" s="18"/>
      <c r="Z3" s="18"/>
    </row>
    <row r="4" spans="1:26" s="19" customFormat="1" x14ac:dyDescent="0.3">
      <c r="A4" s="57" t="s">
        <v>128</v>
      </c>
      <c r="B4" s="56"/>
      <c r="C4" s="17"/>
      <c r="D4" s="17"/>
      <c r="E4" s="17"/>
      <c r="F4" s="17"/>
      <c r="G4" s="17"/>
      <c r="H4" s="17"/>
      <c r="I4" s="17"/>
      <c r="J4" s="18"/>
      <c r="K4" s="18"/>
      <c r="L4" s="18"/>
      <c r="M4" s="18"/>
      <c r="N4" s="18"/>
      <c r="O4" s="18"/>
      <c r="P4" s="18"/>
      <c r="Q4" s="18"/>
      <c r="R4" s="18"/>
      <c r="S4" s="18"/>
      <c r="T4" s="18"/>
      <c r="U4" s="18"/>
      <c r="V4" s="18"/>
      <c r="W4" s="18"/>
      <c r="X4" s="18"/>
      <c r="Y4" s="18"/>
      <c r="Z4" s="18"/>
    </row>
    <row r="5" spans="1:26" ht="15.6" x14ac:dyDescent="0.3">
      <c r="A5" s="70" t="s">
        <v>52</v>
      </c>
      <c r="B5" s="70"/>
      <c r="C5" s="70"/>
    </row>
    <row r="6" spans="1:26" ht="33" customHeight="1" x14ac:dyDescent="0.3">
      <c r="A6" s="58" t="s">
        <v>68</v>
      </c>
      <c r="B6" s="2" t="s">
        <v>62</v>
      </c>
      <c r="C6" s="2" t="s">
        <v>61</v>
      </c>
    </row>
    <row r="7" spans="1:26" x14ac:dyDescent="0.3">
      <c r="A7" s="67" t="s">
        <v>53</v>
      </c>
      <c r="B7" s="59">
        <f>'Lot 1 PE Lab'!H39</f>
        <v>0</v>
      </c>
      <c r="C7" s="59">
        <f>'Lot 1 PE Lab'!I39</f>
        <v>0</v>
      </c>
    </row>
    <row r="8" spans="1:26" x14ac:dyDescent="0.3">
      <c r="A8" s="68" t="s">
        <v>54</v>
      </c>
      <c r="B8" s="59">
        <f>'Lot 2 PE Hall'!H26</f>
        <v>0</v>
      </c>
      <c r="C8" s="59">
        <f>'Lot 2 PE Hall'!I26</f>
        <v>0</v>
      </c>
    </row>
    <row r="9" spans="1:26" x14ac:dyDescent="0.3">
      <c r="A9" s="68" t="s">
        <v>134</v>
      </c>
      <c r="B9" s="60">
        <f>'Lot 3 Digital Tech'!H9</f>
        <v>0</v>
      </c>
      <c r="C9" s="60">
        <f>'Lot 3 Digital Tech'!I9</f>
        <v>0</v>
      </c>
    </row>
    <row r="10" spans="1:26" x14ac:dyDescent="0.3">
      <c r="A10" s="61" t="s">
        <v>71</v>
      </c>
      <c r="B10" s="62">
        <f>SUM(B7:B9)</f>
        <v>0</v>
      </c>
      <c r="C10" s="62">
        <f>SUM(C7:C9)</f>
        <v>0</v>
      </c>
    </row>
    <row r="11" spans="1:26" x14ac:dyDescent="0.3">
      <c r="A11" s="5"/>
      <c r="B11" s="10"/>
    </row>
    <row r="12" spans="1:26" x14ac:dyDescent="0.3">
      <c r="A12" s="6" t="s">
        <v>69</v>
      </c>
    </row>
    <row r="13" spans="1:26" x14ac:dyDescent="0.3">
      <c r="A13" s="8" t="s">
        <v>70</v>
      </c>
    </row>
    <row r="14" spans="1:26" x14ac:dyDescent="0.3">
      <c r="A14" s="8"/>
    </row>
    <row r="15" spans="1:26" x14ac:dyDescent="0.3">
      <c r="A15" s="8" t="s">
        <v>55</v>
      </c>
      <c r="B15" s="7" t="s">
        <v>56</v>
      </c>
    </row>
    <row r="16" spans="1:26" s="3" customFormat="1" x14ac:dyDescent="0.3">
      <c r="A16" s="8" t="s">
        <v>57</v>
      </c>
      <c r="B16" s="7"/>
      <c r="D16" s="4"/>
      <c r="E16" s="4"/>
      <c r="F16" s="4"/>
    </row>
    <row r="17" spans="1:6" s="3" customFormat="1" ht="28.8" x14ac:dyDescent="0.3">
      <c r="A17" s="8" t="s">
        <v>58</v>
      </c>
      <c r="B17" s="7" t="s">
        <v>56</v>
      </c>
      <c r="D17" s="4"/>
      <c r="E17" s="4"/>
      <c r="F17" s="4"/>
    </row>
    <row r="20" spans="1:6" s="3" customFormat="1" x14ac:dyDescent="0.3">
      <c r="A20" s="9" t="s">
        <v>126</v>
      </c>
      <c r="B20" s="7"/>
      <c r="D20" s="4"/>
      <c r="E20" s="4"/>
      <c r="F20" s="4"/>
    </row>
  </sheetData>
  <sheetProtection algorithmName="SHA-512" hashValue="+x1pec5rleCiCLkunn5L4Xe5aM6Qq0CjkxUBGRuopbTdu9Xl0R3aews+n5Y06eXAwA11KOo3wckydkbfsEJUtw==" saltValue="tM0Y1iQaqaZOCdVFZg9wdg==" spinCount="100000" sheet="1" objects="1" scenarios="1"/>
  <mergeCells count="1">
    <mergeCell ref="A5:C5"/>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e14953604654934baedc3485d499b3f xmlns="9b4cb1ba-ccb8-41e0-9f45-9d54eb3800e5">
      <Terms xmlns="http://schemas.microsoft.com/office/infopath/2007/PartnerControls">
        <TermInfo xmlns="http://schemas.microsoft.com/office/infopath/2007/PartnerControls">
          <TermName xmlns="http://schemas.microsoft.com/office/infopath/2007/PartnerControls">RFQ,RFT ＆SRFTS Template</TermName>
          <TermId xmlns="http://schemas.microsoft.com/office/infopath/2007/PartnerControls">33ae7158-9337-41b9-a9a7-55725b766756</TermId>
        </TermInfo>
      </Terms>
    </fe14953604654934baedc3485d499b3f>
    <kfe032d99f6d4e8280cbfdac62cbcebf xmlns="9b4cb1ba-ccb8-41e0-9f45-9d54eb3800e5">
      <Terms xmlns="http://schemas.microsoft.com/office/infopath/2007/PartnerControls">
        <TermInfo xmlns="http://schemas.microsoft.com/office/infopath/2007/PartnerControls">
          <TermName xmlns="http://schemas.microsoft.com/office/infopath/2007/PartnerControls">PE Equipment</TermName>
          <TermId xmlns="http://schemas.microsoft.com/office/infopath/2007/PartnerControls">b62da8cb-887f-44ca-bb94-bbcba1489c55</TermId>
        </TermInfo>
      </Terms>
    </kfe032d99f6d4e8280cbfdac62cbcebf>
    <e897fc68b7aa4442af51d7147f73193b xmlns="9b4cb1ba-ccb8-41e0-9f45-9d54eb3800e5">
      <Terms xmlns="http://schemas.microsoft.com/office/infopath/2007/PartnerControls">
        <TermInfo xmlns="http://schemas.microsoft.com/office/infopath/2007/PartnerControls">
          <TermName xmlns="http://schemas.microsoft.com/office/infopath/2007/PartnerControls">Digital Library</TermName>
          <TermId xmlns="http://schemas.microsoft.com/office/infopath/2007/PartnerControls">60f9079c-e7cb-4a58-991d-b567aa4db9e6</TermId>
        </TermInfo>
      </Terms>
    </e897fc68b7aa4442af51d7147f73193b>
    <TaxCatchAll xmlns="9b4cb1ba-ccb8-41e0-9f45-9d54eb3800e5">
      <Value>62</Value>
      <Value>24</Value>
      <Value>489</Value>
    </TaxCatchAll>
    <lc54d61f0d1e4c5da4220ab223fb2d17 xmlns="9b4cb1ba-ccb8-41e0-9f45-9d54eb3800e5">
      <Terms xmlns="http://schemas.microsoft.com/office/infopath/2007/PartnerControls"/>
    </lc54d61f0d1e4c5da4220ab223fb2d17>
    <SharedWithUsers xmlns="4e0619d1-9e4a-49d3-80a8-9fc0e5f97cc1">
      <UserInfo>
        <DisplayName>Louis Wilhelm</DisplayName>
        <AccountId>516</AccountId>
        <AccountType/>
      </UserInfo>
      <UserInfo>
        <DisplayName>Zilma Barbosa Santamaria</DisplayName>
        <AccountId>353</AccountId>
        <AccountType/>
      </UserInfo>
    </SharedWithUsers>
    <lcf76f155ced4ddcb4097134ff3c332f xmlns="81f44f81-7d78-4c61-805b-e7c138d8de1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295D63E821044B884EFFF25D861720" ma:contentTypeVersion="32" ma:contentTypeDescription="Create a new document." ma:contentTypeScope="" ma:versionID="b9b11e83ac1299e0c2d906d97e047808">
  <xsd:schema xmlns:xsd="http://www.w3.org/2001/XMLSchema" xmlns:xs="http://www.w3.org/2001/XMLSchema" xmlns:p="http://schemas.microsoft.com/office/2006/metadata/properties" xmlns:ns2="9b4cb1ba-ccb8-41e0-9f45-9d54eb3800e5" xmlns:ns3="81f44f81-7d78-4c61-805b-e7c138d8de19" xmlns:ns4="4e0619d1-9e4a-49d3-80a8-9fc0e5f97cc1" targetNamespace="http://schemas.microsoft.com/office/2006/metadata/properties" ma:root="true" ma:fieldsID="e279a35c4fc2b7144d7ddd87b18d1cc9" ns2:_="" ns3:_="" ns4:_="">
    <xsd:import namespace="9b4cb1ba-ccb8-41e0-9f45-9d54eb3800e5"/>
    <xsd:import namespace="81f44f81-7d78-4c61-805b-e7c138d8de19"/>
    <xsd:import namespace="4e0619d1-9e4a-49d3-80a8-9fc0e5f97cc1"/>
    <xsd:element name="properties">
      <xsd:complexType>
        <xsd:sequence>
          <xsd:element name="documentManagement">
            <xsd:complexType>
              <xsd:all>
                <xsd:element ref="ns2:e897fc68b7aa4442af51d7147f73193b" minOccurs="0"/>
                <xsd:element ref="ns2:TaxCatchAll" minOccurs="0"/>
                <xsd:element ref="ns2:fe14953604654934baedc3485d499b3f" minOccurs="0"/>
                <xsd:element ref="ns2:kfe032d99f6d4e8280cbfdac62cbcebf" minOccurs="0"/>
                <xsd:element ref="ns2:lc54d61f0d1e4c5da4220ab223fb2d17"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lcf76f155ced4ddcb4097134ff3c332f"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cb1ba-ccb8-41e0-9f45-9d54eb3800e5" elementFormDefault="qualified">
    <xsd:import namespace="http://schemas.microsoft.com/office/2006/documentManagement/types"/>
    <xsd:import namespace="http://schemas.microsoft.com/office/infopath/2007/PartnerControls"/>
    <xsd:element name="e897fc68b7aa4442af51d7147f73193b" ma:index="9" nillable="true" ma:taxonomy="true" ma:internalName="e897fc68b7aa4442af51d7147f73193b" ma:taxonomyFieldName="Site_x0020_Name" ma:displayName="Site Name" ma:default="1;#SPU Operations|a349eabc-5ac9-47e4-b5e0-0c81acbe537d" ma:fieldId="{e897fc68-b7aa-4442-af51-d7147f73193b}" ma:sspId="5e933ee1-c680-429d-9f1c-fa62cd8419c2" ma:termSetId="19d9ec61-0cbe-4466-99d7-fa69d0917b05"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183b77f3-a491-441f-aaa5-d57dec63b15f}" ma:internalName="TaxCatchAll" ma:showField="CatchAllData" ma:web="9b4cb1ba-ccb8-41e0-9f45-9d54eb3800e5">
      <xsd:complexType>
        <xsd:complexContent>
          <xsd:extension base="dms:MultiChoiceLookup">
            <xsd:sequence>
              <xsd:element name="Value" type="dms:Lookup" maxOccurs="unbounded" minOccurs="0" nillable="true"/>
            </xsd:sequence>
          </xsd:extension>
        </xsd:complexContent>
      </xsd:complexType>
    </xsd:element>
    <xsd:element name="fe14953604654934baedc3485d499b3f" ma:index="12" nillable="true" ma:taxonomy="true" ma:internalName="fe14953604654934baedc3485d499b3f" ma:taxonomyFieldName="Library" ma:displayName="Library" ma:default="54;#All Schools Projects|1ff6da98-a1dc-4959-babb-64868eb46a0f" ma:fieldId="{fe149536-0465-4934-baed-c3485d499b3f}" ma:sspId="5e933ee1-c680-429d-9f1c-fa62cd8419c2" ma:termSetId="19d9ec61-0cbe-4466-99d7-fa69d0917b05" ma:anchorId="a349eabc-5ac9-47e4-b5e0-0c81acbe537d" ma:open="false" ma:isKeyword="false">
      <xsd:complexType>
        <xsd:sequence>
          <xsd:element ref="pc:Terms" minOccurs="0" maxOccurs="1"/>
        </xsd:sequence>
      </xsd:complexType>
    </xsd:element>
    <xsd:element name="kfe032d99f6d4e8280cbfdac62cbcebf" ma:index="14" nillable="true" ma:taxonomy="true" ma:internalName="kfe032d99f6d4e8280cbfdac62cbcebf" ma:taxonomyFieldName="Document_x0020_Category" ma:displayName="Category" ma:indexed="true" ma:default="" ma:fieldId="{4fe032d9-9f6d-4e82-80cb-fdac62cbcebf}" ma:sspId="5e933ee1-c680-429d-9f1c-fa62cd8419c2" ma:termSetId="16c4ed04-70e6-462d-92ba-80e7272bdbb8" ma:anchorId="00000000-0000-0000-0000-000000000000" ma:open="false" ma:isKeyword="false">
      <xsd:complexType>
        <xsd:sequence>
          <xsd:element ref="pc:Terms" minOccurs="0" maxOccurs="1"/>
        </xsd:sequence>
      </xsd:complexType>
    </xsd:element>
    <xsd:element name="lc54d61f0d1e4c5da4220ab223fb2d17" ma:index="16" nillable="true" ma:taxonomy="true" ma:internalName="lc54d61f0d1e4c5da4220ab223fb2d17" ma:taxonomyFieldName="Schools" ma:displayName="Organisations" ma:default="" ma:fieldId="{5c54d61f-0d1e-4c5d-a422-0ab223fb2d17}" ma:sspId="5e933ee1-c680-429d-9f1c-fa62cd8419c2" ma:termSetId="8e07aa68-6567-4cf6-b64b-e7bbea8dde6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f44f81-7d78-4c61-805b-e7c138d8de19"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933ee1-c680-429d-9f1c-fa62cd8419c2"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ateTaken" ma:index="3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0619d1-9e4a-49d3-80a8-9fc0e5f97cc1"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816072D9-C7A9-4991-85FB-23AF51EE0F74}">
  <ds:schemaRefs>
    <ds:schemaRef ds:uri="http://schemas.microsoft.com/sharepoint/v3/contenttype/forms"/>
  </ds:schemaRefs>
</ds:datastoreItem>
</file>

<file path=customXml/itemProps2.xml><?xml version="1.0" encoding="utf-8"?>
<ds:datastoreItem xmlns:ds="http://schemas.openxmlformats.org/officeDocument/2006/customXml" ds:itemID="{919378BA-DF6F-4C97-95D8-F8666B0A25A0}">
  <ds:schemaRefs>
    <ds:schemaRef ds:uri="http://schemas.microsoft.com/office/infopath/2007/PartnerControls"/>
    <ds:schemaRef ds:uri="http://purl.org/dc/elements/1.1/"/>
    <ds:schemaRef ds:uri="81f44f81-7d78-4c61-805b-e7c138d8de19"/>
    <ds:schemaRef ds:uri="http://schemas.microsoft.com/office/2006/documentManagement/types"/>
    <ds:schemaRef ds:uri="http://purl.org/dc/dcmitype/"/>
    <ds:schemaRef ds:uri="http://schemas.microsoft.com/office/2006/metadata/properties"/>
    <ds:schemaRef ds:uri="http://www.w3.org/XML/1998/namespace"/>
    <ds:schemaRef ds:uri="9b4cb1ba-ccb8-41e0-9f45-9d54eb3800e5"/>
    <ds:schemaRef ds:uri="http://schemas.openxmlformats.org/package/2006/metadata/core-properties"/>
    <ds:schemaRef ds:uri="4e0619d1-9e4a-49d3-80a8-9fc0e5f97cc1"/>
    <ds:schemaRef ds:uri="http://purl.org/dc/terms/"/>
  </ds:schemaRefs>
</ds:datastoreItem>
</file>

<file path=customXml/itemProps3.xml><?xml version="1.0" encoding="utf-8"?>
<ds:datastoreItem xmlns:ds="http://schemas.openxmlformats.org/officeDocument/2006/customXml" ds:itemID="{0AF4FB8F-C44D-4C53-846F-8D91AD5A5E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cb1ba-ccb8-41e0-9f45-9d54eb3800e5"/>
    <ds:schemaRef ds:uri="81f44f81-7d78-4c61-805b-e7c138d8de19"/>
    <ds:schemaRef ds:uri="4e0619d1-9e4a-49d3-80a8-9fc0e5f97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FE44947-F694-4B6F-AFD9-1F33DB33C76E}">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Lot 1 PE Lab</vt:lpstr>
      <vt:lpstr>Lot 2 PE Hall</vt:lpstr>
      <vt:lpstr>Lot 3 Digital Tech</vt:lpstr>
      <vt:lpstr>Subtotals &amp; Overall 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2025-07-15T09:54:56Z</dcterms:created>
  <dcterms:modified xsi:type="dcterms:W3CDTF">2026-06-22T09:57:10Z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hools">
    <vt:lpwstr/>
  </property>
  <property fmtid="{D5CDD505-2E9C-101B-9397-08002B2CF9AE}" pid="3" name="Site Name">
    <vt:lpwstr>24;#Digital Library|60f9079c-e7cb-4a58-991d-b567aa4db9e6</vt:lpwstr>
  </property>
  <property fmtid="{D5CDD505-2E9C-101B-9397-08002B2CF9AE}" pid="4" name="xd_ProgID">
    <vt:lpwstr/>
  </property>
  <property fmtid="{D5CDD505-2E9C-101B-9397-08002B2CF9AE}" pid="5" name="ContentTypeId">
    <vt:lpwstr>0x01010023295D63E821044B884EFFF25D861720</vt:lpwstr>
  </property>
  <property fmtid="{D5CDD505-2E9C-101B-9397-08002B2CF9AE}" pid="6" name="ComplianceAssetId">
    <vt:lpwstr/>
  </property>
  <property fmtid="{D5CDD505-2E9C-101B-9397-08002B2CF9AE}" pid="7" name="TemplateUrl">
    <vt:lpwstr/>
  </property>
  <property fmtid="{D5CDD505-2E9C-101B-9397-08002B2CF9AE}" pid="8" name="Library">
    <vt:lpwstr>62;#RFQ,RFT ＆SRFTS Template|33ae7158-9337-41b9-a9a7-55725b766756</vt:lpwstr>
  </property>
  <property fmtid="{D5CDD505-2E9C-101B-9397-08002B2CF9AE}" pid="9" name="xd_Signature">
    <vt:bool>false</vt:bool>
  </property>
  <property fmtid="{D5CDD505-2E9C-101B-9397-08002B2CF9AE}" pid="10" name="Document Category">
    <vt:lpwstr>489;#PE Equipment|b62da8cb-887f-44ca-bb94-bbcba1489c55</vt:lpwstr>
  </property>
  <property fmtid="{D5CDD505-2E9C-101B-9397-08002B2CF9AE}" pid="11" name="Site_x0020_Name">
    <vt:lpwstr>24;#Digital Library|60f9079c-e7cb-4a58-991d-b567aa4db9e6</vt:lpwstr>
  </property>
  <property fmtid="{D5CDD505-2E9C-101B-9397-08002B2CF9AE}" pid="12" name="Document_x0020_Category">
    <vt:lpwstr>489;#PE Equipment|b62da8cb-887f-44ca-bb94-bbcba1489c55</vt:lpwstr>
  </property>
  <property fmtid="{D5CDD505-2E9C-101B-9397-08002B2CF9AE}" pid="13" name="MediaServiceImageTags">
    <vt:lpwstr/>
  </property>
</Properties>
</file>