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2026\2026 Tenders\MI-CFT26-039 - Provision of Catering Services\1. Draft CFT\"/>
    </mc:Choice>
  </mc:AlternateContent>
  <xr:revisionPtr revIDLastSave="0" documentId="13_ncr:1_{60FCF021-957C-4B41-8722-6ABBF40B9349}" xr6:coauthVersionLast="47" xr6:coauthVersionMax="47" xr10:uidLastSave="{00000000-0000-0000-0000-000000000000}"/>
  <bookViews>
    <workbookView xWindow="-120" yWindow="-120" windowWidth="20730" windowHeight="11040" xr2:uid="{E7876275-C56B-4A00-886F-CC779034CAD1}"/>
  </bookViews>
  <sheets>
    <sheet name="Cost Schedule Fee Agreement " sheetId="7" r:id="rId1"/>
    <sheet name="1. MANAGEMENT COST &amp; Evaluation" sheetId="2" r:id="rId2"/>
    <sheet name="2.HOSPITALITY COST &amp; Evaluation" sheetId="4" r:id="rId3"/>
    <sheet name="3. SALES MENU 2027"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33" i="2" l="1"/>
  <c r="E45" i="2"/>
  <c r="E42" i="2"/>
  <c r="E39" i="2"/>
  <c r="E36" i="2"/>
  <c r="E46" i="2"/>
  <c r="E43" i="2"/>
  <c r="E40" i="2"/>
  <c r="E37" i="2"/>
  <c r="E34" i="2"/>
  <c r="D20" i="4"/>
  <c r="D19" i="4"/>
  <c r="D18" i="4"/>
  <c r="D17" i="4"/>
  <c r="D16" i="4"/>
  <c r="D15" i="4"/>
  <c r="D14" i="4"/>
  <c r="D13" i="4"/>
  <c r="D12" i="4"/>
  <c r="D11" i="4"/>
  <c r="D10" i="4"/>
  <c r="D9" i="4"/>
  <c r="D8" i="4"/>
  <c r="D21" i="4" l="1"/>
  <c r="E48" i="2"/>
  <c r="E50" i="2" s="1"/>
</calcChain>
</file>

<file path=xl/sharedStrings.xml><?xml version="1.0" encoding="utf-8"?>
<sst xmlns="http://schemas.openxmlformats.org/spreadsheetml/2006/main" count="121" uniqueCount="66">
  <si>
    <t> </t>
  </si>
  <si>
    <t>I/We have reviewed the Invitation to Tender for Catering Services and do hereby offer to provide the  </t>
  </si>
  <si>
    <t>services set out therein, as may be required by the Marine Institute, in exchange for the following  </t>
  </si>
  <si>
    <t>fee which is inclusive of all costs, overheads and expenses: </t>
  </si>
  <si>
    <r>
      <t xml:space="preserve">Fee is to be quoted in Euro (€), excluding VAT and must include </t>
    </r>
    <r>
      <rPr>
        <sz val="11"/>
        <rFont val="Calibri"/>
        <charset val="1"/>
      </rPr>
      <t>all costs, overheads and expenses</t>
    </r>
    <r>
      <rPr>
        <b/>
        <sz val="11"/>
        <rFont val="Calibri"/>
        <charset val="1"/>
      </rPr>
      <t>.</t>
    </r>
    <r>
      <rPr>
        <sz val="11"/>
        <rFont val="Calibri"/>
        <charset val="1"/>
      </rPr>
      <t> </t>
    </r>
  </si>
  <si>
    <t>The Tenderer agrees to keep this offer open for acceptance by the Marine Institute for a period of 120 days from the deadline date for receipt of Tenders. NOTE: This validity period may be extended by agreement between the Marine Institute and awarded / participating tenderers. </t>
  </si>
  <si>
    <t>The Tenderer has read and confirms its acceptance of the Instructions to Tenders.  </t>
  </si>
  <si>
    <t>The Tenderer agrees to treat the details of this offer, together with any subsequent correspondence or contract, as private and confidential.  </t>
  </si>
  <si>
    <t>The Tenderer acknowledges that the Marine Institute shall not be responsible for any costs incurred by in the preparation of its Tender or any associated work effort, howsoever arising. </t>
  </si>
  <si>
    <t>The Tenderer acknowledges that the essence of the public procurement process is that the Marine Institute shall receive bona fide competitive tenders from all Tenderers. In recognition of this principle, the Tenderer certifies that this is a bona fide tender, intended to be competitive, and that it has not fixed or adjusted the amount of the tender by or under or in accordance with any agreement or arrangement with any other Tenderer. The Tenderer is aware of the prohibitions contained in Article 101 of the Treaty on the Functioning of the European Union (TFEU) and the Competition Act 2002. </t>
  </si>
  <si>
    <r>
      <t>Dated this</t>
    </r>
    <r>
      <rPr>
        <sz val="11"/>
        <rFont val="Calibri"/>
        <charset val="1"/>
      </rPr>
      <t xml:space="preserve"> </t>
    </r>
    <r>
      <rPr>
        <b/>
        <sz val="11"/>
        <rFont val="Calibri"/>
        <charset val="1"/>
      </rPr>
      <t>________ day of _______________2026</t>
    </r>
    <r>
      <rPr>
        <sz val="11"/>
        <rFont val="Calibri"/>
        <charset val="1"/>
      </rPr>
      <t> </t>
    </r>
  </si>
  <si>
    <r>
      <t>Print Name: _____________________________________</t>
    </r>
    <r>
      <rPr>
        <sz val="11"/>
        <rFont val="Calibri"/>
        <charset val="1"/>
      </rPr>
      <t> </t>
    </r>
  </si>
  <si>
    <r>
      <t>Address: _____________________________________</t>
    </r>
    <r>
      <rPr>
        <sz val="11"/>
        <rFont val="Calibri"/>
        <charset val="1"/>
      </rPr>
      <t> </t>
    </r>
  </si>
  <si>
    <r>
      <t>Contact No:</t>
    </r>
    <r>
      <rPr>
        <sz val="11"/>
        <rFont val="Calibri"/>
        <charset val="1"/>
      </rPr>
      <t xml:space="preserve"> </t>
    </r>
    <r>
      <rPr>
        <b/>
        <sz val="11"/>
        <rFont val="Calibri"/>
        <charset val="1"/>
      </rPr>
      <t>_____________________________________</t>
    </r>
    <r>
      <rPr>
        <sz val="11"/>
        <rFont val="Calibri"/>
        <charset val="1"/>
      </rPr>
      <t> </t>
    </r>
  </si>
  <si>
    <t>NOTE TO TENDERERS: DO NOT CHANGE SETTINGS IN CELLS</t>
  </si>
  <si>
    <t>BLUE CELLS TO BE POPULATED</t>
  </si>
  <si>
    <t>GREEN CELLS AUTO-POPULATE</t>
  </si>
  <si>
    <t>MANAGEMENT FEE FIXED FOR FIVE YEARS</t>
  </si>
  <si>
    <t>YEAR</t>
  </si>
  <si>
    <t>ITEM</t>
  </si>
  <si>
    <t>Fee based on:</t>
  </si>
  <si>
    <t>Insert fixed percentage</t>
  </si>
  <si>
    <t>Insert fixed weekly fee</t>
  </si>
  <si>
    <t>1. Coffee Dock milk provision/management</t>
  </si>
  <si>
    <t>Percentage of cost</t>
  </si>
  <si>
    <t>2. Weekly management fee</t>
  </si>
  <si>
    <t>€ exc. VAT</t>
  </si>
  <si>
    <t>* PERCENTAGE TO BE INSERTED AS A DECIMAL (example: 5% to be inserted as 0.05, 10% as 0.1)</t>
  </si>
  <si>
    <t>EVALUATION SCENARIO MANAGEMENT FEE FOR FIVE YEAR DURATION</t>
  </si>
  <si>
    <t>Evaluation scenarion</t>
  </si>
  <si>
    <t xml:space="preserve">Tenderers Cost submission </t>
  </si>
  <si>
    <t>51 weeks</t>
  </si>
  <si>
    <t>TOTAL FIVE YEAR CONTRACT MANAGEMENT COST</t>
  </si>
  <si>
    <t>TOTAL EVALUATION SCENARIO COST - FIVE YEAR TOTAL + TOTAL COST OF EVALUATION SCENARIO</t>
  </si>
  <si>
    <t>.</t>
  </si>
  <si>
    <t>HOSPITALITY - meetings of 4-15 people</t>
  </si>
  <si>
    <t>Per person cost (€ EXC vat)</t>
  </si>
  <si>
    <t>Evaluation scenario - No. of covers per year</t>
  </si>
  <si>
    <t>Total cost per year (exc. VAT)</t>
  </si>
  <si>
    <t>Tea</t>
  </si>
  <si>
    <t>Coffee</t>
  </si>
  <si>
    <t>Speciality tea</t>
  </si>
  <si>
    <t>Water - still</t>
  </si>
  <si>
    <t>Water - sparkling</t>
  </si>
  <si>
    <t>Scone</t>
  </si>
  <si>
    <t>Biscuit</t>
  </si>
  <si>
    <t>Pastry</t>
  </si>
  <si>
    <t>Fruit selection</t>
  </si>
  <si>
    <t>Gourmet sandwich (veg)</t>
  </si>
  <si>
    <t>Gourmet sandwich (dietary requirement)</t>
  </si>
  <si>
    <t>Gourmet sandwich (meat)</t>
  </si>
  <si>
    <t>Soup</t>
  </si>
  <si>
    <t>TOTAL COST PER YEAR - EVALUATION SCENARIO</t>
  </si>
  <si>
    <t>PROPOSED SALES ITEMS</t>
  </si>
  <si>
    <t>POPULATE BLUE CELLS - Insert proposed daily menu and all sales options and cost per item</t>
  </si>
  <si>
    <t>Item</t>
  </si>
  <si>
    <t>Cost @ the till (€)</t>
  </si>
  <si>
    <t xml:space="preserve">Open Procedure </t>
  </si>
  <si>
    <t xml:space="preserve">Insert Tenderer`s Company Name  </t>
  </si>
  <si>
    <t>___________________________________________________________________________</t>
  </si>
  <si>
    <t xml:space="preserve">Insert Date </t>
  </si>
  <si>
    <t xml:space="preserve">  /  /2026</t>
  </si>
  <si>
    <t>MI-CFT26-039 Appendix 2 - Pricing Schedule</t>
  </si>
  <si>
    <r>
      <t xml:space="preserve">If awarded this contract, the Tenderer accepts the terms of the Catering Services </t>
    </r>
    <r>
      <rPr>
        <sz val="11"/>
        <color rgb="FFEE0000"/>
        <rFont val="Calibri"/>
        <charset val="1"/>
      </rPr>
      <t xml:space="preserve">MI-CFT26-039 </t>
    </r>
    <r>
      <rPr>
        <sz val="11"/>
        <rFont val="Calibri"/>
        <charset val="1"/>
      </rPr>
      <t>Contract </t>
    </r>
  </si>
  <si>
    <t>Request for Tenders for the provision of Catering Services at Marine Institute Rinville, Oranmore, Co Galway H91 R673</t>
  </si>
  <si>
    <r>
      <t>Signature: </t>
    </r>
    <r>
      <rPr>
        <sz val="11"/>
        <rFont val="Calibri"/>
        <charset val="1"/>
      </rPr>
      <t> </t>
    </r>
    <r>
      <rPr>
        <b/>
        <sz val="11"/>
        <rFont val="Calibri"/>
        <charset val="1"/>
      </rPr>
      <t>______________________________________</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</si>
</sst>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00"/>
  </numFmts>
  <fonts count="12" x14ac:knownFonts="1">
    <font>
      <sz val="11"/>
      <color theme="1"/>
      <name val="Aptos Narrow"/>
      <family val="2"/>
      <scheme val="minor"/>
    </font>
    <font>
      <b/>
      <sz val="11"/>
      <color theme="1"/>
      <name val="Aptos Narrow"/>
      <family val="2"/>
      <scheme val="minor"/>
    </font>
    <font>
      <b/>
      <sz val="12"/>
      <color theme="1"/>
      <name val="Aptos Narrow"/>
      <family val="2"/>
      <scheme val="minor"/>
    </font>
    <font>
      <b/>
      <sz val="14"/>
      <color theme="1"/>
      <name val="Aptos Narrow"/>
      <family val="2"/>
      <scheme val="minor"/>
    </font>
    <font>
      <sz val="11"/>
      <name val="Calibri"/>
      <charset val="1"/>
    </font>
    <font>
      <b/>
      <sz val="11"/>
      <name val="Calibri"/>
      <charset val="1"/>
    </font>
    <font>
      <sz val="11"/>
      <color rgb="FF000000"/>
      <name val="Calibri"/>
      <charset val="1"/>
    </font>
    <font>
      <sz val="11"/>
      <color rgb="FFEE0000"/>
      <name val="Calibri"/>
      <charset val="1"/>
    </font>
    <font>
      <b/>
      <sz val="16"/>
      <color theme="1"/>
      <name val="Aptos Narrow"/>
      <family val="2"/>
      <scheme val="minor"/>
    </font>
    <font>
      <sz val="20"/>
      <color theme="1"/>
      <name val="Aptos Narrow"/>
      <family val="2"/>
      <scheme val="minor"/>
    </font>
    <font>
      <sz val="12"/>
      <color theme="1"/>
      <name val="Aptos Narrow"/>
      <family val="2"/>
      <scheme val="minor"/>
    </font>
    <font>
      <b/>
      <sz val="11"/>
      <name val="Calibri"/>
      <family val="2"/>
    </font>
  </fonts>
  <fills count="8">
    <fill>
      <patternFill patternType="none"/>
    </fill>
    <fill>
      <patternFill patternType="gray125"/>
    </fill>
    <fill>
      <patternFill patternType="solid">
        <fgColor theme="3" tint="0.89996032593768116"/>
        <bgColor indexed="64"/>
      </patternFill>
    </fill>
    <fill>
      <patternFill patternType="solid">
        <fgColor theme="1"/>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2">
    <xf numFmtId="0" fontId="0" fillId="0" borderId="0" xfId="0"/>
    <xf numFmtId="0" fontId="1" fillId="0" borderId="0" xfId="0" applyFont="1"/>
    <xf numFmtId="6" fontId="0" fillId="4" borderId="1" xfId="0" applyNumberFormat="1" applyFill="1" applyBorder="1" applyAlignment="1">
      <alignment horizontal="right"/>
    </xf>
    <xf numFmtId="0" fontId="1" fillId="0" borderId="1" xfId="0" applyFont="1" applyBorder="1" applyAlignment="1">
      <alignment horizontal="center"/>
    </xf>
    <xf numFmtId="0" fontId="0" fillId="0" borderId="1" xfId="0" applyBorder="1"/>
    <xf numFmtId="0" fontId="1" fillId="0" borderId="1" xfId="0" applyFont="1" applyBorder="1"/>
    <xf numFmtId="0" fontId="0" fillId="0" borderId="1" xfId="0" applyBorder="1" applyAlignment="1">
      <alignment horizontal="left"/>
    </xf>
    <xf numFmtId="0" fontId="0" fillId="3" borderId="1" xfId="0" applyFill="1" applyBorder="1" applyAlignment="1">
      <alignment horizontal="left"/>
    </xf>
    <xf numFmtId="0" fontId="1" fillId="4" borderId="1" xfId="0" applyFont="1" applyFill="1" applyBorder="1"/>
    <xf numFmtId="0" fontId="0" fillId="4" borderId="1" xfId="0" applyFill="1" applyBorder="1" applyAlignment="1">
      <alignment horizontal="right"/>
    </xf>
    <xf numFmtId="0" fontId="1" fillId="2" borderId="1" xfId="0" applyFont="1" applyFill="1" applyBorder="1"/>
    <xf numFmtId="0" fontId="0" fillId="4" borderId="1" xfId="0" applyFill="1" applyBorder="1"/>
    <xf numFmtId="0" fontId="1" fillId="4" borderId="1" xfId="0" applyFont="1" applyFill="1" applyBorder="1" applyAlignment="1">
      <alignment horizontal="center"/>
    </xf>
    <xf numFmtId="0" fontId="1" fillId="0" borderId="2" xfId="0" applyFont="1" applyBorder="1"/>
    <xf numFmtId="0" fontId="2" fillId="0" borderId="0" xfId="0" applyFont="1"/>
    <xf numFmtId="0" fontId="0" fillId="0" borderId="1" xfId="0" applyBorder="1" applyAlignment="1">
      <alignment horizontal="center"/>
    </xf>
    <xf numFmtId="164" fontId="0" fillId="4" borderId="1" xfId="0" applyNumberFormat="1" applyFill="1" applyBorder="1"/>
    <xf numFmtId="164" fontId="0" fillId="2" borderId="2" xfId="0" applyNumberFormat="1" applyFill="1" applyBorder="1"/>
    <xf numFmtId="164" fontId="1" fillId="4" borderId="1" xfId="0" applyNumberFormat="1" applyFont="1" applyFill="1" applyBorder="1"/>
    <xf numFmtId="0" fontId="3" fillId="0" borderId="0" xfId="0" applyFont="1"/>
    <xf numFmtId="0" fontId="0" fillId="5" borderId="1" xfId="0" applyFill="1" applyBorder="1"/>
    <xf numFmtId="0" fontId="1" fillId="0" borderId="0" xfId="0" applyFont="1" applyAlignment="1">
      <alignment horizontal="center"/>
    </xf>
    <xf numFmtId="0" fontId="0" fillId="0" borderId="0" xfId="0" applyAlignment="1">
      <alignment horizontal="left"/>
    </xf>
    <xf numFmtId="0" fontId="0" fillId="6" borderId="1" xfId="0" applyFill="1" applyBorder="1" applyAlignment="1">
      <alignment horizontal="left"/>
    </xf>
    <xf numFmtId="0" fontId="1" fillId="6" borderId="1" xfId="0" applyFont="1" applyFill="1" applyBorder="1" applyAlignment="1">
      <alignment horizontal="center"/>
    </xf>
    <xf numFmtId="0" fontId="0" fillId="6" borderId="1" xfId="0" applyFill="1" applyBorder="1"/>
    <xf numFmtId="2" fontId="0" fillId="2" borderId="1" xfId="0" applyNumberFormat="1" applyFill="1" applyBorder="1" applyAlignment="1">
      <alignment horizontal="left"/>
    </xf>
    <xf numFmtId="0" fontId="1" fillId="5" borderId="1" xfId="0" applyFont="1" applyFill="1" applyBorder="1"/>
    <xf numFmtId="0" fontId="1" fillId="6" borderId="1" xfId="0" applyFont="1" applyFill="1" applyBorder="1"/>
    <xf numFmtId="0" fontId="0" fillId="6" borderId="0" xfId="0" applyFill="1"/>
    <xf numFmtId="0" fontId="1" fillId="6" borderId="0" xfId="0" applyFont="1" applyFill="1"/>
    <xf numFmtId="0" fontId="1" fillId="7" borderId="0" xfId="0" applyFont="1" applyFill="1"/>
    <xf numFmtId="0" fontId="0" fillId="7" borderId="0" xfId="0" applyFill="1"/>
    <xf numFmtId="164" fontId="0" fillId="0" borderId="0" xfId="0" applyNumberFormat="1"/>
    <xf numFmtId="164" fontId="0" fillId="2" borderId="1" xfId="0" applyNumberFormat="1" applyFill="1" applyBorder="1" applyAlignment="1">
      <alignment horizontal="left"/>
    </xf>
    <xf numFmtId="164" fontId="0" fillId="4" borderId="1" xfId="0" applyNumberFormat="1" applyFill="1" applyBorder="1" applyAlignment="1">
      <alignment horizontal="right"/>
    </xf>
    <xf numFmtId="164" fontId="0" fillId="7" borderId="1" xfId="0" applyNumberFormat="1" applyFill="1" applyBorder="1"/>
    <xf numFmtId="0" fontId="1" fillId="0" borderId="1" xfId="0" applyFont="1" applyBorder="1" applyAlignment="1">
      <alignment horizontal="center"/>
    </xf>
    <xf numFmtId="0" fontId="1" fillId="7" borderId="2" xfId="0" applyFont="1" applyFill="1" applyBorder="1" applyAlignment="1">
      <alignment horizontal="center"/>
    </xf>
    <xf numFmtId="0" fontId="1" fillId="7" borderId="3" xfId="0" applyFont="1" applyFill="1" applyBorder="1" applyAlignment="1">
      <alignment horizontal="center"/>
    </xf>
    <xf numFmtId="0" fontId="1" fillId="7" borderId="4"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4" xfId="0" applyFont="1" applyFill="1" applyBorder="1" applyAlignment="1">
      <alignment horizontal="center"/>
    </xf>
    <xf numFmtId="0" fontId="0" fillId="0" borderId="5" xfId="0" applyBorder="1"/>
    <xf numFmtId="0" fontId="0" fillId="0" borderId="6" xfId="0" applyBorder="1"/>
    <xf numFmtId="0" fontId="3" fillId="0" borderId="6" xfId="0" applyFont="1" applyBorder="1" applyAlignment="1">
      <alignment horizontal="center"/>
    </xf>
    <xf numFmtId="0" fontId="0" fillId="0" borderId="7" xfId="0" applyBorder="1"/>
    <xf numFmtId="0" fontId="0" fillId="0" borderId="8" xfId="0" applyBorder="1"/>
    <xf numFmtId="0" fontId="0" fillId="0" borderId="9" xfId="0" applyBorder="1"/>
    <xf numFmtId="0" fontId="9" fillId="0" borderId="0" xfId="0" applyFont="1"/>
    <xf numFmtId="0" fontId="1" fillId="0" borderId="8" xfId="0" applyFont="1" applyBorder="1"/>
    <xf numFmtId="0" fontId="1" fillId="0" borderId="9" xfId="0" applyFont="1" applyBorder="1"/>
    <xf numFmtId="0" fontId="0" fillId="0" borderId="3" xfId="0" applyBorder="1"/>
    <xf numFmtId="0" fontId="10" fillId="0" borderId="0" xfId="0" applyFont="1"/>
    <xf numFmtId="0" fontId="0" fillId="0" borderId="0" xfId="0" applyBorder="1"/>
    <xf numFmtId="0" fontId="8" fillId="0" borderId="0" xfId="0" applyFont="1" applyBorder="1" applyAlignment="1">
      <alignment horizontal="center" vertical="center" wrapText="1"/>
    </xf>
    <xf numFmtId="0" fontId="8" fillId="0" borderId="0" xfId="0" applyFont="1" applyBorder="1" applyAlignment="1">
      <alignment horizontal="center"/>
    </xf>
    <xf numFmtId="0" fontId="1" fillId="0" borderId="0" xfId="0" applyFont="1" applyBorder="1"/>
    <xf numFmtId="0" fontId="1" fillId="0" borderId="0" xfId="0" applyFont="1" applyBorder="1" applyAlignment="1">
      <alignment horizontal="left" wrapText="1"/>
    </xf>
    <xf numFmtId="0" fontId="1" fillId="0" borderId="0" xfId="0" applyFont="1" applyBorder="1" applyAlignment="1">
      <alignment horizontal="left"/>
    </xf>
    <xf numFmtId="0" fontId="0" fillId="0" borderId="0" xfId="0" applyBorder="1" applyAlignment="1">
      <alignment horizontal="left"/>
    </xf>
    <xf numFmtId="0" fontId="4" fillId="0" borderId="0" xfId="0" applyFont="1" applyBorder="1"/>
    <xf numFmtId="0" fontId="5" fillId="0" borderId="0" xfId="0" applyFont="1" applyBorder="1"/>
    <xf numFmtId="0" fontId="6" fillId="0" borderId="0" xfId="0" applyFont="1" applyBorder="1" applyAlignment="1">
      <alignment readingOrder="1"/>
    </xf>
    <xf numFmtId="0" fontId="4" fillId="0" borderId="0" xfId="0" applyFont="1" applyBorder="1" applyAlignment="1">
      <alignment wrapText="1"/>
    </xf>
    <xf numFmtId="0" fontId="6" fillId="0" borderId="0" xfId="0" applyFont="1" applyBorder="1" applyAlignment="1">
      <alignment vertical="top" readingOrder="1"/>
    </xf>
    <xf numFmtId="0" fontId="0" fillId="0" borderId="10" xfId="0" applyBorder="1"/>
    <xf numFmtId="0" fontId="0" fillId="0" borderId="11" xfId="0" applyBorder="1"/>
    <xf numFmtId="0" fontId="0" fillId="0" borderId="12" xfId="0" applyBorder="1"/>
    <xf numFmtId="0" fontId="11"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https://www.marine.ie/sites/default/files/MIFiles/Images/General/mi_logo.gif" TargetMode="External"/><Relationship Id="rId1" Type="http://schemas.openxmlformats.org/officeDocument/2006/relationships/hyperlink" Target="https://eur01.safelinks.protection.outlook.com/?url=https%3A%2F%2Fwww.marine.ie%2F&amp;data=05%7C02%7CLorraine.Egan%40Marine.ie%7C8bb278fb654e4f9a95e808dd60807147%7C12cb7a361f0944a4b614b3eacaffb718%7C0%7C0%7C638772826951811850%7CUnknown%7CTWFpbGZsb3d8eyJFbXB0eU1hcGkiOnRydWUsIlYiOiIwLjAuMDAwMCIsIlAiOiJXaW4zMiIsIkFOIjoiTWFpbCIsIldUIjoyfQ%3D%3D%7C0%7C%7C%7C&amp;sdata=nteL9pIZqVIkp%2Fl7mtQiGSjp%2BqOzjr7rCdOihuZSYlQ%3D&amp;reserved=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441960</xdr:colOff>
      <xdr:row>1</xdr:row>
      <xdr:rowOff>182879</xdr:rowOff>
    </xdr:from>
    <xdr:to>
      <xdr:col>1</xdr:col>
      <xdr:colOff>1539244</xdr:colOff>
      <xdr:row>6</xdr:row>
      <xdr:rowOff>19050</xdr:rowOff>
    </xdr:to>
    <xdr:pic>
      <xdr:nvPicPr>
        <xdr:cNvPr id="3" name="Picture 2">
          <a:hlinkClick xmlns:r="http://schemas.openxmlformats.org/officeDocument/2006/relationships" r:id="rId1" tooltip="Original URL: https://www.marine.ie/. Click or tap if you trust this link."/>
          <a:extLst>
            <a:ext uri="{FF2B5EF4-FFF2-40B4-BE49-F238E27FC236}">
              <a16:creationId xmlns:a16="http://schemas.microsoft.com/office/drawing/2014/main" id="{884A20DE-284F-40B0-94AF-FEF7AB64B79A}"/>
            </a:ext>
          </a:extLst>
        </xdr:cNvPr>
        <xdr:cNvPicPr>
          <a:picLocks noChangeAspect="1"/>
        </xdr:cNvPicPr>
      </xdr:nvPicPr>
      <xdr:blipFill>
        <a:blip xmlns:r="http://schemas.openxmlformats.org/officeDocument/2006/relationships" r:link="rId2">
          <a:extLst>
            <a:ext uri="{28A0092B-C50C-407E-A947-70E740481C1C}">
              <a14:useLocalDpi xmlns:a14="http://schemas.microsoft.com/office/drawing/2010/main" val="0"/>
            </a:ext>
          </a:extLst>
        </a:blip>
        <a:stretch>
          <a:fillRect/>
        </a:stretch>
      </xdr:blipFill>
      <xdr:spPr bwMode="auto">
        <a:xfrm>
          <a:off x="441960" y="382904"/>
          <a:ext cx="2049784" cy="8172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39558-4309-4174-AA3B-C541C8120CF7}">
  <dimension ref="A1:W30"/>
  <sheetViews>
    <sheetView tabSelected="1" workbookViewId="0">
      <selection activeCell="C24" sqref="C24"/>
    </sheetView>
  </sheetViews>
  <sheetFormatPr defaultRowHeight="15" x14ac:dyDescent="0.25"/>
  <cols>
    <col min="1" max="1" width="14.28515625" customWidth="1"/>
    <col min="2" max="2" width="25.85546875" customWidth="1"/>
    <col min="3" max="3" width="106.42578125" customWidth="1"/>
    <col min="4" max="4" width="23.7109375" customWidth="1"/>
  </cols>
  <sheetData>
    <row r="1" spans="1:23" ht="15.75" thickBot="1" x14ac:dyDescent="0.3"/>
    <row r="2" spans="1:23" ht="18.75" x14ac:dyDescent="0.3">
      <c r="A2" s="45"/>
      <c r="B2" s="46"/>
      <c r="C2" s="47" t="s">
        <v>62</v>
      </c>
      <c r="D2" s="48"/>
    </row>
    <row r="3" spans="1:23" ht="42" x14ac:dyDescent="0.25">
      <c r="A3" s="49"/>
      <c r="B3" s="56"/>
      <c r="C3" s="57" t="s">
        <v>64</v>
      </c>
      <c r="D3" s="50"/>
    </row>
    <row r="4" spans="1:23" ht="21" x14ac:dyDescent="0.35">
      <c r="A4" s="49"/>
      <c r="B4" s="56"/>
      <c r="C4" s="58" t="s">
        <v>57</v>
      </c>
      <c r="D4" s="50"/>
    </row>
    <row r="5" spans="1:23" x14ac:dyDescent="0.25">
      <c r="A5" s="49"/>
      <c r="B5" s="56"/>
      <c r="C5" s="59"/>
      <c r="D5" s="50"/>
    </row>
    <row r="6" spans="1:23" x14ac:dyDescent="0.25">
      <c r="A6" s="49"/>
      <c r="B6" s="56"/>
      <c r="C6" s="59"/>
      <c r="D6" s="50"/>
    </row>
    <row r="7" spans="1:23" ht="26.25" x14ac:dyDescent="0.4">
      <c r="A7" s="49"/>
      <c r="B7" s="56"/>
      <c r="C7" s="59"/>
      <c r="D7" s="50"/>
      <c r="G7" s="51"/>
    </row>
    <row r="8" spans="1:23" s="1" customFormat="1" ht="30" x14ac:dyDescent="0.25">
      <c r="A8" s="52"/>
      <c r="B8" s="60" t="s">
        <v>58</v>
      </c>
      <c r="C8" s="61" t="s">
        <v>59</v>
      </c>
      <c r="D8" s="53"/>
    </row>
    <row r="9" spans="1:23" x14ac:dyDescent="0.25">
      <c r="A9" s="49"/>
      <c r="B9" s="62"/>
      <c r="C9" s="62"/>
      <c r="D9" s="50"/>
    </row>
    <row r="10" spans="1:23" x14ac:dyDescent="0.25">
      <c r="A10" s="49"/>
      <c r="B10" s="59" t="s">
        <v>60</v>
      </c>
      <c r="C10" s="54" t="s">
        <v>61</v>
      </c>
      <c r="D10" s="50"/>
    </row>
    <row r="11" spans="1:23" x14ac:dyDescent="0.25">
      <c r="A11" s="49"/>
      <c r="B11" s="62"/>
      <c r="C11" s="62"/>
      <c r="D11" s="50"/>
    </row>
    <row r="12" spans="1:23" x14ac:dyDescent="0.25">
      <c r="A12" s="49"/>
      <c r="B12" s="62"/>
      <c r="C12" s="62"/>
      <c r="D12" s="50"/>
    </row>
    <row r="13" spans="1:23" ht="15.75" x14ac:dyDescent="0.25">
      <c r="A13" s="49"/>
      <c r="B13" s="63" t="s">
        <v>1</v>
      </c>
      <c r="C13" s="56"/>
      <c r="D13" s="50"/>
      <c r="M13" s="55"/>
      <c r="N13" s="55"/>
      <c r="O13" s="55"/>
      <c r="P13" s="55"/>
      <c r="Q13" s="55"/>
      <c r="R13" s="55"/>
      <c r="S13" s="55"/>
      <c r="T13" s="55"/>
      <c r="U13" s="55"/>
      <c r="V13" s="55"/>
      <c r="W13" s="55"/>
    </row>
    <row r="14" spans="1:23" x14ac:dyDescent="0.25">
      <c r="A14" s="49"/>
      <c r="B14" s="63" t="s">
        <v>2</v>
      </c>
      <c r="C14" s="56"/>
      <c r="D14" s="50"/>
    </row>
    <row r="15" spans="1:23" x14ac:dyDescent="0.25">
      <c r="A15" s="49"/>
      <c r="B15" s="63" t="s">
        <v>3</v>
      </c>
      <c r="C15" s="56"/>
      <c r="D15" s="50"/>
    </row>
    <row r="16" spans="1:23" x14ac:dyDescent="0.25">
      <c r="A16" s="49"/>
      <c r="B16" s="64" t="s">
        <v>4</v>
      </c>
      <c r="C16" s="56"/>
      <c r="D16" s="50"/>
    </row>
    <row r="17" spans="1:4" x14ac:dyDescent="0.25">
      <c r="A17" s="49"/>
      <c r="B17" s="65">
        <v>1</v>
      </c>
      <c r="C17" s="63" t="s">
        <v>63</v>
      </c>
      <c r="D17" s="50"/>
    </row>
    <row r="18" spans="1:4" ht="45" x14ac:dyDescent="0.25">
      <c r="A18" s="49"/>
      <c r="B18" s="65">
        <v>2</v>
      </c>
      <c r="C18" s="66" t="s">
        <v>5</v>
      </c>
      <c r="D18" s="50"/>
    </row>
    <row r="19" spans="1:4" x14ac:dyDescent="0.25">
      <c r="A19" s="49"/>
      <c r="B19" s="65">
        <v>3</v>
      </c>
      <c r="C19" s="63" t="s">
        <v>6</v>
      </c>
      <c r="D19" s="50"/>
    </row>
    <row r="20" spans="1:4" ht="30" x14ac:dyDescent="0.25">
      <c r="A20" s="49"/>
      <c r="B20" s="67">
        <v>4</v>
      </c>
      <c r="C20" s="66" t="s">
        <v>7</v>
      </c>
      <c r="D20" s="50"/>
    </row>
    <row r="21" spans="1:4" ht="30" x14ac:dyDescent="0.25">
      <c r="A21" s="49"/>
      <c r="B21" s="67">
        <v>5</v>
      </c>
      <c r="C21" s="66" t="s">
        <v>8</v>
      </c>
      <c r="D21" s="50"/>
    </row>
    <row r="22" spans="1:4" ht="90" x14ac:dyDescent="0.25">
      <c r="A22" s="49"/>
      <c r="B22" s="67">
        <v>6</v>
      </c>
      <c r="C22" s="66" t="s">
        <v>9</v>
      </c>
      <c r="D22" s="50"/>
    </row>
    <row r="23" spans="1:4" x14ac:dyDescent="0.25">
      <c r="A23" s="49"/>
      <c r="B23" s="56"/>
      <c r="C23" s="56"/>
      <c r="D23" s="50"/>
    </row>
    <row r="24" spans="1:4" x14ac:dyDescent="0.25">
      <c r="A24" s="49"/>
      <c r="B24" s="64" t="s">
        <v>10</v>
      </c>
      <c r="C24" s="56"/>
      <c r="D24" s="50"/>
    </row>
    <row r="25" spans="1:4" x14ac:dyDescent="0.25">
      <c r="A25" s="49"/>
      <c r="B25" s="63" t="s">
        <v>0</v>
      </c>
      <c r="C25" s="56"/>
      <c r="D25" s="50"/>
    </row>
    <row r="26" spans="1:4" x14ac:dyDescent="0.25">
      <c r="A26" s="49"/>
      <c r="B26" s="71" t="s">
        <v>65</v>
      </c>
      <c r="C26" s="56"/>
      <c r="D26" s="50"/>
    </row>
    <row r="27" spans="1:4" x14ac:dyDescent="0.25">
      <c r="A27" s="49"/>
      <c r="B27" s="64" t="s">
        <v>11</v>
      </c>
      <c r="C27" s="56"/>
      <c r="D27" s="50"/>
    </row>
    <row r="28" spans="1:4" x14ac:dyDescent="0.25">
      <c r="A28" s="49"/>
      <c r="B28" s="64" t="s">
        <v>12</v>
      </c>
      <c r="C28" s="56"/>
      <c r="D28" s="50"/>
    </row>
    <row r="29" spans="1:4" x14ac:dyDescent="0.25">
      <c r="A29" s="49"/>
      <c r="B29" s="64" t="s">
        <v>13</v>
      </c>
      <c r="C29" s="56"/>
      <c r="D29" s="50"/>
    </row>
    <row r="30" spans="1:4" ht="15.75" thickBot="1" x14ac:dyDescent="0.3">
      <c r="A30" s="68"/>
      <c r="B30" s="69"/>
      <c r="C30" s="69"/>
      <c r="D30" s="70"/>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FCF95-26DB-46C4-87D8-CD8957D9939D}">
  <dimension ref="A1:E54"/>
  <sheetViews>
    <sheetView workbookViewId="0">
      <selection activeCell="B3" sqref="B3"/>
    </sheetView>
  </sheetViews>
  <sheetFormatPr defaultRowHeight="15" x14ac:dyDescent="0.25"/>
  <cols>
    <col min="1" max="1" width="40.42578125" style="1" customWidth="1"/>
    <col min="2" max="2" width="40.85546875" bestFit="1" customWidth="1"/>
    <col min="3" max="3" width="17.28515625" bestFit="1" customWidth="1"/>
    <col min="4" max="4" width="22.28515625" bestFit="1" customWidth="1"/>
    <col min="5" max="5" width="26.7109375" bestFit="1" customWidth="1"/>
  </cols>
  <sheetData>
    <row r="1" spans="1:5" x14ac:dyDescent="0.25">
      <c r="A1" s="31" t="s">
        <v>14</v>
      </c>
      <c r="B1" s="32"/>
    </row>
    <row r="2" spans="1:5" x14ac:dyDescent="0.25">
      <c r="A2" s="27" t="s">
        <v>15</v>
      </c>
    </row>
    <row r="3" spans="1:5" x14ac:dyDescent="0.25">
      <c r="A3" s="8" t="s">
        <v>16</v>
      </c>
    </row>
    <row r="6" spans="1:5" x14ac:dyDescent="0.25">
      <c r="A6" s="37" t="s">
        <v>17</v>
      </c>
      <c r="B6" s="37"/>
      <c r="C6" s="37"/>
      <c r="D6" s="37"/>
      <c r="E6" s="37"/>
    </row>
    <row r="7" spans="1:5" x14ac:dyDescent="0.25">
      <c r="A7" s="24" t="s">
        <v>18</v>
      </c>
      <c r="B7" s="24" t="s">
        <v>19</v>
      </c>
      <c r="C7" s="25"/>
      <c r="D7" s="25"/>
      <c r="E7" s="25"/>
    </row>
    <row r="8" spans="1:5" x14ac:dyDescent="0.25">
      <c r="B8" s="5"/>
      <c r="C8" s="5" t="s">
        <v>20</v>
      </c>
      <c r="D8" s="10" t="s">
        <v>21</v>
      </c>
      <c r="E8" s="10" t="s">
        <v>22</v>
      </c>
    </row>
    <row r="9" spans="1:5" x14ac:dyDescent="0.25">
      <c r="A9" s="37">
        <v>2027</v>
      </c>
      <c r="B9" s="5" t="s">
        <v>23</v>
      </c>
      <c r="C9" s="6" t="s">
        <v>24</v>
      </c>
      <c r="D9" s="26">
        <v>0</v>
      </c>
      <c r="E9" s="7"/>
    </row>
    <row r="10" spans="1:5" x14ac:dyDescent="0.25">
      <c r="A10" s="37"/>
      <c r="B10" s="5" t="s">
        <v>25</v>
      </c>
      <c r="C10" s="6" t="s">
        <v>26</v>
      </c>
      <c r="D10" s="7"/>
      <c r="E10" s="34"/>
    </row>
    <row r="11" spans="1:5" x14ac:dyDescent="0.25">
      <c r="A11" s="21"/>
      <c r="B11" s="1"/>
      <c r="C11" s="22"/>
      <c r="D11" s="23"/>
      <c r="E11" s="23"/>
    </row>
    <row r="12" spans="1:5" x14ac:dyDescent="0.25">
      <c r="D12" s="10" t="s">
        <v>21</v>
      </c>
      <c r="E12" s="10" t="s">
        <v>22</v>
      </c>
    </row>
    <row r="13" spans="1:5" x14ac:dyDescent="0.25">
      <c r="A13" s="37">
        <v>2028</v>
      </c>
      <c r="B13" s="5" t="s">
        <v>23</v>
      </c>
      <c r="C13" s="6" t="s">
        <v>24</v>
      </c>
      <c r="D13" s="26">
        <v>0</v>
      </c>
      <c r="E13" s="7"/>
    </row>
    <row r="14" spans="1:5" x14ac:dyDescent="0.25">
      <c r="A14" s="37"/>
      <c r="B14" s="5" t="s">
        <v>25</v>
      </c>
      <c r="C14" s="6" t="s">
        <v>26</v>
      </c>
      <c r="D14" s="7"/>
      <c r="E14" s="34"/>
    </row>
    <row r="15" spans="1:5" x14ac:dyDescent="0.25">
      <c r="A15" s="21"/>
      <c r="B15" s="1"/>
      <c r="C15" s="22"/>
      <c r="D15" s="23"/>
      <c r="E15" s="23"/>
    </row>
    <row r="16" spans="1:5" x14ac:dyDescent="0.25">
      <c r="D16" s="10" t="s">
        <v>21</v>
      </c>
      <c r="E16" s="10" t="s">
        <v>22</v>
      </c>
    </row>
    <row r="17" spans="1:5" x14ac:dyDescent="0.25">
      <c r="A17" s="37">
        <v>2029</v>
      </c>
      <c r="B17" s="5" t="s">
        <v>23</v>
      </c>
      <c r="C17" s="6" t="s">
        <v>24</v>
      </c>
      <c r="D17" s="26">
        <v>0</v>
      </c>
      <c r="E17" s="7"/>
    </row>
    <row r="18" spans="1:5" x14ac:dyDescent="0.25">
      <c r="A18" s="37"/>
      <c r="B18" s="5" t="s">
        <v>25</v>
      </c>
      <c r="C18" s="6" t="s">
        <v>26</v>
      </c>
      <c r="D18" s="7"/>
      <c r="E18" s="34"/>
    </row>
    <row r="19" spans="1:5" x14ac:dyDescent="0.25">
      <c r="A19" s="3"/>
      <c r="B19" s="5"/>
      <c r="C19" s="6"/>
      <c r="D19" s="23"/>
      <c r="E19" s="23"/>
    </row>
    <row r="20" spans="1:5" x14ac:dyDescent="0.25">
      <c r="A20" s="3"/>
      <c r="B20" s="5"/>
      <c r="C20" s="6"/>
      <c r="D20" s="10" t="s">
        <v>21</v>
      </c>
      <c r="E20" s="10" t="s">
        <v>22</v>
      </c>
    </row>
    <row r="21" spans="1:5" x14ac:dyDescent="0.25">
      <c r="A21" s="37">
        <v>2030</v>
      </c>
      <c r="B21" s="5" t="s">
        <v>23</v>
      </c>
      <c r="C21" s="6" t="s">
        <v>24</v>
      </c>
      <c r="D21" s="26">
        <v>0</v>
      </c>
      <c r="E21" s="7"/>
    </row>
    <row r="22" spans="1:5" x14ac:dyDescent="0.25">
      <c r="A22" s="37"/>
      <c r="B22" s="5" t="s">
        <v>25</v>
      </c>
      <c r="C22" s="6" t="s">
        <v>26</v>
      </c>
      <c r="D22" s="7"/>
      <c r="E22" s="34"/>
    </row>
    <row r="23" spans="1:5" x14ac:dyDescent="0.25">
      <c r="A23" s="21"/>
      <c r="B23" s="1"/>
      <c r="C23" s="22"/>
      <c r="D23" s="23"/>
      <c r="E23" s="23"/>
    </row>
    <row r="24" spans="1:5" x14ac:dyDescent="0.25">
      <c r="D24" s="10" t="s">
        <v>21</v>
      </c>
      <c r="E24" s="10" t="s">
        <v>22</v>
      </c>
    </row>
    <row r="25" spans="1:5" x14ac:dyDescent="0.25">
      <c r="A25" s="37">
        <v>2031</v>
      </c>
      <c r="B25" s="5" t="s">
        <v>23</v>
      </c>
      <c r="C25" s="6" t="s">
        <v>24</v>
      </c>
      <c r="D25" s="26">
        <v>0</v>
      </c>
      <c r="E25" s="7"/>
    </row>
    <row r="26" spans="1:5" x14ac:dyDescent="0.25">
      <c r="A26" s="37"/>
      <c r="B26" s="5" t="s">
        <v>25</v>
      </c>
      <c r="C26" s="6" t="s">
        <v>26</v>
      </c>
      <c r="D26" s="7"/>
      <c r="E26" s="34"/>
    </row>
    <row r="27" spans="1:5" x14ac:dyDescent="0.25">
      <c r="A27" s="1" t="s">
        <v>27</v>
      </c>
    </row>
    <row r="29" spans="1:5" x14ac:dyDescent="0.25">
      <c r="A29"/>
    </row>
    <row r="30" spans="1:5" x14ac:dyDescent="0.25">
      <c r="A30" s="37" t="s">
        <v>28</v>
      </c>
      <c r="B30" s="37"/>
      <c r="C30" s="37"/>
      <c r="D30" s="37"/>
      <c r="E30" s="37"/>
    </row>
    <row r="31" spans="1:5" x14ac:dyDescent="0.25">
      <c r="A31" s="12" t="s">
        <v>18</v>
      </c>
      <c r="B31" s="12" t="s">
        <v>19</v>
      </c>
      <c r="C31" s="11"/>
      <c r="D31" s="11"/>
      <c r="E31" s="11"/>
    </row>
    <row r="32" spans="1:5" x14ac:dyDescent="0.25">
      <c r="B32" s="5"/>
      <c r="C32" s="5" t="s">
        <v>20</v>
      </c>
      <c r="D32" s="8" t="s">
        <v>29</v>
      </c>
      <c r="E32" s="8" t="s">
        <v>30</v>
      </c>
    </row>
    <row r="33" spans="1:5" x14ac:dyDescent="0.25">
      <c r="A33" s="37">
        <v>2027</v>
      </c>
      <c r="B33" s="5" t="s">
        <v>23</v>
      </c>
      <c r="C33" s="6" t="s">
        <v>24</v>
      </c>
      <c r="D33" s="2">
        <v>5000</v>
      </c>
      <c r="E33" s="35">
        <f>E9*51</f>
        <v>0</v>
      </c>
    </row>
    <row r="34" spans="1:5" x14ac:dyDescent="0.25">
      <c r="A34" s="37"/>
      <c r="B34" s="5" t="s">
        <v>25</v>
      </c>
      <c r="C34" s="6" t="s">
        <v>26</v>
      </c>
      <c r="D34" s="9" t="s">
        <v>31</v>
      </c>
      <c r="E34" s="35">
        <f>E10*51</f>
        <v>0</v>
      </c>
    </row>
    <row r="35" spans="1:5" x14ac:dyDescent="0.25">
      <c r="E35" s="33"/>
    </row>
    <row r="36" spans="1:5" x14ac:dyDescent="0.25">
      <c r="A36" s="37">
        <v>2028</v>
      </c>
      <c r="B36" s="5" t="s">
        <v>23</v>
      </c>
      <c r="C36" s="6" t="s">
        <v>24</v>
      </c>
      <c r="D36" s="2">
        <v>5000</v>
      </c>
      <c r="E36" s="35">
        <f>D13*5000</f>
        <v>0</v>
      </c>
    </row>
    <row r="37" spans="1:5" x14ac:dyDescent="0.25">
      <c r="A37" s="37"/>
      <c r="B37" s="5" t="s">
        <v>25</v>
      </c>
      <c r="C37" s="6" t="s">
        <v>26</v>
      </c>
      <c r="D37" s="9" t="s">
        <v>31</v>
      </c>
      <c r="E37" s="35">
        <f>E14*51</f>
        <v>0</v>
      </c>
    </row>
    <row r="38" spans="1:5" x14ac:dyDescent="0.25">
      <c r="E38" s="33"/>
    </row>
    <row r="39" spans="1:5" x14ac:dyDescent="0.25">
      <c r="A39" s="37">
        <v>2029</v>
      </c>
      <c r="B39" s="5" t="s">
        <v>23</v>
      </c>
      <c r="C39" s="6" t="s">
        <v>24</v>
      </c>
      <c r="D39" s="2">
        <v>5000</v>
      </c>
      <c r="E39" s="35">
        <f>D17*5000</f>
        <v>0</v>
      </c>
    </row>
    <row r="40" spans="1:5" x14ac:dyDescent="0.25">
      <c r="A40" s="37"/>
      <c r="B40" s="5" t="s">
        <v>25</v>
      </c>
      <c r="C40" s="6" t="s">
        <v>26</v>
      </c>
      <c r="D40" s="9" t="s">
        <v>31</v>
      </c>
      <c r="E40" s="35">
        <f>E18*51</f>
        <v>0</v>
      </c>
    </row>
    <row r="41" spans="1:5" x14ac:dyDescent="0.25">
      <c r="E41" s="33"/>
    </row>
    <row r="42" spans="1:5" x14ac:dyDescent="0.25">
      <c r="A42" s="37">
        <v>2030</v>
      </c>
      <c r="B42" s="5" t="s">
        <v>23</v>
      </c>
      <c r="C42" s="6" t="s">
        <v>24</v>
      </c>
      <c r="D42" s="2">
        <v>5000</v>
      </c>
      <c r="E42" s="35">
        <f>D21*5000</f>
        <v>0</v>
      </c>
    </row>
    <row r="43" spans="1:5" x14ac:dyDescent="0.25">
      <c r="A43" s="37"/>
      <c r="B43" s="5" t="s">
        <v>25</v>
      </c>
      <c r="C43" s="6" t="s">
        <v>26</v>
      </c>
      <c r="D43" s="9" t="s">
        <v>31</v>
      </c>
      <c r="E43" s="35">
        <f>E22*51</f>
        <v>0</v>
      </c>
    </row>
    <row r="44" spans="1:5" x14ac:dyDescent="0.25">
      <c r="E44" s="33"/>
    </row>
    <row r="45" spans="1:5" x14ac:dyDescent="0.25">
      <c r="A45" s="37">
        <v>2031</v>
      </c>
      <c r="B45" s="5" t="s">
        <v>23</v>
      </c>
      <c r="C45" s="6" t="s">
        <v>24</v>
      </c>
      <c r="D45" s="2">
        <v>5000</v>
      </c>
      <c r="E45" s="35">
        <f>D25*5000</f>
        <v>0</v>
      </c>
    </row>
    <row r="46" spans="1:5" x14ac:dyDescent="0.25">
      <c r="A46" s="37"/>
      <c r="B46" s="5" t="s">
        <v>25</v>
      </c>
      <c r="C46" s="6" t="s">
        <v>26</v>
      </c>
      <c r="D46" s="9" t="s">
        <v>31</v>
      </c>
      <c r="E46" s="35">
        <f>E26*51</f>
        <v>0</v>
      </c>
    </row>
    <row r="47" spans="1:5" x14ac:dyDescent="0.25">
      <c r="E47" s="33"/>
    </row>
    <row r="48" spans="1:5" x14ac:dyDescent="0.25">
      <c r="A48" s="41" t="s">
        <v>32</v>
      </c>
      <c r="B48" s="41"/>
      <c r="C48" s="41"/>
      <c r="D48" s="41"/>
      <c r="E48" s="16">
        <f>SUM(E33+E34+E36+E37+E39+E40+E42+E43+E45+E46)</f>
        <v>0</v>
      </c>
    </row>
    <row r="49" spans="1:5" x14ac:dyDescent="0.25">
      <c r="E49" s="33"/>
    </row>
    <row r="50" spans="1:5" x14ac:dyDescent="0.25">
      <c r="A50" s="38" t="s">
        <v>33</v>
      </c>
      <c r="B50" s="39"/>
      <c r="C50" s="39"/>
      <c r="D50" s="40"/>
      <c r="E50" s="36">
        <f>SUM(E48+'2.HOSPITALITY COST &amp; Evaluation'!D21)</f>
        <v>0</v>
      </c>
    </row>
    <row r="54" spans="1:5" x14ac:dyDescent="0.25">
      <c r="C54" t="s">
        <v>34</v>
      </c>
    </row>
  </sheetData>
  <mergeCells count="14">
    <mergeCell ref="A50:D50"/>
    <mergeCell ref="A36:A37"/>
    <mergeCell ref="A39:A40"/>
    <mergeCell ref="A42:A43"/>
    <mergeCell ref="A45:A46"/>
    <mergeCell ref="A48:D48"/>
    <mergeCell ref="A33:A34"/>
    <mergeCell ref="A6:E6"/>
    <mergeCell ref="A30:E30"/>
    <mergeCell ref="A9:A10"/>
    <mergeCell ref="A13:A14"/>
    <mergeCell ref="A17:A18"/>
    <mergeCell ref="A21:A22"/>
    <mergeCell ref="A25:A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4B96B-B795-4D88-9570-4D5C0FEFDA03}">
  <dimension ref="A1:D26"/>
  <sheetViews>
    <sheetView topLeftCell="A4" workbookViewId="0">
      <selection activeCell="J18" sqref="J18"/>
    </sheetView>
  </sheetViews>
  <sheetFormatPr defaultRowHeight="15" x14ac:dyDescent="0.25"/>
  <cols>
    <col min="1" max="1" width="37.42578125" bestFit="1" customWidth="1"/>
    <col min="2" max="2" width="25.7109375" bestFit="1" customWidth="1"/>
    <col min="3" max="3" width="40.7109375" bestFit="1" customWidth="1"/>
    <col min="4" max="4" width="27.28515625" bestFit="1" customWidth="1"/>
  </cols>
  <sheetData>
    <row r="1" spans="1:4" ht="18.75" x14ac:dyDescent="0.3">
      <c r="A1" s="19" t="s">
        <v>35</v>
      </c>
    </row>
    <row r="2" spans="1:4" ht="15.75" x14ac:dyDescent="0.25">
      <c r="A2" s="14"/>
    </row>
    <row r="3" spans="1:4" x14ac:dyDescent="0.25">
      <c r="A3" s="31" t="s">
        <v>14</v>
      </c>
      <c r="B3" s="32"/>
    </row>
    <row r="4" spans="1:4" x14ac:dyDescent="0.25">
      <c r="A4" s="27" t="s">
        <v>15</v>
      </c>
    </row>
    <row r="5" spans="1:4" x14ac:dyDescent="0.25">
      <c r="A5" s="8" t="s">
        <v>16</v>
      </c>
      <c r="C5" s="1"/>
    </row>
    <row r="6" spans="1:4" s="29" customFormat="1" x14ac:dyDescent="0.25">
      <c r="A6" s="28"/>
      <c r="C6" s="30"/>
    </row>
    <row r="7" spans="1:4" x14ac:dyDescent="0.25">
      <c r="A7" s="5" t="s">
        <v>19</v>
      </c>
      <c r="B7" s="13" t="s">
        <v>36</v>
      </c>
      <c r="C7" s="5" t="s">
        <v>37</v>
      </c>
      <c r="D7" s="5" t="s">
        <v>38</v>
      </c>
    </row>
    <row r="8" spans="1:4" x14ac:dyDescent="0.25">
      <c r="A8" s="4" t="s">
        <v>39</v>
      </c>
      <c r="B8" s="17"/>
      <c r="C8" s="15">
        <v>275</v>
      </c>
      <c r="D8" s="16">
        <f>B8*C8</f>
        <v>0</v>
      </c>
    </row>
    <row r="9" spans="1:4" x14ac:dyDescent="0.25">
      <c r="A9" s="4" t="s">
        <v>40</v>
      </c>
      <c r="B9" s="17"/>
      <c r="C9" s="15">
        <v>275</v>
      </c>
      <c r="D9" s="16">
        <f t="shared" ref="D9:D16" si="0">B9*C9</f>
        <v>0</v>
      </c>
    </row>
    <row r="10" spans="1:4" x14ac:dyDescent="0.25">
      <c r="A10" s="4" t="s">
        <v>41</v>
      </c>
      <c r="B10" s="17"/>
      <c r="C10" s="15">
        <v>50</v>
      </c>
      <c r="D10" s="16">
        <f t="shared" si="0"/>
        <v>0</v>
      </c>
    </row>
    <row r="11" spans="1:4" x14ac:dyDescent="0.25">
      <c r="A11" s="4" t="s">
        <v>42</v>
      </c>
      <c r="B11" s="17"/>
      <c r="C11" s="15">
        <v>275</v>
      </c>
      <c r="D11" s="16">
        <f t="shared" si="0"/>
        <v>0</v>
      </c>
    </row>
    <row r="12" spans="1:4" x14ac:dyDescent="0.25">
      <c r="A12" s="4" t="s">
        <v>43</v>
      </c>
      <c r="B12" s="17"/>
      <c r="C12" s="15">
        <v>275</v>
      </c>
      <c r="D12" s="16">
        <f t="shared" si="0"/>
        <v>0</v>
      </c>
    </row>
    <row r="13" spans="1:4" x14ac:dyDescent="0.25">
      <c r="A13" s="4" t="s">
        <v>44</v>
      </c>
      <c r="B13" s="17"/>
      <c r="C13" s="15">
        <v>140</v>
      </c>
      <c r="D13" s="16">
        <f t="shared" si="0"/>
        <v>0</v>
      </c>
    </row>
    <row r="14" spans="1:4" x14ac:dyDescent="0.25">
      <c r="A14" s="4" t="s">
        <v>45</v>
      </c>
      <c r="B14" s="17"/>
      <c r="C14" s="15">
        <v>140</v>
      </c>
      <c r="D14" s="16">
        <f t="shared" si="0"/>
        <v>0</v>
      </c>
    </row>
    <row r="15" spans="1:4" x14ac:dyDescent="0.25">
      <c r="A15" s="4" t="s">
        <v>46</v>
      </c>
      <c r="B15" s="17"/>
      <c r="C15" s="15">
        <v>140</v>
      </c>
      <c r="D15" s="16">
        <f t="shared" si="0"/>
        <v>0</v>
      </c>
    </row>
    <row r="16" spans="1:4" x14ac:dyDescent="0.25">
      <c r="A16" s="4" t="s">
        <v>47</v>
      </c>
      <c r="B16" s="17"/>
      <c r="C16" s="15">
        <v>200</v>
      </c>
      <c r="D16" s="16">
        <f t="shared" si="0"/>
        <v>0</v>
      </c>
    </row>
    <row r="17" spans="1:4" x14ac:dyDescent="0.25">
      <c r="A17" s="4" t="s">
        <v>48</v>
      </c>
      <c r="B17" s="17"/>
      <c r="C17" s="15">
        <v>140</v>
      </c>
      <c r="D17" s="16">
        <f t="shared" ref="D17:D20" si="1">B17*C17</f>
        <v>0</v>
      </c>
    </row>
    <row r="18" spans="1:4" x14ac:dyDescent="0.25">
      <c r="A18" s="4" t="s">
        <v>49</v>
      </c>
      <c r="B18" s="17"/>
      <c r="C18" s="15">
        <v>100</v>
      </c>
      <c r="D18" s="16">
        <f t="shared" si="1"/>
        <v>0</v>
      </c>
    </row>
    <row r="19" spans="1:4" x14ac:dyDescent="0.25">
      <c r="A19" s="4" t="s">
        <v>50</v>
      </c>
      <c r="B19" s="17"/>
      <c r="C19" s="15">
        <v>310</v>
      </c>
      <c r="D19" s="16">
        <f t="shared" si="1"/>
        <v>0</v>
      </c>
    </row>
    <row r="20" spans="1:4" x14ac:dyDescent="0.25">
      <c r="A20" s="4" t="s">
        <v>51</v>
      </c>
      <c r="B20" s="17"/>
      <c r="C20" s="15">
        <v>275</v>
      </c>
      <c r="D20" s="16">
        <f t="shared" si="1"/>
        <v>0</v>
      </c>
    </row>
    <row r="21" spans="1:4" x14ac:dyDescent="0.25">
      <c r="A21" s="42" t="s">
        <v>52</v>
      </c>
      <c r="B21" s="43"/>
      <c r="C21" s="44"/>
      <c r="D21" s="18">
        <f>SUM(D8:D20)</f>
        <v>0</v>
      </c>
    </row>
    <row r="24" spans="1:4" x14ac:dyDescent="0.25">
      <c r="D24" s="33"/>
    </row>
    <row r="26" spans="1:4" x14ac:dyDescent="0.25">
      <c r="D26" s="33"/>
    </row>
  </sheetData>
  <mergeCells count="1">
    <mergeCell ref="A21:C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3BC0F-6679-4364-BB6F-FDD69514AB31}">
  <dimension ref="A1:B37"/>
  <sheetViews>
    <sheetView workbookViewId="0">
      <selection activeCell="G33" sqref="G33"/>
    </sheetView>
  </sheetViews>
  <sheetFormatPr defaultRowHeight="15" x14ac:dyDescent="0.25"/>
  <cols>
    <col min="1" max="1" width="25.140625" customWidth="1"/>
    <col min="2" max="2" width="14.140625" bestFit="1" customWidth="1"/>
  </cols>
  <sheetData>
    <row r="1" spans="1:2" ht="18.75" x14ac:dyDescent="0.3">
      <c r="A1" s="19" t="s">
        <v>53</v>
      </c>
    </row>
    <row r="2" spans="1:2" ht="18.75" x14ac:dyDescent="0.3">
      <c r="A2" s="19"/>
    </row>
    <row r="3" spans="1:2" ht="18.75" x14ac:dyDescent="0.3">
      <c r="A3" s="19" t="s">
        <v>54</v>
      </c>
    </row>
    <row r="5" spans="1:2" x14ac:dyDescent="0.25">
      <c r="A5" s="5" t="s">
        <v>55</v>
      </c>
      <c r="B5" s="5" t="s">
        <v>56</v>
      </c>
    </row>
    <row r="6" spans="1:2" x14ac:dyDescent="0.25">
      <c r="A6" s="20"/>
      <c r="B6" s="20"/>
    </row>
    <row r="7" spans="1:2" x14ac:dyDescent="0.25">
      <c r="A7" s="20"/>
      <c r="B7" s="20"/>
    </row>
    <row r="8" spans="1:2" x14ac:dyDescent="0.25">
      <c r="A8" s="20"/>
      <c r="B8" s="20"/>
    </row>
    <row r="9" spans="1:2" x14ac:dyDescent="0.25">
      <c r="A9" s="20"/>
      <c r="B9" s="20"/>
    </row>
    <row r="10" spans="1:2" x14ac:dyDescent="0.25">
      <c r="A10" s="20"/>
      <c r="B10" s="20"/>
    </row>
    <row r="11" spans="1:2" x14ac:dyDescent="0.25">
      <c r="A11" s="20"/>
      <c r="B11" s="20"/>
    </row>
    <row r="12" spans="1:2" x14ac:dyDescent="0.25">
      <c r="A12" s="20"/>
      <c r="B12" s="20"/>
    </row>
    <row r="13" spans="1:2" x14ac:dyDescent="0.25">
      <c r="A13" s="20"/>
      <c r="B13" s="20"/>
    </row>
    <row r="14" spans="1:2" x14ac:dyDescent="0.25">
      <c r="A14" s="20"/>
      <c r="B14" s="20"/>
    </row>
    <row r="15" spans="1:2" x14ac:dyDescent="0.25">
      <c r="A15" s="20"/>
      <c r="B15" s="20"/>
    </row>
    <row r="16" spans="1:2" x14ac:dyDescent="0.25">
      <c r="A16" s="20"/>
      <c r="B16" s="20"/>
    </row>
    <row r="17" spans="1:2" x14ac:dyDescent="0.25">
      <c r="A17" s="20"/>
      <c r="B17" s="20"/>
    </row>
    <row r="18" spans="1:2" x14ac:dyDescent="0.25">
      <c r="A18" s="20"/>
      <c r="B18" s="20"/>
    </row>
    <row r="19" spans="1:2" x14ac:dyDescent="0.25">
      <c r="A19" s="20"/>
      <c r="B19" s="20"/>
    </row>
    <row r="20" spans="1:2" x14ac:dyDescent="0.25">
      <c r="A20" s="20"/>
      <c r="B20" s="20"/>
    </row>
    <row r="21" spans="1:2" x14ac:dyDescent="0.25">
      <c r="A21" s="20"/>
      <c r="B21" s="20"/>
    </row>
    <row r="22" spans="1:2" x14ac:dyDescent="0.25">
      <c r="A22" s="20"/>
      <c r="B22" s="20"/>
    </row>
    <row r="23" spans="1:2" x14ac:dyDescent="0.25">
      <c r="A23" s="20"/>
      <c r="B23" s="20"/>
    </row>
    <row r="24" spans="1:2" x14ac:dyDescent="0.25">
      <c r="A24" s="20"/>
      <c r="B24" s="20"/>
    </row>
    <row r="25" spans="1:2" x14ac:dyDescent="0.25">
      <c r="A25" s="20"/>
      <c r="B25" s="20"/>
    </row>
    <row r="26" spans="1:2" x14ac:dyDescent="0.25">
      <c r="A26" s="20"/>
      <c r="B26" s="20"/>
    </row>
    <row r="27" spans="1:2" x14ac:dyDescent="0.25">
      <c r="A27" s="20"/>
      <c r="B27" s="20"/>
    </row>
    <row r="28" spans="1:2" x14ac:dyDescent="0.25">
      <c r="A28" s="20"/>
      <c r="B28" s="20"/>
    </row>
    <row r="29" spans="1:2" x14ac:dyDescent="0.25">
      <c r="A29" s="20"/>
      <c r="B29" s="20"/>
    </row>
    <row r="30" spans="1:2" x14ac:dyDescent="0.25">
      <c r="A30" s="20"/>
      <c r="B30" s="20"/>
    </row>
    <row r="31" spans="1:2" x14ac:dyDescent="0.25">
      <c r="A31" s="20"/>
      <c r="B31" s="20"/>
    </row>
    <row r="32" spans="1:2" x14ac:dyDescent="0.25">
      <c r="A32" s="20"/>
      <c r="B32" s="20"/>
    </row>
    <row r="33" spans="1:2" x14ac:dyDescent="0.25">
      <c r="A33" s="20"/>
      <c r="B33" s="20"/>
    </row>
    <row r="34" spans="1:2" x14ac:dyDescent="0.25">
      <c r="A34" s="20"/>
      <c r="B34" s="20"/>
    </row>
    <row r="35" spans="1:2" x14ac:dyDescent="0.25">
      <c r="A35" s="20"/>
      <c r="B35" s="20"/>
    </row>
    <row r="36" spans="1:2" x14ac:dyDescent="0.25">
      <c r="A36" s="20"/>
      <c r="B36" s="20"/>
    </row>
    <row r="37" spans="1:2" x14ac:dyDescent="0.25">
      <c r="A37" s="20"/>
      <c r="B3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C51F024F7D8B4A8F959E11F7338A77" ma:contentTypeVersion="3" ma:contentTypeDescription="Create a new document." ma:contentTypeScope="" ma:versionID="3633e059ce4dd81539486f3b36971c7f">
  <xsd:schema xmlns:xsd="http://www.w3.org/2001/XMLSchema" xmlns:xs="http://www.w3.org/2001/XMLSchema" xmlns:p="http://schemas.microsoft.com/office/2006/metadata/properties" xmlns:ns2="2f86f7f7-f501-444d-99a4-efec9a437a5b" targetNamespace="http://schemas.microsoft.com/office/2006/metadata/properties" ma:root="true" ma:fieldsID="5701ac45846affbac520268ecd5d6fd2" ns2:_="">
    <xsd:import namespace="2f86f7f7-f501-444d-99a4-efec9a437a5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86f7f7-f501-444d-99a4-efec9a437a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3D6647-70DA-471F-85DE-863DA531F6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86f7f7-f501-444d-99a4-efec9a437a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C27425-6420-4566-BA03-C8D964A0A0A5}">
  <ds:schemaRefs>
    <ds:schemaRef ds:uri="http://schemas.microsoft.com/sharepoint/v3/contenttype/forms"/>
  </ds:schemaRefs>
</ds:datastoreItem>
</file>

<file path=customXml/itemProps3.xml><?xml version="1.0" encoding="utf-8"?>
<ds:datastoreItem xmlns:ds="http://schemas.openxmlformats.org/officeDocument/2006/customXml" ds:itemID="{BE50AAED-99BB-426D-88D8-777F4DD233B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Cost Schedule Fee Agreement </vt:lpstr>
      <vt:lpstr>1. MANAGEMENT COST &amp; Evaluation</vt:lpstr>
      <vt:lpstr>2.HOSPITALITY COST &amp; Evaluation</vt:lpstr>
      <vt:lpstr>3. SALES MENU 2027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Toni Hollowell</dc:creator>
  <cp:keywords/>
  <dc:description/>
  <cp:lastModifiedBy>Lorraine Egan</cp:lastModifiedBy>
  <cp:revision/>
  <dcterms:created xsi:type="dcterms:W3CDTF">2026-09-10T08:24:05Z</dcterms:created>
  <dcterms:modified xsi:type="dcterms:W3CDTF">2026-09-29T16:44:17Z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0x010100B8C51F024F7D8B4A8F959E11F7338A77</vt:lpwstr>
  </property>
</Properties>
</file>