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3F8F0E27-2EAF-4516-984B-81E961D27D43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Overview" sheetId="4" r:id="rId1"/>
    <sheet name="Assumptions and Clarifications" sheetId="9" r:id="rId2"/>
    <sheet name="Pricing Schedule" sheetId="5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_IntlFixup">TRUE</definedName>
    <definedName name="_LH20166">[1]Lighthouse!$E$176</definedName>
    <definedName name="_LH20199">[1]Lighthouse!#REF!</definedName>
    <definedName name="_val1">'[2]sheet 3'!$A$1:$A$4</definedName>
    <definedName name="a">PAGE1:PAGE2</definedName>
    <definedName name="Access_Button">"Implementation_Staffing_Totals_List1"</definedName>
    <definedName name="Access_Button1">"Implementation_Staffing_Totals_List1"</definedName>
    <definedName name="AccessDatabase">"C:\My Documents\Baptist\Staffing and Fees\Implementation Scenarios\Implementation Staffing.mdb"</definedName>
    <definedName name="Annual_Rent_Inflation">'[3]Base Assumptions'!$B$16</definedName>
    <definedName name="aprt">PAGE1:PAGE2</definedName>
    <definedName name="aprt2">PAGE1:PAGE2</definedName>
    <definedName name="Area_per_seat">'[3]Base Assumptions'!$B$5</definedName>
    <definedName name="AVG_RATE_HR">[4]Assumptions!$C$19</definedName>
    <definedName name="CONTRACT_TERM">[4]Assumptions!$C$10</definedName>
    <definedName name="Facility_Capacity">'[3]Base Assumptions'!$B$4</definedName>
    <definedName name="FX_RATE_DEAL_USD">[4]Assumptions!$C$17</definedName>
    <definedName name="ListOffset">1</definedName>
    <definedName name="LSW_DISCOUNT">[4]Assumptions!$C$13</definedName>
    <definedName name="LSW_SUPT">[4]Assumptions!$C$15</definedName>
    <definedName name="Month_ID">"01"</definedName>
    <definedName name="Network_UserID">"CF2048"</definedName>
    <definedName name="NvsASD">"V2000-09-30"</definedName>
    <definedName name="NvsAutoDrillOk">"VN"</definedName>
    <definedName name="NvsDateToNumber">"Y"</definedName>
    <definedName name="NvsElapsedTime">0.000754629625589587</definedName>
    <definedName name="NvsEndTime">36811.6563055556</definedName>
    <definedName name="NvsInstLang">"VENG"</definedName>
    <definedName name="NvsInstSpec">"%,FDEPTID,TDEPT_LOB,NASP"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"V1990-01-01"</definedName>
    <definedName name="NvsPanelSetid">"VCERN"</definedName>
    <definedName name="NvsReqBU">"VCORP"</definedName>
    <definedName name="NvsReqBUOnly">"VY"</definedName>
    <definedName name="NvsTransLed">"VN"</definedName>
    <definedName name="NvsTreeASD">"V2000-09-30"</definedName>
    <definedName name="NvsValTbl.ACCOUNT">"GL_ACCT_ALL_VW"</definedName>
    <definedName name="NvsValTbl.BOOK_CODE">"BOOK_CODE_TBL"</definedName>
    <definedName name="NvsValTbl.CURRENCY_CD">"CURRENCY_CD_TBL"</definedName>
    <definedName name="NvsValTbl.GL_ADJUST_TYPE">"ADJUST_TYPE_TBL"</definedName>
    <definedName name="OPTY_CURRENCY">[4]Assumptions!$B$5</definedName>
    <definedName name="progress">'[5]Bank Ops Tracker'!$D$66:$D$69</definedName>
    <definedName name="Rating">'[2]sheet 3'!$B$1:$B$3</definedName>
    <definedName name="Rent_per_SqFt">'[3]Base Assumptions'!$B$13</definedName>
    <definedName name="Report_Denominator">1000</definedName>
    <definedName name="Report_ID">51</definedName>
    <definedName name="TITLE">[4]Assumptions!$B$1</definedName>
    <definedName name="Title_Base_Currency">" "</definedName>
    <definedName name="Title_Bus_Model">"All Business Models"</definedName>
    <definedName name="Title_Bus_Unit">"All Business Units"</definedName>
    <definedName name="Title_Business_Unit">"Core Business - UK"</definedName>
    <definedName name="Title_CinC">"Regions: United Kingdom"</definedName>
    <definedName name="Title_Data_Type">"Results"</definedName>
    <definedName name="Title_Data_Type_1">"Results"</definedName>
    <definedName name="Title_Data_Type_2">"2006 Plan"</definedName>
    <definedName name="Title_EGG">"All EGGs"</definedName>
    <definedName name="Title_Legal_Entity">"All Legal Entities"</definedName>
    <definedName name="Title_Organization">"Organizations: United Kingdom"</definedName>
    <definedName name="treatment">#REF!</definedName>
    <definedName name="Units">#REF!</definedName>
    <definedName name="Version_Number">1</definedName>
    <definedName name="xxx">PAGE1:PAGE2</definedName>
    <definedName name="Year_ID">2007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5" l="1"/>
  <c r="G16" i="5"/>
  <c r="G17" i="5"/>
  <c r="G14" i="5"/>
  <c r="G18" i="5" s="1"/>
  <c r="E6" i="5"/>
  <c r="E9" i="5" s="1"/>
  <c r="G20" i="5" s="1"/>
  <c r="E7" i="5"/>
  <c r="E8" i="5"/>
  <c r="E5" i="5"/>
  <c r="D11" i="4"/>
</calcChain>
</file>

<file path=xl/sharedStrings.xml><?xml version="1.0" encoding="utf-8"?>
<sst xmlns="http://schemas.openxmlformats.org/spreadsheetml/2006/main" count="46" uniqueCount="41">
  <si>
    <t>Programme / Project:</t>
  </si>
  <si>
    <t>Document:</t>
  </si>
  <si>
    <t>Pricing Schedule</t>
  </si>
  <si>
    <t>Date:</t>
  </si>
  <si>
    <t>Version:</t>
  </si>
  <si>
    <t>Final</t>
  </si>
  <si>
    <t>Description</t>
  </si>
  <si>
    <t>This document contains pricing schedule for the Request for Tenders for the Provision of Smartbear Software Suite Licences and Subscription Services, to An Garda Síochána</t>
  </si>
  <si>
    <t>Tenderer:</t>
  </si>
  <si>
    <t>Completed By:</t>
  </si>
  <si>
    <t>Date Completed:</t>
  </si>
  <si>
    <t>Key Assumptions / Clarifications</t>
  </si>
  <si>
    <r>
      <rPr>
        <sz val="12"/>
        <color theme="1"/>
        <rFont val="Calibri"/>
        <family val="2"/>
        <scheme val="minor"/>
      </rPr>
      <t xml:space="preserve">All quotations </t>
    </r>
    <r>
      <rPr>
        <b/>
        <sz val="12"/>
        <color theme="1"/>
        <rFont val="Calibri"/>
        <family val="2"/>
        <scheme val="minor"/>
      </rPr>
      <t>must</t>
    </r>
    <r>
      <rPr>
        <sz val="12"/>
        <color theme="1"/>
        <rFont val="Calibri"/>
        <family val="2"/>
        <scheme val="minor"/>
      </rPr>
      <t xml:space="preserve"> be presented in Euro (€).</t>
    </r>
  </si>
  <si>
    <t>All prices quoted must be all-inclusive (i.e. including but not being limited to all cost of product delivered to the Garda ICT / expenses / indexation), be expressed in Euro only and exclusive of VAT. The VAT rate(s) where applicable should be indicated separately.</t>
  </si>
  <si>
    <t>Ensure that all sections in the pricing schedule are fully completed. Specifically the Tenderer Details Should be entered in the Overview Work Sheet in Cells D16 through D18.</t>
  </si>
  <si>
    <t>Tenderers must confirm that all prices quoted in the Tender will remain valid for 180 days commencing from the Tender Deadline.</t>
  </si>
  <si>
    <r>
      <t xml:space="preserve">Please note the figures in the Pricing Schedule </t>
    </r>
    <r>
      <rPr>
        <b/>
        <sz val="12"/>
        <color theme="1"/>
        <rFont val="Calibri"/>
        <family val="2"/>
        <scheme val="minor"/>
      </rPr>
      <t>are estimates and are subject to change</t>
    </r>
    <r>
      <rPr>
        <sz val="12"/>
        <color theme="1"/>
        <rFont val="Calibri"/>
        <family val="2"/>
        <scheme val="minor"/>
      </rPr>
      <t>.</t>
    </r>
  </si>
  <si>
    <t>Prices to be listed euro and cent in following format €00,000.00.</t>
  </si>
  <si>
    <t>Item</t>
  </si>
  <si>
    <t>Quantity Required</t>
  </si>
  <si>
    <t>Cost per subscription</t>
  </si>
  <si>
    <t>Total Cost</t>
  </si>
  <si>
    <t>SHO-ENTR25-SBR 
SwaggerHub Enterprise 25 Designers K8 - On-Premise 
Renewal period Required - 31/12/2026 - 31/12/2027</t>
  </si>
  <si>
    <t>RAFU-SBR-FL 
ReadyAPI Test Floating User Subscription License
Renewal Period Required - 31/12/2026 - 31/12/2027</t>
  </si>
  <si>
    <t>TC-AWB-FLMR
TestComplete Advanced Bundle (Floating Licences)
Renewal Period Required - 31/12/2026 - 31/12/2027</t>
  </si>
  <si>
    <t>Overall Total 1 Year Licence</t>
  </si>
  <si>
    <t>SHO-ENTR25-SBR 
SwaggerHub Enterprise 25 Designers K8 - On-Premise 
Renewal period Required - 31/12/2026 - 31/12/2029</t>
  </si>
  <si>
    <t>RAFU-SBR-FL 
ReadyAPI Test Floating User Subscription License
Renewal Period Required - 31/12/2026 - 31/12/2029</t>
  </si>
  <si>
    <t>TC-AWB-FLMR
TestComplete Advanced Bundle (Floating Licences)
Renewal Period Required - 31/12/2026 - 31/12/2029</t>
  </si>
  <si>
    <t>TC-PRO-NLC
TestComplete PRO Fixed License – 1 user
Renewal Period Required - 31/03/2027 - 31/03/2029</t>
  </si>
  <si>
    <t>Overall Total 3 Year Licence</t>
  </si>
  <si>
    <t>Tenderers must price all obligations associated with meeting the Contracting Authorites SLAs in the RFT Document Appendix 5.</t>
  </si>
  <si>
    <t>T.075.2026 Request for Tenders for the Supply, renewal and/or extension of Smartbear Software Suite Licences and Subscription Renewals, for An Garda Síochána</t>
  </si>
  <si>
    <t>Cost per subscription Year 2</t>
  </si>
  <si>
    <t xml:space="preserve">Cost per subscription Year 3 </t>
  </si>
  <si>
    <t>Cost per subscription Year 1</t>
  </si>
  <si>
    <t>TC-PRO-NLC
TestComplete PRO Fixed License – 1 user
Renewal Period Required - 31/03/2027 - 31/03/2028</t>
  </si>
  <si>
    <t xml:space="preserve">Tenderers Notes: </t>
  </si>
  <si>
    <t xml:space="preserve">Insert any notes </t>
  </si>
  <si>
    <t xml:space="preserve">One (01) Year renewal </t>
  </si>
  <si>
    <t>Three (03) year 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</si>
</sst>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_(* #,##0.00_);_(* \(#,##0.00\);_(* &quot;-&quot;??_);_(@_)"/>
    <numFmt numFmtId="166" formatCode="&quot;€&quot;#,##0.00"/>
    <numFmt numFmtId="167" formatCode="[$-F800]dddd\,\ mmmm\ dd\,\ yyyy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rgb="FF00338D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u/>
      <sz val="14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AA4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15868"/>
        <bgColor indexed="64"/>
      </patternFill>
    </fill>
    <fill>
      <patternFill patternType="solid">
        <fgColor theme="8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0" borderId="0" xfId="1" applyFont="1"/>
    <xf numFmtId="0" fontId="5" fillId="2" borderId="0" xfId="1" applyFont="1" applyFill="1"/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6" fillId="2" borderId="0" xfId="1" applyFont="1" applyFill="1"/>
    <xf numFmtId="0" fontId="2" fillId="2" borderId="0" xfId="1" applyFont="1" applyFill="1" applyAlignment="1">
      <alignment vertical="center"/>
    </xf>
    <xf numFmtId="0" fontId="6" fillId="2" borderId="1" xfId="1" applyFont="1" applyFill="1" applyBorder="1" applyAlignment="1">
      <alignment horizontal="left"/>
    </xf>
    <xf numFmtId="0" fontId="2" fillId="2" borderId="1" xfId="1" applyFont="1" applyFill="1" applyBorder="1"/>
    <xf numFmtId="0" fontId="0" fillId="0" borderId="0" xfId="0" applyAlignment="1">
      <alignment vertical="top"/>
    </xf>
    <xf numFmtId="0" fontId="9" fillId="0" borderId="0" xfId="2" applyFont="1" applyAlignment="1">
      <alignment vertical="top"/>
    </xf>
    <xf numFmtId="166" fontId="9" fillId="0" borderId="0" xfId="2" applyNumberFormat="1" applyFont="1" applyAlignment="1">
      <alignment horizontal="center" vertical="top"/>
    </xf>
    <xf numFmtId="0" fontId="6" fillId="2" borderId="0" xfId="1" applyFont="1" applyFill="1" applyAlignment="1">
      <alignment horizontal="left" wrapText="1"/>
    </xf>
    <xf numFmtId="0" fontId="0" fillId="0" borderId="0" xfId="0" applyAlignment="1">
      <alignment horizontal="center" vertical="center"/>
    </xf>
    <xf numFmtId="0" fontId="6" fillId="2" borderId="2" xfId="1" applyFont="1" applyFill="1" applyBorder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center" wrapText="1"/>
    </xf>
    <xf numFmtId="167" fontId="6" fillId="4" borderId="0" xfId="1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166" fontId="19" fillId="5" borderId="1" xfId="0" applyNumberFormat="1" applyFont="1" applyFill="1" applyBorder="1" applyAlignment="1">
      <alignment horizontal="center" vertical="center" wrapText="1"/>
    </xf>
    <xf numFmtId="166" fontId="17" fillId="0" borderId="7" xfId="0" applyNumberFormat="1" applyFont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/>
    </xf>
    <xf numFmtId="49" fontId="10" fillId="3" borderId="3" xfId="2" applyNumberFormat="1" applyFont="1" applyFill="1" applyBorder="1" applyAlignment="1">
      <alignment horizontal="left" vertical="top"/>
    </xf>
    <xf numFmtId="49" fontId="10" fillId="3" borderId="4" xfId="2" applyNumberFormat="1" applyFont="1" applyFill="1" applyBorder="1" applyAlignment="1">
      <alignment horizontal="left" vertical="top"/>
    </xf>
    <xf numFmtId="0" fontId="23" fillId="5" borderId="7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166" fontId="22" fillId="5" borderId="1" xfId="2" applyNumberFormat="1" applyFont="1" applyFill="1" applyBorder="1" applyAlignment="1">
      <alignment horizontal="center" vertical="top"/>
    </xf>
    <xf numFmtId="166" fontId="9" fillId="0" borderId="1" xfId="2" applyNumberFormat="1" applyFont="1" applyBorder="1" applyAlignment="1">
      <alignment horizontal="center" vertical="top"/>
    </xf>
  </cellXfs>
  <cellStyles count="7">
    <cellStyle name="Comma 2" xfId="6" xr:uid="{00000000-0005-0000-0000-000000000000}"/>
    <cellStyle name="Currency 3" xfId="5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7" xfId="4" xr:uid="{00000000-0005-0000-0000-000006000000}"/>
  </cellStyles>
  <dxfs count="0"/>
  <tableStyles count="0" defaultTableStyle="TableStyleMedium2" defaultPivotStyle="PivotStyleLight16"/>
  <colors>
    <mruColors>
      <color rgb="FF215868"/>
      <color rgb="FF00FFFF"/>
      <color rgb="FF126BAD"/>
      <color rgb="FF5AA4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</xdr:row>
      <xdr:rowOff>19050</xdr:rowOff>
    </xdr:from>
    <xdr:to>
      <xdr:col>2</xdr:col>
      <xdr:colOff>1800287</xdr:colOff>
      <xdr:row>8</xdr:row>
      <xdr:rowOff>76200</xdr:rowOff>
    </xdr:to>
    <xdr:pic>
      <xdr:nvPicPr>
        <xdr:cNvPr id="2" name="Picture 1" descr="smalllogo">
          <a:extLst>
            <a:ext uri="{FF2B5EF4-FFF2-40B4-BE49-F238E27FC236}">
              <a16:creationId xmlns:a16="http://schemas.microsoft.com/office/drawing/2014/main" id="{23DBE90C-CCE8-ABFF-04E5-899EE1345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200" y="349250"/>
          <a:ext cx="1609787" cy="1511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ng\Mkt-Web\pp\Templates\Profile\Quote_Request_Profil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07.kclient.kpmg.com/Documents%20and%20Settings/christine_mairs/Local%20Settings/Temporary%20Internet%20Files/OLK125/KPMG%20SMT%20Risks%20and%20Issues%20Register-04-08-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.ema.kworld.kpmg.com/Advisory/methodology/sanitization/files/F-A%20Toolkit/SSC%20Design/Chargeback%20Model%20Samp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F56EC8D\1-3KM0AFB_Internal%20Financial%20Model%20GOSH_UK_15%20June%201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ebmail.wamu.net/Documents%20and%20Settings/u183662/Local%20Settings/Temporary%20Internet%20Files/OLK1A8/20051009%20Armando%20Summary%20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ric Definitions"/>
      <sheetName val="Base Profile"/>
      <sheetName val="Access Mgt"/>
      <sheetName val="CareAware MultiMedia"/>
      <sheetName val="CareAware"/>
      <sheetName val="CareManagement"/>
      <sheetName val="CareNet"/>
      <sheetName val="Cerner Behavioral Health"/>
      <sheetName val="Cerner Bridge"/>
      <sheetName val="Cerner Clairvia"/>
      <sheetName val="Cerner Cardiovascular"/>
      <sheetName val="Cerner Critical Care (INet)"/>
      <sheetName val="CernerExtendedCare-LTC"/>
      <sheetName val="Cerner UK"/>
      <sheetName val="Shared Computing Services"/>
      <sheetName val="Provider Portal"/>
      <sheetName val="Community Suites"/>
      <sheetName val="CoPathPlus"/>
      <sheetName val="Content360"/>
      <sheetName val="Discern nCode"/>
      <sheetName val="ERP"/>
      <sheetName val="Etreby"/>
      <sheetName val="Etreby-Millennium"/>
      <sheetName val="FirstNet"/>
      <sheetName val="France License Package"/>
      <sheetName val="France Interfaces"/>
      <sheetName val="Galt"/>
      <sheetName val="HIM"/>
      <sheetName val="HistoricalLoads"/>
      <sheetName val="Home and Community Care"/>
      <sheetName val="iAware"/>
      <sheetName val="InfectionControl"/>
      <sheetName val="Knowledge Solutions"/>
      <sheetName val="LifeSciences"/>
      <sheetName val="Lighthouse"/>
      <sheetName val="Lighthouse GLOBAL"/>
      <sheetName val="LearningServices"/>
      <sheetName val="MPages"/>
      <sheetName val="Oncology"/>
      <sheetName val="Open Engine"/>
      <sheetName val="Open Port (Interfaces)"/>
      <sheetName val="Outreach-Gajema"/>
      <sheetName val="Outreach-Webconnect"/>
      <sheetName val="PathNet"/>
      <sheetName val="PathNet Ref Lab Network"/>
      <sheetName val="Patient Acctg"/>
      <sheetName val="PharmNet"/>
      <sheetName val="Point of Care"/>
      <sheetName val="Population Health Mgmt"/>
      <sheetName val="Pop Health Advisory Services"/>
      <sheetName val="PowerChart"/>
      <sheetName val="PCAmbulatory"/>
      <sheetName val="PowerInsight"/>
      <sheetName val="PowerTrials"/>
      <sheetName val="ProVision PACS"/>
      <sheetName val="RadNet"/>
      <sheetName val="Supply Chain"/>
      <sheetName val="SurgiNet"/>
      <sheetName val="Traditional Amb Surgery Center"/>
      <sheetName val="Transaction Services"/>
      <sheetName val="Women's Health"/>
      <sheetName val="Wyndgate"/>
      <sheetName val="Technology"/>
      <sheetName val="Summary"/>
      <sheetName val="WS"/>
      <sheetName val="Command Cen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76">
          <cell r="E176">
            <v>0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sks"/>
      <sheetName val="Issues"/>
      <sheetName val="sheet 3"/>
    </sheetNames>
    <sheetDataSet>
      <sheetData sheetId="0"/>
      <sheetData sheetId="1"/>
      <sheetData sheetId="2">
        <row r="1">
          <cell r="A1" t="str">
            <v>open</v>
          </cell>
          <cell r="B1" t="str">
            <v>High</v>
          </cell>
        </row>
        <row r="2">
          <cell r="A2" t="str">
            <v>closed</v>
          </cell>
          <cell r="B2" t="str">
            <v>Medium</v>
          </cell>
        </row>
        <row r="3">
          <cell r="A3" t="str">
            <v>pending</v>
          </cell>
          <cell r="B3" t="str">
            <v>Low</v>
          </cell>
        </row>
        <row r="4">
          <cell r="A4" t="str">
            <v>Update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User Guide"/>
      <sheetName val="Introduction"/>
      <sheetName val="Input Sheets --&gt;"/>
      <sheetName val="Base Assumptions"/>
      <sheetName val="Technology Setup Costs"/>
      <sheetName val="Depreciation Schedule"/>
      <sheetName val="Organization"/>
      <sheetName val="Transition Schedule"/>
      <sheetName val="Output Sheets --&gt;"/>
      <sheetName val="Staff Plan"/>
      <sheetName val="Monthly Costs"/>
      <sheetName val="Monthly Chargeback Statement"/>
      <sheetName val="Monthly Expense Statement"/>
      <sheetName val="Quarterly Chargeback Statement"/>
      <sheetName val="Quarterly Expense Statement"/>
      <sheetName val="Annual Chargeback Statement"/>
      <sheetName val="Annual Expense Statement"/>
      <sheetName val="Graphs"/>
      <sheetName val="Annual Income Statemen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1000</v>
          </cell>
        </row>
        <row r="5">
          <cell r="B5">
            <v>80</v>
          </cell>
        </row>
        <row r="13">
          <cell r="B13">
            <v>99</v>
          </cell>
        </row>
        <row r="16">
          <cell r="B16">
            <v>0.09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ount Approval Matrix"/>
      <sheetName val="Assumptions"/>
      <sheetName val="Core"/>
      <sheetName val="Variant Two"/>
      <sheetName val="Variant Three"/>
      <sheetName val="Notes"/>
      <sheetName val="Revenue Recognition"/>
      <sheetName val="Commercial- 1 Phase Int Cal (2"/>
      <sheetName val="Total Cost Summary"/>
      <sheetName val="Contract Pricing- Single Phase"/>
      <sheetName val="Contract Pricing- Multiple"/>
      <sheetName val="BQ Pivot Summary"/>
      <sheetName val="PSE Pivot - Single Phase"/>
      <sheetName val="Pivot"/>
      <sheetName val="PSE Assumptions- Multiple"/>
      <sheetName val="PSE Multiple "/>
      <sheetName val="Optimisation &amp; Development Hrs"/>
      <sheetName val="Tech Pivot"/>
      <sheetName val="Tech Financial Summary"/>
      <sheetName val="AMS Lite"/>
      <sheetName val="BQ Data"/>
      <sheetName val="Sheet2"/>
      <sheetName val="Commercial- 1 Phase Int Calc"/>
      <sheetName val="Accounting- Interest Calc"/>
    </sheetNames>
    <sheetDataSet>
      <sheetData sheetId="0"/>
      <sheetData sheetId="1">
        <row r="1">
          <cell r="B1" t="str">
            <v>Great Ormond Street Hospital for Children NHS Trust</v>
          </cell>
        </row>
        <row r="5">
          <cell r="B5" t="str">
            <v>GBP</v>
          </cell>
        </row>
        <row r="10">
          <cell r="C10">
            <v>120</v>
          </cell>
        </row>
        <row r="13">
          <cell r="C13">
            <v>0.82</v>
          </cell>
        </row>
        <row r="15">
          <cell r="C15">
            <v>0.16</v>
          </cell>
        </row>
        <row r="17">
          <cell r="C17">
            <v>1.43</v>
          </cell>
        </row>
        <row r="19">
          <cell r="C19">
            <v>50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8">
          <cell r="P18">
            <v>569462.23499999999</v>
          </cell>
        </row>
      </sheetData>
      <sheetData sheetId="9">
        <row r="113">
          <cell r="N113">
            <v>3196000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tmap"/>
      <sheetName val="Heatmap - Selection"/>
      <sheetName val="Bank Ops Tracker"/>
      <sheetName val="Armando - OffS"/>
      <sheetName val="Armando - Risk"/>
      <sheetName val="&gt;&gt;&gt; OffS"/>
      <sheetName val="CB - CL Research- OffS"/>
      <sheetName val="CB - Settle - OffS"/>
      <sheetName val="CB - RDI_OTP - OffS"/>
      <sheetName val="JO - Acct Verification - Offs"/>
      <sheetName val="Kerry - OffS Transit et al"/>
      <sheetName val="Kerry - OffS CL Recon"/>
      <sheetName val="Kerry - OffS GL and Auto Recon "/>
      <sheetName val="IP Excep OffS"/>
      <sheetName val="ATM Network OffS"/>
      <sheetName val="ATM Dep OffS"/>
      <sheetName val="ACH - OffS"/>
      <sheetName val="Retrieval OffS"/>
      <sheetName val="Retrieval Cost Impact"/>
      <sheetName val="RDI OffS"/>
      <sheetName val="Compliance - OS"/>
      <sheetName val="JO - Periodic Dis - OffS"/>
      <sheetName val="JO - Ret New Act - OffS (2)"/>
      <sheetName val="JO - School Sav- OffS"/>
      <sheetName val="JO - Transac Serv- OffS"/>
      <sheetName val="JO - Bank by Mail - OffS"/>
      <sheetName val="JO - Levies - OffS"/>
      <sheetName val="JO - Ret (complex, et al)- Offs"/>
      <sheetName val="&gt;&gt;&gt; Risk"/>
      <sheetName val="Kerry - GL and Auto Recon"/>
      <sheetName val="CB - CL Research - Risk"/>
      <sheetName val="CB - Settle - Risk"/>
      <sheetName val="CB - RDI_OTP - Risk"/>
      <sheetName val="JO - Acct Verificatio - Risk"/>
      <sheetName val="Kerry - Risk Transit Et al"/>
      <sheetName val="Kerry - Risk CL Recon"/>
      <sheetName val="IP Excep Risk"/>
      <sheetName val="ATM Dep Risk"/>
      <sheetName val="ATM Network Risk"/>
      <sheetName val="ACH - risk"/>
      <sheetName val="Retrieval Risk"/>
      <sheetName val="RDI Risk"/>
      <sheetName val="JO - Periodic Dis - Risk"/>
      <sheetName val="Compliance - Risk"/>
      <sheetName val="JO - Ret New Act &amp; Inc - Risk"/>
      <sheetName val="JO -School Sav - Risk"/>
      <sheetName val="JO -Transac Serv- Risk"/>
      <sheetName val="JO - Bank by Mail - Risk"/>
      <sheetName val="JO - Levies - Risk"/>
      <sheetName val="JO - Ret (Complex et al) - Risk"/>
      <sheetName val="&gt;&gt;&gt; FTE Cost"/>
      <sheetName val="ATM Dep and Network FTE Cost"/>
      <sheetName val="ACH - FTE Cost"/>
      <sheetName val="RDI FTE Cost"/>
      <sheetName val="IP Excep FTE Cost"/>
      <sheetName val="lists"/>
    </sheetNames>
    <sheetDataSet>
      <sheetData sheetId="0" refreshError="1"/>
      <sheetData sheetId="1" refreshError="1"/>
      <sheetData sheetId="2">
        <row r="66">
          <cell r="D66" t="str">
            <v>Complete</v>
          </cell>
        </row>
        <row r="67">
          <cell r="D67" t="str">
            <v>On Track</v>
          </cell>
        </row>
        <row r="68">
          <cell r="D68" t="str">
            <v>Behind - plans in place</v>
          </cell>
        </row>
        <row r="69">
          <cell r="D69" t="str">
            <v>Behind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H18"/>
  <sheetViews>
    <sheetView tabSelected="1" zoomScale="90" zoomScaleNormal="90" workbookViewId="0">
      <selection activeCell="D11" sqref="D11"/>
    </sheetView>
  </sheetViews>
  <sheetFormatPr defaultColWidth="9" defaultRowHeight="12.75" x14ac:dyDescent="0.2"/>
  <cols>
    <col min="1" max="2" width="6.42578125" style="1" customWidth="1"/>
    <col min="3" max="3" width="28" style="1" customWidth="1"/>
    <col min="4" max="4" width="110.7109375" style="1" customWidth="1"/>
    <col min="5" max="5" width="13.42578125" style="1" customWidth="1"/>
    <col min="6" max="6" width="12.5703125" style="1" bestFit="1" customWidth="1"/>
    <col min="7" max="7" width="21" style="1" customWidth="1"/>
    <col min="8" max="8" width="10.5703125" style="1" customWidth="1"/>
    <col min="9" max="9" width="9" style="1" customWidth="1"/>
    <col min="10" max="10" width="19" style="1" customWidth="1"/>
    <col min="11" max="11" width="12" style="1" customWidth="1"/>
    <col min="12" max="12" width="10.5703125" style="1" customWidth="1"/>
    <col min="13" max="13" width="13.5703125" style="1" customWidth="1"/>
    <col min="14" max="14" width="12.5703125" style="1" customWidth="1"/>
    <col min="15" max="15" width="14" style="1" customWidth="1"/>
    <col min="16" max="16384" width="9" style="1"/>
  </cols>
  <sheetData>
    <row r="4" spans="3:8" ht="31.5" x14ac:dyDescent="0.5">
      <c r="E4" s="2"/>
      <c r="H4" s="3"/>
    </row>
    <row r="8" spans="3:8" ht="18.75" x14ac:dyDescent="0.3">
      <c r="F8" s="4"/>
      <c r="G8" s="5"/>
    </row>
    <row r="9" spans="3:8" ht="37.5" x14ac:dyDescent="0.3">
      <c r="C9" s="4" t="s">
        <v>0</v>
      </c>
      <c r="D9" s="14" t="s">
        <v>32</v>
      </c>
      <c r="E9" s="6"/>
      <c r="F9" s="4"/>
      <c r="G9" s="5"/>
    </row>
    <row r="10" spans="3:8" ht="18.75" x14ac:dyDescent="0.3">
      <c r="C10" s="4" t="s">
        <v>1</v>
      </c>
      <c r="D10" s="5" t="s">
        <v>2</v>
      </c>
      <c r="E10" s="6"/>
      <c r="F10" s="4"/>
      <c r="G10" s="5"/>
    </row>
    <row r="11" spans="3:8" ht="18.75" x14ac:dyDescent="0.3">
      <c r="C11" s="4" t="s">
        <v>3</v>
      </c>
      <c r="D11" s="19">
        <f ca="1">TODAY()</f>
        <v>46286</v>
      </c>
      <c r="F11" s="4"/>
      <c r="G11" s="5"/>
    </row>
    <row r="12" spans="3:8" ht="18.75" x14ac:dyDescent="0.3">
      <c r="C12" s="4" t="s">
        <v>4</v>
      </c>
      <c r="D12" s="5" t="s">
        <v>5</v>
      </c>
      <c r="F12" s="7"/>
      <c r="G12" s="7"/>
    </row>
    <row r="13" spans="3:8" ht="18" customHeight="1" thickBot="1" x14ac:dyDescent="0.25"/>
    <row r="14" spans="3:8" ht="38.85" customHeight="1" thickBot="1" x14ac:dyDescent="0.25">
      <c r="C14" s="32" t="s">
        <v>6</v>
      </c>
      <c r="D14" s="16" t="s">
        <v>7</v>
      </c>
    </row>
    <row r="15" spans="3:8" ht="18" customHeight="1" x14ac:dyDescent="0.2">
      <c r="C15" s="8"/>
      <c r="D15" s="8"/>
    </row>
    <row r="16" spans="3:8" ht="18.75" x14ac:dyDescent="0.3">
      <c r="C16" s="4" t="s">
        <v>8</v>
      </c>
      <c r="D16" s="9"/>
    </row>
    <row r="17" spans="3:4" ht="18.75" x14ac:dyDescent="0.3">
      <c r="C17" s="4" t="s">
        <v>9</v>
      </c>
      <c r="D17" s="9"/>
    </row>
    <row r="18" spans="3:4" ht="18.75" x14ac:dyDescent="0.3">
      <c r="C18" s="4" t="s">
        <v>10</v>
      </c>
      <c r="D18" s="10"/>
    </row>
  </sheetData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zoomScale="120" zoomScaleNormal="120" workbookViewId="0">
      <selection activeCell="B7" sqref="B7"/>
    </sheetView>
  </sheetViews>
  <sheetFormatPr defaultColWidth="8.85546875" defaultRowHeight="15" x14ac:dyDescent="0.25"/>
  <cols>
    <col min="1" max="1" width="5.140625" style="11" customWidth="1"/>
    <col min="2" max="2" width="122.140625" style="11" customWidth="1"/>
    <col min="3" max="16384" width="8.85546875" style="11"/>
  </cols>
  <sheetData>
    <row r="1" spans="1:2" ht="41.25" customHeight="1" x14ac:dyDescent="0.25">
      <c r="A1" s="33" t="s">
        <v>11</v>
      </c>
      <c r="B1" s="34"/>
    </row>
    <row r="2" spans="1:2" ht="15.75" x14ac:dyDescent="0.25">
      <c r="A2" s="15">
        <v>1</v>
      </c>
      <c r="B2" s="17" t="s">
        <v>12</v>
      </c>
    </row>
    <row r="3" spans="1:2" ht="47.25" x14ac:dyDescent="0.25">
      <c r="A3" s="15">
        <v>2</v>
      </c>
      <c r="B3" s="17" t="s">
        <v>13</v>
      </c>
    </row>
    <row r="4" spans="1:2" ht="31.5" x14ac:dyDescent="0.25">
      <c r="A4" s="15">
        <v>3</v>
      </c>
      <c r="B4" s="18" t="s">
        <v>14</v>
      </c>
    </row>
    <row r="5" spans="1:2" ht="15.75" x14ac:dyDescent="0.25">
      <c r="A5" s="15">
        <v>4</v>
      </c>
      <c r="B5" s="18" t="s">
        <v>31</v>
      </c>
    </row>
    <row r="6" spans="1:2" ht="31.5" x14ac:dyDescent="0.25">
      <c r="A6" s="15">
        <v>5</v>
      </c>
      <c r="B6" s="17" t="s">
        <v>15</v>
      </c>
    </row>
    <row r="7" spans="1:2" ht="15.75" x14ac:dyDescent="0.25">
      <c r="A7" s="15">
        <v>6</v>
      </c>
      <c r="B7" s="17" t="s">
        <v>16</v>
      </c>
    </row>
    <row r="8" spans="1:2" ht="15.75" x14ac:dyDescent="0.25">
      <c r="A8" s="15">
        <v>7</v>
      </c>
      <c r="B8" s="17" t="s">
        <v>17</v>
      </c>
    </row>
  </sheetData>
  <mergeCells count="1">
    <mergeCell ref="A1:B1"/>
  </mergeCells>
  <phoneticPr fontId="1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3"/>
  <sheetViews>
    <sheetView topLeftCell="A7" zoomScale="130" zoomScaleNormal="130" workbookViewId="0">
      <selection activeCell="G20" sqref="G20"/>
    </sheetView>
  </sheetViews>
  <sheetFormatPr defaultRowHeight="12.75" x14ac:dyDescent="0.25"/>
  <cols>
    <col min="1" max="1" width="6.140625" style="13" customWidth="1"/>
    <col min="2" max="2" width="59.85546875" style="13" customWidth="1"/>
    <col min="3" max="7" width="13.85546875" style="12" customWidth="1"/>
    <col min="8" max="8" width="28.7109375" style="12" customWidth="1"/>
    <col min="9" max="9" width="13.42578125" style="12" customWidth="1"/>
    <col min="10" max="10" width="11.5703125" style="12" customWidth="1"/>
    <col min="11" max="250" width="9" style="12"/>
    <col min="251" max="251" width="39.5703125" style="12" bestFit="1" customWidth="1"/>
    <col min="252" max="252" width="34" style="12" bestFit="1" customWidth="1"/>
    <col min="253" max="254" width="14.42578125" style="12" customWidth="1"/>
    <col min="255" max="255" width="7.42578125" style="12" bestFit="1" customWidth="1"/>
    <col min="256" max="257" width="7.42578125" style="12" customWidth="1"/>
    <col min="258" max="259" width="6.42578125" style="12" bestFit="1" customWidth="1"/>
    <col min="260" max="260" width="9" style="12"/>
    <col min="261" max="261" width="30.5703125" style="12" customWidth="1"/>
    <col min="262" max="506" width="9" style="12"/>
    <col min="507" max="507" width="39.5703125" style="12" bestFit="1" customWidth="1"/>
    <col min="508" max="508" width="34" style="12" bestFit="1" customWidth="1"/>
    <col min="509" max="510" width="14.42578125" style="12" customWidth="1"/>
    <col min="511" max="511" width="7.42578125" style="12" bestFit="1" customWidth="1"/>
    <col min="512" max="513" width="7.42578125" style="12" customWidth="1"/>
    <col min="514" max="515" width="6.42578125" style="12" bestFit="1" customWidth="1"/>
    <col min="516" max="516" width="9" style="12"/>
    <col min="517" max="517" width="30.5703125" style="12" customWidth="1"/>
    <col min="518" max="762" width="9" style="12"/>
    <col min="763" max="763" width="39.5703125" style="12" bestFit="1" customWidth="1"/>
    <col min="764" max="764" width="34" style="12" bestFit="1" customWidth="1"/>
    <col min="765" max="766" width="14.42578125" style="12" customWidth="1"/>
    <col min="767" max="767" width="7.42578125" style="12" bestFit="1" customWidth="1"/>
    <col min="768" max="769" width="7.42578125" style="12" customWidth="1"/>
    <col min="770" max="771" width="6.42578125" style="12" bestFit="1" customWidth="1"/>
    <col min="772" max="772" width="9" style="12"/>
    <col min="773" max="773" width="30.5703125" style="12" customWidth="1"/>
    <col min="774" max="1018" width="9" style="12"/>
    <col min="1019" max="1019" width="39.5703125" style="12" bestFit="1" customWidth="1"/>
    <col min="1020" max="1020" width="34" style="12" bestFit="1" customWidth="1"/>
    <col min="1021" max="1022" width="14.42578125" style="12" customWidth="1"/>
    <col min="1023" max="1023" width="7.42578125" style="12" bestFit="1" customWidth="1"/>
    <col min="1024" max="1025" width="7.42578125" style="12" customWidth="1"/>
    <col min="1026" max="1027" width="6.42578125" style="12" bestFit="1" customWidth="1"/>
    <col min="1028" max="1028" width="9" style="12"/>
    <col min="1029" max="1029" width="30.5703125" style="12" customWidth="1"/>
    <col min="1030" max="1274" width="9" style="12"/>
    <col min="1275" max="1275" width="39.5703125" style="12" bestFit="1" customWidth="1"/>
    <col min="1276" max="1276" width="34" style="12" bestFit="1" customWidth="1"/>
    <col min="1277" max="1278" width="14.42578125" style="12" customWidth="1"/>
    <col min="1279" max="1279" width="7.42578125" style="12" bestFit="1" customWidth="1"/>
    <col min="1280" max="1281" width="7.42578125" style="12" customWidth="1"/>
    <col min="1282" max="1283" width="6.42578125" style="12" bestFit="1" customWidth="1"/>
    <col min="1284" max="1284" width="9" style="12"/>
    <col min="1285" max="1285" width="30.5703125" style="12" customWidth="1"/>
    <col min="1286" max="1530" width="9" style="12"/>
    <col min="1531" max="1531" width="39.5703125" style="12" bestFit="1" customWidth="1"/>
    <col min="1532" max="1532" width="34" style="12" bestFit="1" customWidth="1"/>
    <col min="1533" max="1534" width="14.42578125" style="12" customWidth="1"/>
    <col min="1535" max="1535" width="7.42578125" style="12" bestFit="1" customWidth="1"/>
    <col min="1536" max="1537" width="7.42578125" style="12" customWidth="1"/>
    <col min="1538" max="1539" width="6.42578125" style="12" bestFit="1" customWidth="1"/>
    <col min="1540" max="1540" width="9" style="12"/>
    <col min="1541" max="1541" width="30.5703125" style="12" customWidth="1"/>
    <col min="1542" max="1786" width="9" style="12"/>
    <col min="1787" max="1787" width="39.5703125" style="12" bestFit="1" customWidth="1"/>
    <col min="1788" max="1788" width="34" style="12" bestFit="1" customWidth="1"/>
    <col min="1789" max="1790" width="14.42578125" style="12" customWidth="1"/>
    <col min="1791" max="1791" width="7.42578125" style="12" bestFit="1" customWidth="1"/>
    <col min="1792" max="1793" width="7.42578125" style="12" customWidth="1"/>
    <col min="1794" max="1795" width="6.42578125" style="12" bestFit="1" customWidth="1"/>
    <col min="1796" max="1796" width="9" style="12"/>
    <col min="1797" max="1797" width="30.5703125" style="12" customWidth="1"/>
    <col min="1798" max="2042" width="9" style="12"/>
    <col min="2043" max="2043" width="39.5703125" style="12" bestFit="1" customWidth="1"/>
    <col min="2044" max="2044" width="34" style="12" bestFit="1" customWidth="1"/>
    <col min="2045" max="2046" width="14.42578125" style="12" customWidth="1"/>
    <col min="2047" max="2047" width="7.42578125" style="12" bestFit="1" customWidth="1"/>
    <col min="2048" max="2049" width="7.42578125" style="12" customWidth="1"/>
    <col min="2050" max="2051" width="6.42578125" style="12" bestFit="1" customWidth="1"/>
    <col min="2052" max="2052" width="9" style="12"/>
    <col min="2053" max="2053" width="30.5703125" style="12" customWidth="1"/>
    <col min="2054" max="2298" width="9" style="12"/>
    <col min="2299" max="2299" width="39.5703125" style="12" bestFit="1" customWidth="1"/>
    <col min="2300" max="2300" width="34" style="12" bestFit="1" customWidth="1"/>
    <col min="2301" max="2302" width="14.42578125" style="12" customWidth="1"/>
    <col min="2303" max="2303" width="7.42578125" style="12" bestFit="1" customWidth="1"/>
    <col min="2304" max="2305" width="7.42578125" style="12" customWidth="1"/>
    <col min="2306" max="2307" width="6.42578125" style="12" bestFit="1" customWidth="1"/>
    <col min="2308" max="2308" width="9" style="12"/>
    <col min="2309" max="2309" width="30.5703125" style="12" customWidth="1"/>
    <col min="2310" max="2554" width="9" style="12"/>
    <col min="2555" max="2555" width="39.5703125" style="12" bestFit="1" customWidth="1"/>
    <col min="2556" max="2556" width="34" style="12" bestFit="1" customWidth="1"/>
    <col min="2557" max="2558" width="14.42578125" style="12" customWidth="1"/>
    <col min="2559" max="2559" width="7.42578125" style="12" bestFit="1" customWidth="1"/>
    <col min="2560" max="2561" width="7.42578125" style="12" customWidth="1"/>
    <col min="2562" max="2563" width="6.42578125" style="12" bestFit="1" customWidth="1"/>
    <col min="2564" max="2564" width="9" style="12"/>
    <col min="2565" max="2565" width="30.5703125" style="12" customWidth="1"/>
    <col min="2566" max="2810" width="9" style="12"/>
    <col min="2811" max="2811" width="39.5703125" style="12" bestFit="1" customWidth="1"/>
    <col min="2812" max="2812" width="34" style="12" bestFit="1" customWidth="1"/>
    <col min="2813" max="2814" width="14.42578125" style="12" customWidth="1"/>
    <col min="2815" max="2815" width="7.42578125" style="12" bestFit="1" customWidth="1"/>
    <col min="2816" max="2817" width="7.42578125" style="12" customWidth="1"/>
    <col min="2818" max="2819" width="6.42578125" style="12" bestFit="1" customWidth="1"/>
    <col min="2820" max="2820" width="9" style="12"/>
    <col min="2821" max="2821" width="30.5703125" style="12" customWidth="1"/>
    <col min="2822" max="3066" width="9" style="12"/>
    <col min="3067" max="3067" width="39.5703125" style="12" bestFit="1" customWidth="1"/>
    <col min="3068" max="3068" width="34" style="12" bestFit="1" customWidth="1"/>
    <col min="3069" max="3070" width="14.42578125" style="12" customWidth="1"/>
    <col min="3071" max="3071" width="7.42578125" style="12" bestFit="1" customWidth="1"/>
    <col min="3072" max="3073" width="7.42578125" style="12" customWidth="1"/>
    <col min="3074" max="3075" width="6.42578125" style="12" bestFit="1" customWidth="1"/>
    <col min="3076" max="3076" width="9" style="12"/>
    <col min="3077" max="3077" width="30.5703125" style="12" customWidth="1"/>
    <col min="3078" max="3322" width="9" style="12"/>
    <col min="3323" max="3323" width="39.5703125" style="12" bestFit="1" customWidth="1"/>
    <col min="3324" max="3324" width="34" style="12" bestFit="1" customWidth="1"/>
    <col min="3325" max="3326" width="14.42578125" style="12" customWidth="1"/>
    <col min="3327" max="3327" width="7.42578125" style="12" bestFit="1" customWidth="1"/>
    <col min="3328" max="3329" width="7.42578125" style="12" customWidth="1"/>
    <col min="3330" max="3331" width="6.42578125" style="12" bestFit="1" customWidth="1"/>
    <col min="3332" max="3332" width="9" style="12"/>
    <col min="3333" max="3333" width="30.5703125" style="12" customWidth="1"/>
    <col min="3334" max="3578" width="9" style="12"/>
    <col min="3579" max="3579" width="39.5703125" style="12" bestFit="1" customWidth="1"/>
    <col min="3580" max="3580" width="34" style="12" bestFit="1" customWidth="1"/>
    <col min="3581" max="3582" width="14.42578125" style="12" customWidth="1"/>
    <col min="3583" max="3583" width="7.42578125" style="12" bestFit="1" customWidth="1"/>
    <col min="3584" max="3585" width="7.42578125" style="12" customWidth="1"/>
    <col min="3586" max="3587" width="6.42578125" style="12" bestFit="1" customWidth="1"/>
    <col min="3588" max="3588" width="9" style="12"/>
    <col min="3589" max="3589" width="30.5703125" style="12" customWidth="1"/>
    <col min="3590" max="3834" width="9" style="12"/>
    <col min="3835" max="3835" width="39.5703125" style="12" bestFit="1" customWidth="1"/>
    <col min="3836" max="3836" width="34" style="12" bestFit="1" customWidth="1"/>
    <col min="3837" max="3838" width="14.42578125" style="12" customWidth="1"/>
    <col min="3839" max="3839" width="7.42578125" style="12" bestFit="1" customWidth="1"/>
    <col min="3840" max="3841" width="7.42578125" style="12" customWidth="1"/>
    <col min="3842" max="3843" width="6.42578125" style="12" bestFit="1" customWidth="1"/>
    <col min="3844" max="3844" width="9" style="12"/>
    <col min="3845" max="3845" width="30.5703125" style="12" customWidth="1"/>
    <col min="3846" max="4090" width="9" style="12"/>
    <col min="4091" max="4091" width="39.5703125" style="12" bestFit="1" customWidth="1"/>
    <col min="4092" max="4092" width="34" style="12" bestFit="1" customWidth="1"/>
    <col min="4093" max="4094" width="14.42578125" style="12" customWidth="1"/>
    <col min="4095" max="4095" width="7.42578125" style="12" bestFit="1" customWidth="1"/>
    <col min="4096" max="4097" width="7.42578125" style="12" customWidth="1"/>
    <col min="4098" max="4099" width="6.42578125" style="12" bestFit="1" customWidth="1"/>
    <col min="4100" max="4100" width="9" style="12"/>
    <col min="4101" max="4101" width="30.5703125" style="12" customWidth="1"/>
    <col min="4102" max="4346" width="9" style="12"/>
    <col min="4347" max="4347" width="39.5703125" style="12" bestFit="1" customWidth="1"/>
    <col min="4348" max="4348" width="34" style="12" bestFit="1" customWidth="1"/>
    <col min="4349" max="4350" width="14.42578125" style="12" customWidth="1"/>
    <col min="4351" max="4351" width="7.42578125" style="12" bestFit="1" customWidth="1"/>
    <col min="4352" max="4353" width="7.42578125" style="12" customWidth="1"/>
    <col min="4354" max="4355" width="6.42578125" style="12" bestFit="1" customWidth="1"/>
    <col min="4356" max="4356" width="9" style="12"/>
    <col min="4357" max="4357" width="30.5703125" style="12" customWidth="1"/>
    <col min="4358" max="4602" width="9" style="12"/>
    <col min="4603" max="4603" width="39.5703125" style="12" bestFit="1" customWidth="1"/>
    <col min="4604" max="4604" width="34" style="12" bestFit="1" customWidth="1"/>
    <col min="4605" max="4606" width="14.42578125" style="12" customWidth="1"/>
    <col min="4607" max="4607" width="7.42578125" style="12" bestFit="1" customWidth="1"/>
    <col min="4608" max="4609" width="7.42578125" style="12" customWidth="1"/>
    <col min="4610" max="4611" width="6.42578125" style="12" bestFit="1" customWidth="1"/>
    <col min="4612" max="4612" width="9" style="12"/>
    <col min="4613" max="4613" width="30.5703125" style="12" customWidth="1"/>
    <col min="4614" max="4858" width="9" style="12"/>
    <col min="4859" max="4859" width="39.5703125" style="12" bestFit="1" customWidth="1"/>
    <col min="4860" max="4860" width="34" style="12" bestFit="1" customWidth="1"/>
    <col min="4861" max="4862" width="14.42578125" style="12" customWidth="1"/>
    <col min="4863" max="4863" width="7.42578125" style="12" bestFit="1" customWidth="1"/>
    <col min="4864" max="4865" width="7.42578125" style="12" customWidth="1"/>
    <col min="4866" max="4867" width="6.42578125" style="12" bestFit="1" customWidth="1"/>
    <col min="4868" max="4868" width="9" style="12"/>
    <col min="4869" max="4869" width="30.5703125" style="12" customWidth="1"/>
    <col min="4870" max="5114" width="9" style="12"/>
    <col min="5115" max="5115" width="39.5703125" style="12" bestFit="1" customWidth="1"/>
    <col min="5116" max="5116" width="34" style="12" bestFit="1" customWidth="1"/>
    <col min="5117" max="5118" width="14.42578125" style="12" customWidth="1"/>
    <col min="5119" max="5119" width="7.42578125" style="12" bestFit="1" customWidth="1"/>
    <col min="5120" max="5121" width="7.42578125" style="12" customWidth="1"/>
    <col min="5122" max="5123" width="6.42578125" style="12" bestFit="1" customWidth="1"/>
    <col min="5124" max="5124" width="9" style="12"/>
    <col min="5125" max="5125" width="30.5703125" style="12" customWidth="1"/>
    <col min="5126" max="5370" width="9" style="12"/>
    <col min="5371" max="5371" width="39.5703125" style="12" bestFit="1" customWidth="1"/>
    <col min="5372" max="5372" width="34" style="12" bestFit="1" customWidth="1"/>
    <col min="5373" max="5374" width="14.42578125" style="12" customWidth="1"/>
    <col min="5375" max="5375" width="7.42578125" style="12" bestFit="1" customWidth="1"/>
    <col min="5376" max="5377" width="7.42578125" style="12" customWidth="1"/>
    <col min="5378" max="5379" width="6.42578125" style="12" bestFit="1" customWidth="1"/>
    <col min="5380" max="5380" width="9" style="12"/>
    <col min="5381" max="5381" width="30.5703125" style="12" customWidth="1"/>
    <col min="5382" max="5626" width="9" style="12"/>
    <col min="5627" max="5627" width="39.5703125" style="12" bestFit="1" customWidth="1"/>
    <col min="5628" max="5628" width="34" style="12" bestFit="1" customWidth="1"/>
    <col min="5629" max="5630" width="14.42578125" style="12" customWidth="1"/>
    <col min="5631" max="5631" width="7.42578125" style="12" bestFit="1" customWidth="1"/>
    <col min="5632" max="5633" width="7.42578125" style="12" customWidth="1"/>
    <col min="5634" max="5635" width="6.42578125" style="12" bestFit="1" customWidth="1"/>
    <col min="5636" max="5636" width="9" style="12"/>
    <col min="5637" max="5637" width="30.5703125" style="12" customWidth="1"/>
    <col min="5638" max="5882" width="9" style="12"/>
    <col min="5883" max="5883" width="39.5703125" style="12" bestFit="1" customWidth="1"/>
    <col min="5884" max="5884" width="34" style="12" bestFit="1" customWidth="1"/>
    <col min="5885" max="5886" width="14.42578125" style="12" customWidth="1"/>
    <col min="5887" max="5887" width="7.42578125" style="12" bestFit="1" customWidth="1"/>
    <col min="5888" max="5889" width="7.42578125" style="12" customWidth="1"/>
    <col min="5890" max="5891" width="6.42578125" style="12" bestFit="1" customWidth="1"/>
    <col min="5892" max="5892" width="9" style="12"/>
    <col min="5893" max="5893" width="30.5703125" style="12" customWidth="1"/>
    <col min="5894" max="6138" width="9" style="12"/>
    <col min="6139" max="6139" width="39.5703125" style="12" bestFit="1" customWidth="1"/>
    <col min="6140" max="6140" width="34" style="12" bestFit="1" customWidth="1"/>
    <col min="6141" max="6142" width="14.42578125" style="12" customWidth="1"/>
    <col min="6143" max="6143" width="7.42578125" style="12" bestFit="1" customWidth="1"/>
    <col min="6144" max="6145" width="7.42578125" style="12" customWidth="1"/>
    <col min="6146" max="6147" width="6.42578125" style="12" bestFit="1" customWidth="1"/>
    <col min="6148" max="6148" width="9" style="12"/>
    <col min="6149" max="6149" width="30.5703125" style="12" customWidth="1"/>
    <col min="6150" max="6394" width="9" style="12"/>
    <col min="6395" max="6395" width="39.5703125" style="12" bestFit="1" customWidth="1"/>
    <col min="6396" max="6396" width="34" style="12" bestFit="1" customWidth="1"/>
    <col min="6397" max="6398" width="14.42578125" style="12" customWidth="1"/>
    <col min="6399" max="6399" width="7.42578125" style="12" bestFit="1" customWidth="1"/>
    <col min="6400" max="6401" width="7.42578125" style="12" customWidth="1"/>
    <col min="6402" max="6403" width="6.42578125" style="12" bestFit="1" customWidth="1"/>
    <col min="6404" max="6404" width="9" style="12"/>
    <col min="6405" max="6405" width="30.5703125" style="12" customWidth="1"/>
    <col min="6406" max="6650" width="9" style="12"/>
    <col min="6651" max="6651" width="39.5703125" style="12" bestFit="1" customWidth="1"/>
    <col min="6652" max="6652" width="34" style="12" bestFit="1" customWidth="1"/>
    <col min="6653" max="6654" width="14.42578125" style="12" customWidth="1"/>
    <col min="6655" max="6655" width="7.42578125" style="12" bestFit="1" customWidth="1"/>
    <col min="6656" max="6657" width="7.42578125" style="12" customWidth="1"/>
    <col min="6658" max="6659" width="6.42578125" style="12" bestFit="1" customWidth="1"/>
    <col min="6660" max="6660" width="9" style="12"/>
    <col min="6661" max="6661" width="30.5703125" style="12" customWidth="1"/>
    <col min="6662" max="6906" width="9" style="12"/>
    <col min="6907" max="6907" width="39.5703125" style="12" bestFit="1" customWidth="1"/>
    <col min="6908" max="6908" width="34" style="12" bestFit="1" customWidth="1"/>
    <col min="6909" max="6910" width="14.42578125" style="12" customWidth="1"/>
    <col min="6911" max="6911" width="7.42578125" style="12" bestFit="1" customWidth="1"/>
    <col min="6912" max="6913" width="7.42578125" style="12" customWidth="1"/>
    <col min="6914" max="6915" width="6.42578125" style="12" bestFit="1" customWidth="1"/>
    <col min="6916" max="6916" width="9" style="12"/>
    <col min="6917" max="6917" width="30.5703125" style="12" customWidth="1"/>
    <col min="6918" max="7162" width="9" style="12"/>
    <col min="7163" max="7163" width="39.5703125" style="12" bestFit="1" customWidth="1"/>
    <col min="7164" max="7164" width="34" style="12" bestFit="1" customWidth="1"/>
    <col min="7165" max="7166" width="14.42578125" style="12" customWidth="1"/>
    <col min="7167" max="7167" width="7.42578125" style="12" bestFit="1" customWidth="1"/>
    <col min="7168" max="7169" width="7.42578125" style="12" customWidth="1"/>
    <col min="7170" max="7171" width="6.42578125" style="12" bestFit="1" customWidth="1"/>
    <col min="7172" max="7172" width="9" style="12"/>
    <col min="7173" max="7173" width="30.5703125" style="12" customWidth="1"/>
    <col min="7174" max="7418" width="9" style="12"/>
    <col min="7419" max="7419" width="39.5703125" style="12" bestFit="1" customWidth="1"/>
    <col min="7420" max="7420" width="34" style="12" bestFit="1" customWidth="1"/>
    <col min="7421" max="7422" width="14.42578125" style="12" customWidth="1"/>
    <col min="7423" max="7423" width="7.42578125" style="12" bestFit="1" customWidth="1"/>
    <col min="7424" max="7425" width="7.42578125" style="12" customWidth="1"/>
    <col min="7426" max="7427" width="6.42578125" style="12" bestFit="1" customWidth="1"/>
    <col min="7428" max="7428" width="9" style="12"/>
    <col min="7429" max="7429" width="30.5703125" style="12" customWidth="1"/>
    <col min="7430" max="7674" width="9" style="12"/>
    <col min="7675" max="7675" width="39.5703125" style="12" bestFit="1" customWidth="1"/>
    <col min="7676" max="7676" width="34" style="12" bestFit="1" customWidth="1"/>
    <col min="7677" max="7678" width="14.42578125" style="12" customWidth="1"/>
    <col min="7679" max="7679" width="7.42578125" style="12" bestFit="1" customWidth="1"/>
    <col min="7680" max="7681" width="7.42578125" style="12" customWidth="1"/>
    <col min="7682" max="7683" width="6.42578125" style="12" bestFit="1" customWidth="1"/>
    <col min="7684" max="7684" width="9" style="12"/>
    <col min="7685" max="7685" width="30.5703125" style="12" customWidth="1"/>
    <col min="7686" max="7930" width="9" style="12"/>
    <col min="7931" max="7931" width="39.5703125" style="12" bestFit="1" customWidth="1"/>
    <col min="7932" max="7932" width="34" style="12" bestFit="1" customWidth="1"/>
    <col min="7933" max="7934" width="14.42578125" style="12" customWidth="1"/>
    <col min="7935" max="7935" width="7.42578125" style="12" bestFit="1" customWidth="1"/>
    <col min="7936" max="7937" width="7.42578125" style="12" customWidth="1"/>
    <col min="7938" max="7939" width="6.42578125" style="12" bestFit="1" customWidth="1"/>
    <col min="7940" max="7940" width="9" style="12"/>
    <col min="7941" max="7941" width="30.5703125" style="12" customWidth="1"/>
    <col min="7942" max="8186" width="9" style="12"/>
    <col min="8187" max="8187" width="39.5703125" style="12" bestFit="1" customWidth="1"/>
    <col min="8188" max="8188" width="34" style="12" bestFit="1" customWidth="1"/>
    <col min="8189" max="8190" width="14.42578125" style="12" customWidth="1"/>
    <col min="8191" max="8191" width="7.42578125" style="12" bestFit="1" customWidth="1"/>
    <col min="8192" max="8193" width="7.42578125" style="12" customWidth="1"/>
    <col min="8194" max="8195" width="6.42578125" style="12" bestFit="1" customWidth="1"/>
    <col min="8196" max="8196" width="9" style="12"/>
    <col min="8197" max="8197" width="30.5703125" style="12" customWidth="1"/>
    <col min="8198" max="8442" width="9" style="12"/>
    <col min="8443" max="8443" width="39.5703125" style="12" bestFit="1" customWidth="1"/>
    <col min="8444" max="8444" width="34" style="12" bestFit="1" customWidth="1"/>
    <col min="8445" max="8446" width="14.42578125" style="12" customWidth="1"/>
    <col min="8447" max="8447" width="7.42578125" style="12" bestFit="1" customWidth="1"/>
    <col min="8448" max="8449" width="7.42578125" style="12" customWidth="1"/>
    <col min="8450" max="8451" width="6.42578125" style="12" bestFit="1" customWidth="1"/>
    <col min="8452" max="8452" width="9" style="12"/>
    <col min="8453" max="8453" width="30.5703125" style="12" customWidth="1"/>
    <col min="8454" max="8698" width="9" style="12"/>
    <col min="8699" max="8699" width="39.5703125" style="12" bestFit="1" customWidth="1"/>
    <col min="8700" max="8700" width="34" style="12" bestFit="1" customWidth="1"/>
    <col min="8701" max="8702" width="14.42578125" style="12" customWidth="1"/>
    <col min="8703" max="8703" width="7.42578125" style="12" bestFit="1" customWidth="1"/>
    <col min="8704" max="8705" width="7.42578125" style="12" customWidth="1"/>
    <col min="8706" max="8707" width="6.42578125" style="12" bestFit="1" customWidth="1"/>
    <col min="8708" max="8708" width="9" style="12"/>
    <col min="8709" max="8709" width="30.5703125" style="12" customWidth="1"/>
    <col min="8710" max="8954" width="9" style="12"/>
    <col min="8955" max="8955" width="39.5703125" style="12" bestFit="1" customWidth="1"/>
    <col min="8956" max="8956" width="34" style="12" bestFit="1" customWidth="1"/>
    <col min="8957" max="8958" width="14.42578125" style="12" customWidth="1"/>
    <col min="8959" max="8959" width="7.42578125" style="12" bestFit="1" customWidth="1"/>
    <col min="8960" max="8961" width="7.42578125" style="12" customWidth="1"/>
    <col min="8962" max="8963" width="6.42578125" style="12" bestFit="1" customWidth="1"/>
    <col min="8964" max="8964" width="9" style="12"/>
    <col min="8965" max="8965" width="30.5703125" style="12" customWidth="1"/>
    <col min="8966" max="9210" width="9" style="12"/>
    <col min="9211" max="9211" width="39.5703125" style="12" bestFit="1" customWidth="1"/>
    <col min="9212" max="9212" width="34" style="12" bestFit="1" customWidth="1"/>
    <col min="9213" max="9214" width="14.42578125" style="12" customWidth="1"/>
    <col min="9215" max="9215" width="7.42578125" style="12" bestFit="1" customWidth="1"/>
    <col min="9216" max="9217" width="7.42578125" style="12" customWidth="1"/>
    <col min="9218" max="9219" width="6.42578125" style="12" bestFit="1" customWidth="1"/>
    <col min="9220" max="9220" width="9" style="12"/>
    <col min="9221" max="9221" width="30.5703125" style="12" customWidth="1"/>
    <col min="9222" max="9466" width="9" style="12"/>
    <col min="9467" max="9467" width="39.5703125" style="12" bestFit="1" customWidth="1"/>
    <col min="9468" max="9468" width="34" style="12" bestFit="1" customWidth="1"/>
    <col min="9469" max="9470" width="14.42578125" style="12" customWidth="1"/>
    <col min="9471" max="9471" width="7.42578125" style="12" bestFit="1" customWidth="1"/>
    <col min="9472" max="9473" width="7.42578125" style="12" customWidth="1"/>
    <col min="9474" max="9475" width="6.42578125" style="12" bestFit="1" customWidth="1"/>
    <col min="9476" max="9476" width="9" style="12"/>
    <col min="9477" max="9477" width="30.5703125" style="12" customWidth="1"/>
    <col min="9478" max="9722" width="9" style="12"/>
    <col min="9723" max="9723" width="39.5703125" style="12" bestFit="1" customWidth="1"/>
    <col min="9724" max="9724" width="34" style="12" bestFit="1" customWidth="1"/>
    <col min="9725" max="9726" width="14.42578125" style="12" customWidth="1"/>
    <col min="9727" max="9727" width="7.42578125" style="12" bestFit="1" customWidth="1"/>
    <col min="9728" max="9729" width="7.42578125" style="12" customWidth="1"/>
    <col min="9730" max="9731" width="6.42578125" style="12" bestFit="1" customWidth="1"/>
    <col min="9732" max="9732" width="9" style="12"/>
    <col min="9733" max="9733" width="30.5703125" style="12" customWidth="1"/>
    <col min="9734" max="9978" width="9" style="12"/>
    <col min="9979" max="9979" width="39.5703125" style="12" bestFit="1" customWidth="1"/>
    <col min="9980" max="9980" width="34" style="12" bestFit="1" customWidth="1"/>
    <col min="9981" max="9982" width="14.42578125" style="12" customWidth="1"/>
    <col min="9983" max="9983" width="7.42578125" style="12" bestFit="1" customWidth="1"/>
    <col min="9984" max="9985" width="7.42578125" style="12" customWidth="1"/>
    <col min="9986" max="9987" width="6.42578125" style="12" bestFit="1" customWidth="1"/>
    <col min="9988" max="9988" width="9" style="12"/>
    <col min="9989" max="9989" width="30.5703125" style="12" customWidth="1"/>
    <col min="9990" max="10234" width="9" style="12"/>
    <col min="10235" max="10235" width="39.5703125" style="12" bestFit="1" customWidth="1"/>
    <col min="10236" max="10236" width="34" style="12" bestFit="1" customWidth="1"/>
    <col min="10237" max="10238" width="14.42578125" style="12" customWidth="1"/>
    <col min="10239" max="10239" width="7.42578125" style="12" bestFit="1" customWidth="1"/>
    <col min="10240" max="10241" width="7.42578125" style="12" customWidth="1"/>
    <col min="10242" max="10243" width="6.42578125" style="12" bestFit="1" customWidth="1"/>
    <col min="10244" max="10244" width="9" style="12"/>
    <col min="10245" max="10245" width="30.5703125" style="12" customWidth="1"/>
    <col min="10246" max="10490" width="9" style="12"/>
    <col min="10491" max="10491" width="39.5703125" style="12" bestFit="1" customWidth="1"/>
    <col min="10492" max="10492" width="34" style="12" bestFit="1" customWidth="1"/>
    <col min="10493" max="10494" width="14.42578125" style="12" customWidth="1"/>
    <col min="10495" max="10495" width="7.42578125" style="12" bestFit="1" customWidth="1"/>
    <col min="10496" max="10497" width="7.42578125" style="12" customWidth="1"/>
    <col min="10498" max="10499" width="6.42578125" style="12" bestFit="1" customWidth="1"/>
    <col min="10500" max="10500" width="9" style="12"/>
    <col min="10501" max="10501" width="30.5703125" style="12" customWidth="1"/>
    <col min="10502" max="10746" width="9" style="12"/>
    <col min="10747" max="10747" width="39.5703125" style="12" bestFit="1" customWidth="1"/>
    <col min="10748" max="10748" width="34" style="12" bestFit="1" customWidth="1"/>
    <col min="10749" max="10750" width="14.42578125" style="12" customWidth="1"/>
    <col min="10751" max="10751" width="7.42578125" style="12" bestFit="1" customWidth="1"/>
    <col min="10752" max="10753" width="7.42578125" style="12" customWidth="1"/>
    <col min="10754" max="10755" width="6.42578125" style="12" bestFit="1" customWidth="1"/>
    <col min="10756" max="10756" width="9" style="12"/>
    <col min="10757" max="10757" width="30.5703125" style="12" customWidth="1"/>
    <col min="10758" max="11002" width="9" style="12"/>
    <col min="11003" max="11003" width="39.5703125" style="12" bestFit="1" customWidth="1"/>
    <col min="11004" max="11004" width="34" style="12" bestFit="1" customWidth="1"/>
    <col min="11005" max="11006" width="14.42578125" style="12" customWidth="1"/>
    <col min="11007" max="11007" width="7.42578125" style="12" bestFit="1" customWidth="1"/>
    <col min="11008" max="11009" width="7.42578125" style="12" customWidth="1"/>
    <col min="11010" max="11011" width="6.42578125" style="12" bestFit="1" customWidth="1"/>
    <col min="11012" max="11012" width="9" style="12"/>
    <col min="11013" max="11013" width="30.5703125" style="12" customWidth="1"/>
    <col min="11014" max="11258" width="9" style="12"/>
    <col min="11259" max="11259" width="39.5703125" style="12" bestFit="1" customWidth="1"/>
    <col min="11260" max="11260" width="34" style="12" bestFit="1" customWidth="1"/>
    <col min="11261" max="11262" width="14.42578125" style="12" customWidth="1"/>
    <col min="11263" max="11263" width="7.42578125" style="12" bestFit="1" customWidth="1"/>
    <col min="11264" max="11265" width="7.42578125" style="12" customWidth="1"/>
    <col min="11266" max="11267" width="6.42578125" style="12" bestFit="1" customWidth="1"/>
    <col min="11268" max="11268" width="9" style="12"/>
    <col min="11269" max="11269" width="30.5703125" style="12" customWidth="1"/>
    <col min="11270" max="11514" width="9" style="12"/>
    <col min="11515" max="11515" width="39.5703125" style="12" bestFit="1" customWidth="1"/>
    <col min="11516" max="11516" width="34" style="12" bestFit="1" customWidth="1"/>
    <col min="11517" max="11518" width="14.42578125" style="12" customWidth="1"/>
    <col min="11519" max="11519" width="7.42578125" style="12" bestFit="1" customWidth="1"/>
    <col min="11520" max="11521" width="7.42578125" style="12" customWidth="1"/>
    <col min="11522" max="11523" width="6.42578125" style="12" bestFit="1" customWidth="1"/>
    <col min="11524" max="11524" width="9" style="12"/>
    <col min="11525" max="11525" width="30.5703125" style="12" customWidth="1"/>
    <col min="11526" max="11770" width="9" style="12"/>
    <col min="11771" max="11771" width="39.5703125" style="12" bestFit="1" customWidth="1"/>
    <col min="11772" max="11772" width="34" style="12" bestFit="1" customWidth="1"/>
    <col min="11773" max="11774" width="14.42578125" style="12" customWidth="1"/>
    <col min="11775" max="11775" width="7.42578125" style="12" bestFit="1" customWidth="1"/>
    <col min="11776" max="11777" width="7.42578125" style="12" customWidth="1"/>
    <col min="11778" max="11779" width="6.42578125" style="12" bestFit="1" customWidth="1"/>
    <col min="11780" max="11780" width="9" style="12"/>
    <col min="11781" max="11781" width="30.5703125" style="12" customWidth="1"/>
    <col min="11782" max="12026" width="9" style="12"/>
    <col min="12027" max="12027" width="39.5703125" style="12" bestFit="1" customWidth="1"/>
    <col min="12028" max="12028" width="34" style="12" bestFit="1" customWidth="1"/>
    <col min="12029" max="12030" width="14.42578125" style="12" customWidth="1"/>
    <col min="12031" max="12031" width="7.42578125" style="12" bestFit="1" customWidth="1"/>
    <col min="12032" max="12033" width="7.42578125" style="12" customWidth="1"/>
    <col min="12034" max="12035" width="6.42578125" style="12" bestFit="1" customWidth="1"/>
    <col min="12036" max="12036" width="9" style="12"/>
    <col min="12037" max="12037" width="30.5703125" style="12" customWidth="1"/>
    <col min="12038" max="12282" width="9" style="12"/>
    <col min="12283" max="12283" width="39.5703125" style="12" bestFit="1" customWidth="1"/>
    <col min="12284" max="12284" width="34" style="12" bestFit="1" customWidth="1"/>
    <col min="12285" max="12286" width="14.42578125" style="12" customWidth="1"/>
    <col min="12287" max="12287" width="7.42578125" style="12" bestFit="1" customWidth="1"/>
    <col min="12288" max="12289" width="7.42578125" style="12" customWidth="1"/>
    <col min="12290" max="12291" width="6.42578125" style="12" bestFit="1" customWidth="1"/>
    <col min="12292" max="12292" width="9" style="12"/>
    <col min="12293" max="12293" width="30.5703125" style="12" customWidth="1"/>
    <col min="12294" max="12538" width="9" style="12"/>
    <col min="12539" max="12539" width="39.5703125" style="12" bestFit="1" customWidth="1"/>
    <col min="12540" max="12540" width="34" style="12" bestFit="1" customWidth="1"/>
    <col min="12541" max="12542" width="14.42578125" style="12" customWidth="1"/>
    <col min="12543" max="12543" width="7.42578125" style="12" bestFit="1" customWidth="1"/>
    <col min="12544" max="12545" width="7.42578125" style="12" customWidth="1"/>
    <col min="12546" max="12547" width="6.42578125" style="12" bestFit="1" customWidth="1"/>
    <col min="12548" max="12548" width="9" style="12"/>
    <col min="12549" max="12549" width="30.5703125" style="12" customWidth="1"/>
    <col min="12550" max="12794" width="9" style="12"/>
    <col min="12795" max="12795" width="39.5703125" style="12" bestFit="1" customWidth="1"/>
    <col min="12796" max="12796" width="34" style="12" bestFit="1" customWidth="1"/>
    <col min="12797" max="12798" width="14.42578125" style="12" customWidth="1"/>
    <col min="12799" max="12799" width="7.42578125" style="12" bestFit="1" customWidth="1"/>
    <col min="12800" max="12801" width="7.42578125" style="12" customWidth="1"/>
    <col min="12802" max="12803" width="6.42578125" style="12" bestFit="1" customWidth="1"/>
    <col min="12804" max="12804" width="9" style="12"/>
    <col min="12805" max="12805" width="30.5703125" style="12" customWidth="1"/>
    <col min="12806" max="13050" width="9" style="12"/>
    <col min="13051" max="13051" width="39.5703125" style="12" bestFit="1" customWidth="1"/>
    <col min="13052" max="13052" width="34" style="12" bestFit="1" customWidth="1"/>
    <col min="13053" max="13054" width="14.42578125" style="12" customWidth="1"/>
    <col min="13055" max="13055" width="7.42578125" style="12" bestFit="1" customWidth="1"/>
    <col min="13056" max="13057" width="7.42578125" style="12" customWidth="1"/>
    <col min="13058" max="13059" width="6.42578125" style="12" bestFit="1" customWidth="1"/>
    <col min="13060" max="13060" width="9" style="12"/>
    <col min="13061" max="13061" width="30.5703125" style="12" customWidth="1"/>
    <col min="13062" max="13306" width="9" style="12"/>
    <col min="13307" max="13307" width="39.5703125" style="12" bestFit="1" customWidth="1"/>
    <col min="13308" max="13308" width="34" style="12" bestFit="1" customWidth="1"/>
    <col min="13309" max="13310" width="14.42578125" style="12" customWidth="1"/>
    <col min="13311" max="13311" width="7.42578125" style="12" bestFit="1" customWidth="1"/>
    <col min="13312" max="13313" width="7.42578125" style="12" customWidth="1"/>
    <col min="13314" max="13315" width="6.42578125" style="12" bestFit="1" customWidth="1"/>
    <col min="13316" max="13316" width="9" style="12"/>
    <col min="13317" max="13317" width="30.5703125" style="12" customWidth="1"/>
    <col min="13318" max="13562" width="9" style="12"/>
    <col min="13563" max="13563" width="39.5703125" style="12" bestFit="1" customWidth="1"/>
    <col min="13564" max="13564" width="34" style="12" bestFit="1" customWidth="1"/>
    <col min="13565" max="13566" width="14.42578125" style="12" customWidth="1"/>
    <col min="13567" max="13567" width="7.42578125" style="12" bestFit="1" customWidth="1"/>
    <col min="13568" max="13569" width="7.42578125" style="12" customWidth="1"/>
    <col min="13570" max="13571" width="6.42578125" style="12" bestFit="1" customWidth="1"/>
    <col min="13572" max="13572" width="9" style="12"/>
    <col min="13573" max="13573" width="30.5703125" style="12" customWidth="1"/>
    <col min="13574" max="13818" width="9" style="12"/>
    <col min="13819" max="13819" width="39.5703125" style="12" bestFit="1" customWidth="1"/>
    <col min="13820" max="13820" width="34" style="12" bestFit="1" customWidth="1"/>
    <col min="13821" max="13822" width="14.42578125" style="12" customWidth="1"/>
    <col min="13823" max="13823" width="7.42578125" style="12" bestFit="1" customWidth="1"/>
    <col min="13824" max="13825" width="7.42578125" style="12" customWidth="1"/>
    <col min="13826" max="13827" width="6.42578125" style="12" bestFit="1" customWidth="1"/>
    <col min="13828" max="13828" width="9" style="12"/>
    <col min="13829" max="13829" width="30.5703125" style="12" customWidth="1"/>
    <col min="13830" max="14074" width="9" style="12"/>
    <col min="14075" max="14075" width="39.5703125" style="12" bestFit="1" customWidth="1"/>
    <col min="14076" max="14076" width="34" style="12" bestFit="1" customWidth="1"/>
    <col min="14077" max="14078" width="14.42578125" style="12" customWidth="1"/>
    <col min="14079" max="14079" width="7.42578125" style="12" bestFit="1" customWidth="1"/>
    <col min="14080" max="14081" width="7.42578125" style="12" customWidth="1"/>
    <col min="14082" max="14083" width="6.42578125" style="12" bestFit="1" customWidth="1"/>
    <col min="14084" max="14084" width="9" style="12"/>
    <col min="14085" max="14085" width="30.5703125" style="12" customWidth="1"/>
    <col min="14086" max="14330" width="9" style="12"/>
    <col min="14331" max="14331" width="39.5703125" style="12" bestFit="1" customWidth="1"/>
    <col min="14332" max="14332" width="34" style="12" bestFit="1" customWidth="1"/>
    <col min="14333" max="14334" width="14.42578125" style="12" customWidth="1"/>
    <col min="14335" max="14335" width="7.42578125" style="12" bestFit="1" customWidth="1"/>
    <col min="14336" max="14337" width="7.42578125" style="12" customWidth="1"/>
    <col min="14338" max="14339" width="6.42578125" style="12" bestFit="1" customWidth="1"/>
    <col min="14340" max="14340" width="9" style="12"/>
    <col min="14341" max="14341" width="30.5703125" style="12" customWidth="1"/>
    <col min="14342" max="14586" width="9" style="12"/>
    <col min="14587" max="14587" width="39.5703125" style="12" bestFit="1" customWidth="1"/>
    <col min="14588" max="14588" width="34" style="12" bestFit="1" customWidth="1"/>
    <col min="14589" max="14590" width="14.42578125" style="12" customWidth="1"/>
    <col min="14591" max="14591" width="7.42578125" style="12" bestFit="1" customWidth="1"/>
    <col min="14592" max="14593" width="7.42578125" style="12" customWidth="1"/>
    <col min="14594" max="14595" width="6.42578125" style="12" bestFit="1" customWidth="1"/>
    <col min="14596" max="14596" width="9" style="12"/>
    <col min="14597" max="14597" width="30.5703125" style="12" customWidth="1"/>
    <col min="14598" max="14842" width="9" style="12"/>
    <col min="14843" max="14843" width="39.5703125" style="12" bestFit="1" customWidth="1"/>
    <col min="14844" max="14844" width="34" style="12" bestFit="1" customWidth="1"/>
    <col min="14845" max="14846" width="14.42578125" style="12" customWidth="1"/>
    <col min="14847" max="14847" width="7.42578125" style="12" bestFit="1" customWidth="1"/>
    <col min="14848" max="14849" width="7.42578125" style="12" customWidth="1"/>
    <col min="14850" max="14851" width="6.42578125" style="12" bestFit="1" customWidth="1"/>
    <col min="14852" max="14852" width="9" style="12"/>
    <col min="14853" max="14853" width="30.5703125" style="12" customWidth="1"/>
    <col min="14854" max="15098" width="9" style="12"/>
    <col min="15099" max="15099" width="39.5703125" style="12" bestFit="1" customWidth="1"/>
    <col min="15100" max="15100" width="34" style="12" bestFit="1" customWidth="1"/>
    <col min="15101" max="15102" width="14.42578125" style="12" customWidth="1"/>
    <col min="15103" max="15103" width="7.42578125" style="12" bestFit="1" customWidth="1"/>
    <col min="15104" max="15105" width="7.42578125" style="12" customWidth="1"/>
    <col min="15106" max="15107" width="6.42578125" style="12" bestFit="1" customWidth="1"/>
    <col min="15108" max="15108" width="9" style="12"/>
    <col min="15109" max="15109" width="30.5703125" style="12" customWidth="1"/>
    <col min="15110" max="15354" width="9" style="12"/>
    <col min="15355" max="15355" width="39.5703125" style="12" bestFit="1" customWidth="1"/>
    <col min="15356" max="15356" width="34" style="12" bestFit="1" customWidth="1"/>
    <col min="15357" max="15358" width="14.42578125" style="12" customWidth="1"/>
    <col min="15359" max="15359" width="7.42578125" style="12" bestFit="1" customWidth="1"/>
    <col min="15360" max="15361" width="7.42578125" style="12" customWidth="1"/>
    <col min="15362" max="15363" width="6.42578125" style="12" bestFit="1" customWidth="1"/>
    <col min="15364" max="15364" width="9" style="12"/>
    <col min="15365" max="15365" width="30.5703125" style="12" customWidth="1"/>
    <col min="15366" max="15610" width="9" style="12"/>
    <col min="15611" max="15611" width="39.5703125" style="12" bestFit="1" customWidth="1"/>
    <col min="15612" max="15612" width="34" style="12" bestFit="1" customWidth="1"/>
    <col min="15613" max="15614" width="14.42578125" style="12" customWidth="1"/>
    <col min="15615" max="15615" width="7.42578125" style="12" bestFit="1" customWidth="1"/>
    <col min="15616" max="15617" width="7.42578125" style="12" customWidth="1"/>
    <col min="15618" max="15619" width="6.42578125" style="12" bestFit="1" customWidth="1"/>
    <col min="15620" max="15620" width="9" style="12"/>
    <col min="15621" max="15621" width="30.5703125" style="12" customWidth="1"/>
    <col min="15622" max="15866" width="9" style="12"/>
    <col min="15867" max="15867" width="39.5703125" style="12" bestFit="1" customWidth="1"/>
    <col min="15868" max="15868" width="34" style="12" bestFit="1" customWidth="1"/>
    <col min="15869" max="15870" width="14.42578125" style="12" customWidth="1"/>
    <col min="15871" max="15871" width="7.42578125" style="12" bestFit="1" customWidth="1"/>
    <col min="15872" max="15873" width="7.42578125" style="12" customWidth="1"/>
    <col min="15874" max="15875" width="6.42578125" style="12" bestFit="1" customWidth="1"/>
    <col min="15876" max="15876" width="9" style="12"/>
    <col min="15877" max="15877" width="30.5703125" style="12" customWidth="1"/>
    <col min="15878" max="16122" width="9" style="12"/>
    <col min="16123" max="16123" width="39.5703125" style="12" bestFit="1" customWidth="1"/>
    <col min="16124" max="16124" width="34" style="12" bestFit="1" customWidth="1"/>
    <col min="16125" max="16126" width="14.42578125" style="12" customWidth="1"/>
    <col min="16127" max="16127" width="7.42578125" style="12" bestFit="1" customWidth="1"/>
    <col min="16128" max="16129" width="7.42578125" style="12" customWidth="1"/>
    <col min="16130" max="16131" width="6.42578125" style="12" bestFit="1" customWidth="1"/>
    <col min="16132" max="16132" width="9" style="12"/>
    <col min="16133" max="16133" width="30.5703125" style="12" customWidth="1"/>
    <col min="16134" max="16379" width="9" style="12"/>
    <col min="16380" max="16384" width="9" style="12" customWidth="1"/>
  </cols>
  <sheetData>
    <row r="2" spans="1:7" ht="15.75" thickBot="1" x14ac:dyDescent="0.3">
      <c r="A2" s="20" t="s">
        <v>39</v>
      </c>
    </row>
    <row r="3" spans="1:7" ht="17.45" customHeight="1" x14ac:dyDescent="0.25">
      <c r="A3" s="35" t="s">
        <v>18</v>
      </c>
      <c r="B3" s="35" t="s">
        <v>6</v>
      </c>
      <c r="C3" s="37" t="s">
        <v>19</v>
      </c>
      <c r="D3" s="37" t="s">
        <v>20</v>
      </c>
      <c r="E3" s="37" t="s">
        <v>21</v>
      </c>
    </row>
    <row r="4" spans="1:7" ht="13.5" customHeight="1" thickBot="1" x14ac:dyDescent="0.3">
      <c r="A4" s="36"/>
      <c r="B4" s="36"/>
      <c r="C4" s="38"/>
      <c r="D4" s="38"/>
      <c r="E4" s="38"/>
    </row>
    <row r="5" spans="1:7" ht="45.75" thickBot="1" x14ac:dyDescent="0.3">
      <c r="A5" s="31">
        <v>1</v>
      </c>
      <c r="B5" s="27" t="s">
        <v>22</v>
      </c>
      <c r="C5" s="28">
        <v>1</v>
      </c>
      <c r="D5" s="25">
        <v>0.01</v>
      </c>
      <c r="E5" s="30">
        <f>C5*D5</f>
        <v>0.01</v>
      </c>
    </row>
    <row r="6" spans="1:7" ht="45.75" thickBot="1" x14ac:dyDescent="0.3">
      <c r="A6" s="26">
        <v>2</v>
      </c>
      <c r="B6" s="27" t="s">
        <v>23</v>
      </c>
      <c r="C6" s="28">
        <v>3</v>
      </c>
      <c r="D6" s="25">
        <v>0.01</v>
      </c>
      <c r="E6" s="30">
        <f t="shared" ref="E6:E8" si="0">C6*D6</f>
        <v>0.03</v>
      </c>
    </row>
    <row r="7" spans="1:7" ht="45.75" thickBot="1" x14ac:dyDescent="0.3">
      <c r="A7" s="26">
        <v>3</v>
      </c>
      <c r="B7" s="27" t="s">
        <v>24</v>
      </c>
      <c r="C7" s="28">
        <v>3</v>
      </c>
      <c r="D7" s="29">
        <v>0.01</v>
      </c>
      <c r="E7" s="30">
        <f t="shared" si="0"/>
        <v>0.03</v>
      </c>
    </row>
    <row r="8" spans="1:7" ht="45.75" thickBot="1" x14ac:dyDescent="0.3">
      <c r="A8" s="26">
        <v>4</v>
      </c>
      <c r="B8" s="27" t="s">
        <v>36</v>
      </c>
      <c r="C8" s="28">
        <v>1</v>
      </c>
      <c r="D8" s="25">
        <v>0.01</v>
      </c>
      <c r="E8" s="30">
        <f t="shared" si="0"/>
        <v>0.01</v>
      </c>
    </row>
    <row r="9" spans="1:7" ht="15" x14ac:dyDescent="0.25">
      <c r="A9" s="39" t="s">
        <v>25</v>
      </c>
      <c r="B9" s="39"/>
      <c r="C9" s="22"/>
      <c r="D9" s="22"/>
      <c r="E9" s="24">
        <f t="shared" ref="E9" si="1">SUM(E5:E8)</f>
        <v>0.08</v>
      </c>
    </row>
    <row r="11" spans="1:7" ht="15.75" thickBot="1" x14ac:dyDescent="0.3">
      <c r="A11" s="21" t="s">
        <v>40</v>
      </c>
    </row>
    <row r="12" spans="1:7" ht="17.45" customHeight="1" x14ac:dyDescent="0.25">
      <c r="A12" s="35" t="s">
        <v>18</v>
      </c>
      <c r="B12" s="35" t="s">
        <v>6</v>
      </c>
      <c r="C12" s="35" t="s">
        <v>19</v>
      </c>
      <c r="D12" s="35" t="s">
        <v>35</v>
      </c>
      <c r="E12" s="35" t="s">
        <v>33</v>
      </c>
      <c r="F12" s="35" t="s">
        <v>34</v>
      </c>
      <c r="G12" s="35" t="s">
        <v>21</v>
      </c>
    </row>
    <row r="13" spans="1:7" ht="29.25" customHeight="1" thickBot="1" x14ac:dyDescent="0.3">
      <c r="A13" s="36"/>
      <c r="B13" s="36"/>
      <c r="C13" s="36"/>
      <c r="D13" s="36"/>
      <c r="E13" s="36"/>
      <c r="F13" s="36"/>
      <c r="G13" s="36"/>
    </row>
    <row r="14" spans="1:7" ht="45.75" thickBot="1" x14ac:dyDescent="0.3">
      <c r="A14" s="31">
        <v>1</v>
      </c>
      <c r="B14" s="27" t="s">
        <v>26</v>
      </c>
      <c r="C14" s="28">
        <v>1</v>
      </c>
      <c r="D14" s="25">
        <v>0.01</v>
      </c>
      <c r="E14" s="25">
        <v>0.01</v>
      </c>
      <c r="F14" s="25">
        <v>0.01</v>
      </c>
      <c r="G14" s="30">
        <f>SUM(D14:F14)</f>
        <v>0.03</v>
      </c>
    </row>
    <row r="15" spans="1:7" ht="45.75" thickBot="1" x14ac:dyDescent="0.3">
      <c r="A15" s="26">
        <v>2</v>
      </c>
      <c r="B15" s="27" t="s">
        <v>27</v>
      </c>
      <c r="C15" s="28">
        <v>3</v>
      </c>
      <c r="D15" s="25">
        <v>0.01</v>
      </c>
      <c r="E15" s="25">
        <v>0.01</v>
      </c>
      <c r="F15" s="25">
        <v>0.01</v>
      </c>
      <c r="G15" s="30">
        <f t="shared" ref="G15:G17" si="2">SUM(D15:F15)</f>
        <v>0.03</v>
      </c>
    </row>
    <row r="16" spans="1:7" ht="45.75" thickBot="1" x14ac:dyDescent="0.3">
      <c r="A16" s="26">
        <v>3</v>
      </c>
      <c r="B16" s="27" t="s">
        <v>28</v>
      </c>
      <c r="C16" s="28">
        <v>3</v>
      </c>
      <c r="D16" s="29">
        <v>0.01</v>
      </c>
      <c r="E16" s="29">
        <v>0.01</v>
      </c>
      <c r="F16" s="29">
        <v>0.01</v>
      </c>
      <c r="G16" s="30">
        <f t="shared" si="2"/>
        <v>0.03</v>
      </c>
    </row>
    <row r="17" spans="1:7" ht="45.75" thickBot="1" x14ac:dyDescent="0.3">
      <c r="A17" s="26">
        <v>4</v>
      </c>
      <c r="B17" s="27" t="s">
        <v>29</v>
      </c>
      <c r="C17" s="28">
        <v>1</v>
      </c>
      <c r="D17" s="29">
        <v>0.01</v>
      </c>
      <c r="E17" s="29">
        <v>0.01</v>
      </c>
      <c r="F17" s="29">
        <v>0.01</v>
      </c>
      <c r="G17" s="30">
        <f t="shared" si="2"/>
        <v>0.03</v>
      </c>
    </row>
    <row r="18" spans="1:7" ht="15" x14ac:dyDescent="0.25">
      <c r="A18" s="39" t="s">
        <v>30</v>
      </c>
      <c r="B18" s="39"/>
      <c r="C18" s="22"/>
      <c r="D18" s="22"/>
      <c r="E18" s="22"/>
      <c r="F18" s="23"/>
      <c r="G18" s="24">
        <f>SUM(G14:G17)</f>
        <v>0.12</v>
      </c>
    </row>
    <row r="20" spans="1:7" ht="15.75" thickBot="1" x14ac:dyDescent="0.3">
      <c r="G20" s="24">
        <f>E9+G18</f>
        <v>0.2</v>
      </c>
    </row>
    <row r="22" spans="1:7" x14ac:dyDescent="0.25">
      <c r="B22" s="40" t="s">
        <v>37</v>
      </c>
    </row>
    <row r="23" spans="1:7" ht="67.5" customHeight="1" x14ac:dyDescent="0.25">
      <c r="B23" s="41" t="s">
        <v>38</v>
      </c>
    </row>
  </sheetData>
  <mergeCells count="14">
    <mergeCell ref="A18:B18"/>
    <mergeCell ref="A3:A4"/>
    <mergeCell ref="B3:B4"/>
    <mergeCell ref="C3:C4"/>
    <mergeCell ref="A12:A13"/>
    <mergeCell ref="A9:B9"/>
    <mergeCell ref="C12:C13"/>
    <mergeCell ref="B12:B13"/>
    <mergeCell ref="G12:G13"/>
    <mergeCell ref="E12:E13"/>
    <mergeCell ref="F12:F13"/>
    <mergeCell ref="D3:D4"/>
    <mergeCell ref="E3:E4"/>
    <mergeCell ref="D12:D13"/>
  </mergeCells>
  <phoneticPr fontId="12" type="noConversion"/>
  <pageMargins left="0.75" right="0.75" top="1" bottom="1" header="0.5" footer="0.5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Assumptions and Clarifications</vt:lpstr>
      <vt:lpstr>Pricing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2020-06-17T11:08:44Z</dcterms:created>
  <dcterms:modified xsi:type="dcterms:W3CDTF">2026-09-21T08:16:28Z</dcterms:modified>
  <cp:category/>
  <cp:contentStatus/>
</cp:coreProperties>
</file>