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4011"/>
  <bookViews>
    <workbookView/>
  </bookViews>
  <sheets>
    <sheet name="PartP1" sheetId="1" r:id="rId1"/>
    <sheet name="PartP2" sheetId="2" r:id="rId2"/>
    <sheet name="PartP3" sheetId="3" r:id="rId3"/>
    <sheet name="PartP4" sheetId="4" r:id="rId4"/>
    <sheet name="Summary" sheetId="5" r:id="rId5"/>
  </sheets>
  <definedNames/>
  <calcPr fullPrecision="1" calcId="125725"/>
</workbook>
</file>

<file path=xl/sharedStrings.xml><?xml version="1.0" encoding="utf-8"?>
<sst xmlns="http://schemas.openxmlformats.org/spreadsheetml/2006/main" uniqueCount="563" count="996">
  <si>
    <t>Part 1 - Preliminaries</t>
  </si>
  <si>
    <t>Ref</t>
  </si>
  <si>
    <t>Description</t>
  </si>
  <si>
    <t>Unit</t>
  </si>
  <si>
    <t>Qty</t>
  </si>
  <si>
    <t>Rate</t>
  </si>
  <si>
    <t>Amount</t>
  </si>
  <si>
    <t>BQIndex</t>
  </si>
  <si>
    <t>InputNo</t>
  </si>
  <si>
    <t>Series 100 Preliminaries</t>
  </si>
  <si>
    <t>Temporary Accommodation</t>
  </si>
  <si>
    <t>A</t>
  </si>
  <si>
    <t xml:space="preserve">Erection of principal offices for the Employers </t>
  </si>
  <si>
    <t xml:space="preserve">Representative until completion of works </t>
  </si>
  <si>
    <t>item</t>
  </si>
  <si>
    <t>1/1/A</t>
  </si>
  <si>
    <t>377</t>
  </si>
  <si>
    <t>B</t>
  </si>
  <si>
    <t>Erection of stores and workshops for the Contractor</t>
  </si>
  <si>
    <t>1/1/B</t>
  </si>
  <si>
    <t>319</t>
  </si>
  <si>
    <t>C</t>
  </si>
  <si>
    <t>Erection of offices and messes for the Contractor</t>
  </si>
  <si>
    <t>1/1/C</t>
  </si>
  <si>
    <t>320</t>
  </si>
  <si>
    <t>D</t>
  </si>
  <si>
    <t xml:space="preserve">Servicing of principal offices for the Employers </t>
  </si>
  <si>
    <t>1/1/D</t>
  </si>
  <si>
    <t>378</t>
  </si>
  <si>
    <t>E</t>
  </si>
  <si>
    <t>Servicing of stores and workshops for the Contractor</t>
  </si>
  <si>
    <t>1/1/E</t>
  </si>
  <si>
    <t>321</t>
  </si>
  <si>
    <t>F</t>
  </si>
  <si>
    <t>Servicing of offices and messes for the Contractor</t>
  </si>
  <si>
    <t>1/1/F</t>
  </si>
  <si>
    <t>322</t>
  </si>
  <si>
    <t>G</t>
  </si>
  <si>
    <t xml:space="preserve">Dismantling of principal offices for the Employers </t>
  </si>
  <si>
    <t xml:space="preserve">Representative at completion of works </t>
  </si>
  <si>
    <t>1/1/G</t>
  </si>
  <si>
    <t>379</t>
  </si>
  <si>
    <t>H</t>
  </si>
  <si>
    <t>Dismantling of stores and workshops for the contractor</t>
  </si>
  <si>
    <t>1/1/H</t>
  </si>
  <si>
    <t>323</t>
  </si>
  <si>
    <t>I</t>
  </si>
  <si>
    <t>Dismantling of offices and messes for the Contractor</t>
  </si>
  <si>
    <t>1/1/I</t>
  </si>
  <si>
    <t>324</t>
  </si>
  <si>
    <t>Operatives for the Employer's Representative</t>
  </si>
  <si>
    <t>J</t>
  </si>
  <si>
    <t>day</t>
  </si>
  <si>
    <t>1/1/J</t>
  </si>
  <si>
    <t>505</t>
  </si>
  <si>
    <t>Information Board</t>
  </si>
  <si>
    <t>K</t>
  </si>
  <si>
    <t xml:space="preserve">Information Board, VMS, size 2600mm x 1600mm, </t>
  </si>
  <si>
    <t xml:space="preserve">battery powered, 5G connection </t>
  </si>
  <si>
    <t>nr</t>
  </si>
  <si>
    <t>1/1/K</t>
  </si>
  <si>
    <t>477</t>
  </si>
  <si>
    <t>L</t>
  </si>
  <si>
    <t xml:space="preserve">Information Board, Site Health and Safety, size </t>
  </si>
  <si>
    <t xml:space="preserve">2400mm x 1200mm </t>
  </si>
  <si>
    <t>1/1/L</t>
  </si>
  <si>
    <t>326</t>
  </si>
  <si>
    <t>Traffic Safety and Management</t>
  </si>
  <si>
    <t>M</t>
  </si>
  <si>
    <t>Traffic safety and management</t>
  </si>
  <si>
    <t>1/1/M</t>
  </si>
  <si>
    <t>328</t>
  </si>
  <si>
    <t>N</t>
  </si>
  <si>
    <t xml:space="preserve">Taking measures for or construction, maintenance, </t>
  </si>
  <si>
    <t xml:space="preserve">removal of contraflow arrangements </t>
  </si>
  <si>
    <t>1/1/N</t>
  </si>
  <si>
    <t>329</t>
  </si>
  <si>
    <t>O</t>
  </si>
  <si>
    <t xml:space="preserve">Removing from store and installing temporary vertical </t>
  </si>
  <si>
    <t xml:space="preserve">safety barriers in accordance with Appendix 1/17 </t>
  </si>
  <si>
    <t>1/1/O</t>
  </si>
  <si>
    <t>330</t>
  </si>
  <si>
    <t>P</t>
  </si>
  <si>
    <t xml:space="preserve">Taking up or down and removing from site temporary </t>
  </si>
  <si>
    <t xml:space="preserve">vertical safety barriers in accordance with Appendix </t>
  </si>
  <si>
    <t xml:space="preserve">1/17 </t>
  </si>
  <si>
    <t>1/1/P</t>
  </si>
  <si>
    <t>331</t>
  </si>
  <si>
    <t>Recovery Vehicles</t>
  </si>
  <si>
    <t>Q</t>
  </si>
  <si>
    <t>Provision of tilt and lift recovery vehicle</t>
  </si>
  <si>
    <t>1/1/Q</t>
  </si>
  <si>
    <t>343</t>
  </si>
  <si>
    <t>Progress Photographs</t>
  </si>
  <si>
    <t>R</t>
  </si>
  <si>
    <t xml:space="preserve">Set of progress photographs taken weekly for the </t>
  </si>
  <si>
    <t xml:space="preserve">duration of the works to be provided in both digital and </t>
  </si>
  <si>
    <t xml:space="preserve">hard copy. </t>
  </si>
  <si>
    <t>1/1/R</t>
  </si>
  <si>
    <t>345</t>
  </si>
  <si>
    <t>C948</t>
  </si>
  <si>
    <t>Page: 1 / 1</t>
  </si>
  <si>
    <t>To Collection</t>
  </si>
  <si>
    <t>Progress Photographs (Cont'd)</t>
  </si>
  <si>
    <t xml:space="preserve">Additional aerial progress photographs taken weekly for </t>
  </si>
  <si>
    <t xml:space="preserve">the duration of the works to be provided in both digital </t>
  </si>
  <si>
    <t xml:space="preserve">and hard copy </t>
  </si>
  <si>
    <t>1/2/A</t>
  </si>
  <si>
    <t>346</t>
  </si>
  <si>
    <t>Road Sweeping and Cleaning</t>
  </si>
  <si>
    <t xml:space="preserve">Road sweeping and cleaning, to provided for the </t>
  </si>
  <si>
    <t xml:space="preserve">duration of the works until Substantial Completion </t>
  </si>
  <si>
    <t>1/2/B</t>
  </si>
  <si>
    <t>348</t>
  </si>
  <si>
    <t>Emergency Services</t>
  </si>
  <si>
    <t>Provide for Emergency Services</t>
  </si>
  <si>
    <t>1/2/C</t>
  </si>
  <si>
    <t>350</t>
  </si>
  <si>
    <t xml:space="preserve">Facilities for Local Authority, Public or Private </t>
  </si>
  <si>
    <t xml:space="preserve">Utility Undertakers and Other Contractors </t>
  </si>
  <si>
    <t xml:space="preserve">Facilities for Local Authority, Public or Private Utility </t>
  </si>
  <si>
    <t xml:space="preserve">Undertakers and other Contractor, Cork County Council </t>
  </si>
  <si>
    <t>1/2/D</t>
  </si>
  <si>
    <t>352</t>
  </si>
  <si>
    <t xml:space="preserve">Undertakers and other Contractor, ESB </t>
  </si>
  <si>
    <t>1/2/E</t>
  </si>
  <si>
    <t>353</t>
  </si>
  <si>
    <t xml:space="preserve">Undertakers and other Contractor, Network Gas </t>
  </si>
  <si>
    <t>1/2/F</t>
  </si>
  <si>
    <t>354</t>
  </si>
  <si>
    <t xml:space="preserve">Undertakers and other Contractor, Irish Water </t>
  </si>
  <si>
    <t>1/2/G</t>
  </si>
  <si>
    <t>355</t>
  </si>
  <si>
    <t xml:space="preserve">Undertakers and other Contractor, Eir </t>
  </si>
  <si>
    <t>1/2/H</t>
  </si>
  <si>
    <t>356</t>
  </si>
  <si>
    <t xml:space="preserve">Undertakers and other Contractor, Virgin Media </t>
  </si>
  <si>
    <t>1/2/I</t>
  </si>
  <si>
    <t>357</t>
  </si>
  <si>
    <t xml:space="preserve">Facilities for all other Local Authority, Public or Private </t>
  </si>
  <si>
    <t xml:space="preserve">Utility Undertakers and other Contractors not listed </t>
  </si>
  <si>
    <t>1/2/J</t>
  </si>
  <si>
    <t>358</t>
  </si>
  <si>
    <t>Project Supervisor for the Construction Stage</t>
  </si>
  <si>
    <t xml:space="preserve">Acceptance of the appointment as Project Supervisor </t>
  </si>
  <si>
    <t xml:space="preserve">for the Construction Stage </t>
  </si>
  <si>
    <t>1/2/K</t>
  </si>
  <si>
    <t>370</t>
  </si>
  <si>
    <t>Safety File</t>
  </si>
  <si>
    <t>1/2/L</t>
  </si>
  <si>
    <t>372</t>
  </si>
  <si>
    <t>As Built Records</t>
  </si>
  <si>
    <t>1/2/M</t>
  </si>
  <si>
    <t>374</t>
  </si>
  <si>
    <t>Page: 1 / 2</t>
  </si>
  <si>
    <t>Page: 1 / 3</t>
  </si>
  <si>
    <t>To Summary</t>
  </si>
  <si>
    <t>Part 2 - Main Carriageway - Deck Repair</t>
  </si>
  <si>
    <t>Series 200 Site Clearance</t>
  </si>
  <si>
    <t>Site Clearance</t>
  </si>
  <si>
    <t>General site clearance</t>
  </si>
  <si>
    <t>ha</t>
  </si>
  <si>
    <t>2/1/A</t>
  </si>
  <si>
    <t>108</t>
  </si>
  <si>
    <t>Page: 2 / 1</t>
  </si>
  <si>
    <t>Series 500 Drainage and Service Ducts</t>
  </si>
  <si>
    <t xml:space="preserve">Drains, Sewers, Piped Culverts and Service Ducts </t>
  </si>
  <si>
    <t xml:space="preserve">(Excluding Filter Drains, Narrow Filter Drains &amp; Fin </t>
  </si>
  <si>
    <t xml:space="preserve">Drains) </t>
  </si>
  <si>
    <t xml:space="preserve">1 X 50mm internal diameter service duct in footway </t>
  </si>
  <si>
    <t xml:space="preserve">(Public Lighting) in non-trafficked area depth to invert </t>
  </si>
  <si>
    <t xml:space="preserve">exceeding 1 metre not exceeding 2 metres, average </t>
  </si>
  <si>
    <t xml:space="preserve">depth to invert 300mm in polythene wrap, in </t>
  </si>
  <si>
    <t xml:space="preserve">accordance with drawing C948-OCSC-04-DR-C-0104 </t>
  </si>
  <si>
    <t>m</t>
  </si>
  <si>
    <t>2/2/A</t>
  </si>
  <si>
    <t>216</t>
  </si>
  <si>
    <t xml:space="preserve">1 X 100mm internal diameter spare duct in footway in </t>
  </si>
  <si>
    <t xml:space="preserve">non-trafficked area depth to invert exceeding 1 metre </t>
  </si>
  <si>
    <t xml:space="preserve">not exceeding 2 metres, average depth to invert 300mm </t>
  </si>
  <si>
    <t>in polythene wrap, in accordance with drawing C948-</t>
  </si>
  <si>
    <t xml:space="preserve">OCSC-04-DR-C-0104 </t>
  </si>
  <si>
    <t>2/2/B</t>
  </si>
  <si>
    <t>556</t>
  </si>
  <si>
    <t>Connections</t>
  </si>
  <si>
    <t xml:space="preserve">Connection, Gully 100mm borehole through deck </t>
  </si>
  <si>
    <t xml:space="preserve">500mm depth </t>
  </si>
  <si>
    <t>2/2/C</t>
  </si>
  <si>
    <t>195</t>
  </si>
  <si>
    <t>Chambers and Gullies</t>
  </si>
  <si>
    <t xml:space="preserve">Gullies, ductile iron side inlet gully, 500mm x 500mm, </t>
  </si>
  <si>
    <t xml:space="preserve">depth to invert exceeding 1 meters not exceeding 2 </t>
  </si>
  <si>
    <t xml:space="preserve">metres, D400 cover and frame </t>
  </si>
  <si>
    <t>2/2/D</t>
  </si>
  <si>
    <t>193</t>
  </si>
  <si>
    <t xml:space="preserve">JB4 chamber, cover and frame (Eircom) , depths to </t>
  </si>
  <si>
    <t>invert exceeding 1 metre not exceeding 2 metrew, box-</t>
  </si>
  <si>
    <t>out detail in accordance with drawing C948-OCSC-04-</t>
  </si>
  <si>
    <t xml:space="preserve">XX-DR-C-0107 </t>
  </si>
  <si>
    <t>2/2/E</t>
  </si>
  <si>
    <t>386</t>
  </si>
  <si>
    <t xml:space="preserve">JB4 chamber, cover and frame (Spare Duct) , depths to </t>
  </si>
  <si>
    <t>2/2/F</t>
  </si>
  <si>
    <t>557</t>
  </si>
  <si>
    <t>Page: 2 / 2</t>
  </si>
  <si>
    <t>Series 600 Earthworks</t>
  </si>
  <si>
    <t>Excavation</t>
  </si>
  <si>
    <t xml:space="preserve">Excavation of non-compliant material in cutting and </t>
  </si>
  <si>
    <t>other excavations 0 metres to 3 metres in depth. non-</t>
  </si>
  <si>
    <t xml:space="preserve">compliant material is classified as Category C (Soils </t>
  </si>
  <si>
    <t xml:space="preserve">suitable for disposal to a Non Hazardous Licenced </t>
  </si>
  <si>
    <t xml:space="preserve">Landfill) in accordance with Waste Acceptance Criteria </t>
  </si>
  <si>
    <t xml:space="preserve">(WAC) set out in Directive 1999/31/EC (The Landfill </t>
  </si>
  <si>
    <t xml:space="preserve">Directive) and the Council Decision of 19 December </t>
  </si>
  <si>
    <t xml:space="preserve">2002, or such legislation as is current at award of </t>
  </si>
  <si>
    <t xml:space="preserve">Contract. </t>
  </si>
  <si>
    <t>m3</t>
  </si>
  <si>
    <t>2/3/A</t>
  </si>
  <si>
    <t>121</t>
  </si>
  <si>
    <t>Excavation in Hard Material</t>
  </si>
  <si>
    <t xml:space="preserve">Extra over excavation for excavation in hard material in </t>
  </si>
  <si>
    <t xml:space="preserve">cutting and other excavation </t>
  </si>
  <si>
    <t>2/3/B</t>
  </si>
  <si>
    <t>128</t>
  </si>
  <si>
    <t>Disposal of Material</t>
  </si>
  <si>
    <t>Disposal of non-compliant material</t>
  </si>
  <si>
    <t>2/3/C</t>
  </si>
  <si>
    <t>125</t>
  </si>
  <si>
    <t xml:space="preserve">Disused Sewers, Drains, Cables, Ducts, Pipelines </t>
  </si>
  <si>
    <t>and the Like Occurring at Formation or Sub-</t>
  </si>
  <si>
    <t xml:space="preserve">formation Level; Disused Basements, Cellars and </t>
  </si>
  <si>
    <t xml:space="preserve">the Like and Gullies </t>
  </si>
  <si>
    <t xml:space="preserve">Removal of disused gullies in accordance with drawing </t>
  </si>
  <si>
    <t xml:space="preserve">C948-OCSC-04-XX-DR-C-0102 </t>
  </si>
  <si>
    <t>2/3/D</t>
  </si>
  <si>
    <t>191</t>
  </si>
  <si>
    <t>Backfilling disused gullies with ST3 mix</t>
  </si>
  <si>
    <t>2/3/E</t>
  </si>
  <si>
    <t>494</t>
  </si>
  <si>
    <t>Page: 2 / 3</t>
  </si>
  <si>
    <t>Series 700 Pavements</t>
  </si>
  <si>
    <t>Pavement</t>
  </si>
  <si>
    <t xml:space="preserve">Pavement, Base Course, AC32 DENSE BIN 40/60 DES </t>
  </si>
  <si>
    <t>TO IS EN 13108-1 DENSE (Full Road Build Up) 50mm-</t>
  </si>
  <si>
    <t xml:space="preserve">165mm varied thickness in carriageway in accordance </t>
  </si>
  <si>
    <t xml:space="preserve">with Work Requirements TII-CC-SPW-00900 CL 3.1.1  </t>
  </si>
  <si>
    <t xml:space="preserve">and drawing C948-OCSC-XX-DR-C-0107 </t>
  </si>
  <si>
    <t>m2</t>
  </si>
  <si>
    <t>2/4/A</t>
  </si>
  <si>
    <t>146</t>
  </si>
  <si>
    <t xml:space="preserve">Pavement, Binder Course, AC20 DENSE BIN 40/60 </t>
  </si>
  <si>
    <t xml:space="preserve">DES TO IS EN 13108-1 (Full Road Build Up) 60mm </t>
  </si>
  <si>
    <t xml:space="preserve">thick in carriageway accordance with Works </t>
  </si>
  <si>
    <t xml:space="preserve">Requirements TII-CC-SPW-00900 CL 3.1.4 and </t>
  </si>
  <si>
    <t xml:space="preserve">drawing C948-OCSC-XX-DR-C-0107 </t>
  </si>
  <si>
    <t>2/4/B</t>
  </si>
  <si>
    <t>147</t>
  </si>
  <si>
    <t xml:space="preserve">Pavement, Surface course, SMA 14 SURF PMB </t>
  </si>
  <si>
    <t xml:space="preserve">65/105-60 DES (Full Road Build Up) 40mm in </t>
  </si>
  <si>
    <t xml:space="preserve">carriageway in accordance with Works Requirements </t>
  </si>
  <si>
    <t>TII-CC-SPW-00900 CL 5.1.3 and drawing C948-OCSC-</t>
  </si>
  <si>
    <t>2/4/C</t>
  </si>
  <si>
    <t>148</t>
  </si>
  <si>
    <t xml:space="preserve">Pavement, Protective layer (Full Road Build Up) 20mm </t>
  </si>
  <si>
    <t xml:space="preserve">sand ashpalt in road build up in accordance with IS EN </t>
  </si>
  <si>
    <t xml:space="preserve">13108-4 and drawing C948-OCSC-XX-DR-C-0107 </t>
  </si>
  <si>
    <t>2/4/D</t>
  </si>
  <si>
    <t>213</t>
  </si>
  <si>
    <t xml:space="preserve">Pavement, Surface Course, SMA 14 SURF PMB </t>
  </si>
  <si>
    <t>2/4/E</t>
  </si>
  <si>
    <t>211</t>
  </si>
  <si>
    <t>Regulating Course</t>
  </si>
  <si>
    <t xml:space="preserve">Regulating Course, AC20 DENSE BIN 40/60 DES TO </t>
  </si>
  <si>
    <t xml:space="preserve">IS EN 13108-1 binder course (Road Inlay) 25mm-40mm </t>
  </si>
  <si>
    <t xml:space="preserve">varied thickness in road inlay in accordance with </t>
  </si>
  <si>
    <t xml:space="preserve">drawing C948-OCSC-XX-DR-C-01007 </t>
  </si>
  <si>
    <t>t</t>
  </si>
  <si>
    <t>2/4/F</t>
  </si>
  <si>
    <t>210</t>
  </si>
  <si>
    <t>Surface Treatment</t>
  </si>
  <si>
    <t xml:space="preserve">High friction surfacing, Type 1 certified BBA/HAPAS </t>
  </si>
  <si>
    <t xml:space="preserve">rapid cure based on Methyl Methacrylate to proposed </t>
  </si>
  <si>
    <t>concrete footway in accordance with drawing C948-</t>
  </si>
  <si>
    <t xml:space="preserve">OCSC-04-XX-DR-C-0104 </t>
  </si>
  <si>
    <t>2/4/G</t>
  </si>
  <si>
    <t>215</t>
  </si>
  <si>
    <t>Bond Coat</t>
  </si>
  <si>
    <t xml:space="preserve">Bond Coat (Full Road Build Up) in accordance with </t>
  </si>
  <si>
    <t xml:space="preserve">Works Requirements CC-SPW-00900 CL 10.1.4 and </t>
  </si>
  <si>
    <t>2/4/H</t>
  </si>
  <si>
    <t>150</t>
  </si>
  <si>
    <t xml:space="preserve">Bond Coat (Road Inlay) in accordance with Works </t>
  </si>
  <si>
    <t xml:space="preserve">Requirements CC-SPW-00900 CL 10.1.4 and drawing </t>
  </si>
  <si>
    <t xml:space="preserve">C948-OCSC-XX-DR-C-01007 </t>
  </si>
  <si>
    <t>2/4/I</t>
  </si>
  <si>
    <t>212</t>
  </si>
  <si>
    <t>Cold Milling</t>
  </si>
  <si>
    <t xml:space="preserve">Cold milling (Planing) of existing carriageway surface to </t>
  </si>
  <si>
    <t xml:space="preserve">a depth exceeding 170mm but not exceeding 285mm </t>
  </si>
  <si>
    <t>2/4/J</t>
  </si>
  <si>
    <t>152</t>
  </si>
  <si>
    <t xml:space="preserve">Cold milling (Planing) of existing pavement for proposed </t>
  </si>
  <si>
    <t xml:space="preserve">road inlay to a depth not exceeding 300mm </t>
  </si>
  <si>
    <t>2/4/K</t>
  </si>
  <si>
    <t>384</t>
  </si>
  <si>
    <t>Page: 2 / 4</t>
  </si>
  <si>
    <t>Series 1100 Kerbs, Footways and Paved Areas</t>
  </si>
  <si>
    <t xml:space="preserve">Kerbs, Channels, Edgings, Combined Drainage and </t>
  </si>
  <si>
    <t xml:space="preserve">Kerb Blocks and Linear Drainage Channel Systems </t>
  </si>
  <si>
    <t xml:space="preserve">Insitu Concrete Kerb 125mm upstands laid straight or </t>
  </si>
  <si>
    <t xml:space="preserve">curved exceeding 12 meters radius in accordance with </t>
  </si>
  <si>
    <t xml:space="preserve">drawing C948-OCSC-04-XX-DR-C-0104 </t>
  </si>
  <si>
    <t>2/5/A</t>
  </si>
  <si>
    <t>157</t>
  </si>
  <si>
    <t xml:space="preserve">Insitu Concrete Kerb 125mm upstands curved not </t>
  </si>
  <si>
    <t xml:space="preserve">exceeding 12 meters radius in accordance with drawing </t>
  </si>
  <si>
    <t xml:space="preserve">C948-OCSC-04-XX-DR-C-0104 </t>
  </si>
  <si>
    <t>2/5/B</t>
  </si>
  <si>
    <t>381</t>
  </si>
  <si>
    <t xml:space="preserve">Additional Concrete for Kerbs, Channels, Edgings, </t>
  </si>
  <si>
    <t xml:space="preserve">Combined Drainage and Kerb Blocks and Linear </t>
  </si>
  <si>
    <t xml:space="preserve">Drainage Channel Systems </t>
  </si>
  <si>
    <t xml:space="preserve">Additional concrete for kerbs, </t>
  </si>
  <si>
    <t>channels,edging,combined drainage and kerb C948-</t>
  </si>
  <si>
    <t>2/5/C</t>
  </si>
  <si>
    <t>161</t>
  </si>
  <si>
    <t>Footways and Paved Areas</t>
  </si>
  <si>
    <t xml:space="preserve">Rubbing Strip as Concrete Footway, 350mm thick </t>
  </si>
  <si>
    <t xml:space="preserve">C40/50 concrete exposure class XF4 to Clause 1106 </t>
  </si>
  <si>
    <t xml:space="preserve">with one layer A393 mesh, on one layer 1000 gauge </t>
  </si>
  <si>
    <t xml:space="preserve">polyethylene membrane to act as seperation layer </t>
  </si>
  <si>
    <t xml:space="preserve">between waterproofing and concrete, brushed surface </t>
  </si>
  <si>
    <t xml:space="preserve">finish as specified in Clause 1106. Surface sloping at 10 </t>
  </si>
  <si>
    <t xml:space="preserve">degrees or less to the horizontal. </t>
  </si>
  <si>
    <t>2/5/D</t>
  </si>
  <si>
    <t>163</t>
  </si>
  <si>
    <t>Page: 2 / 5</t>
  </si>
  <si>
    <t>Series 1200 Traffic Signs and Road Markings</t>
  </si>
  <si>
    <t>Road Markings</t>
  </si>
  <si>
    <t xml:space="preserve">Continuous centre line marking 100mm in white </t>
  </si>
  <si>
    <t xml:space="preserve">thermoplastic screed and applied solid glass beads </t>
  </si>
  <si>
    <t xml:space="preserve">100mm as per RRM 001 of Traffic Signs Manual </t>
  </si>
  <si>
    <t>2/6/A</t>
  </si>
  <si>
    <t>171</t>
  </si>
  <si>
    <t xml:space="preserve">Intermittent centre line marking 100mm in white </t>
  </si>
  <si>
    <t xml:space="preserve">100mm, 2600mm line length with 900mm spacing </t>
  </si>
  <si>
    <t xml:space="preserve">between lines as per RRM 002A of Traffic Signs </t>
  </si>
  <si>
    <t xml:space="preserve">Manual </t>
  </si>
  <si>
    <t>2/6/B</t>
  </si>
  <si>
    <t>217</t>
  </si>
  <si>
    <t xml:space="preserve">100mm as per RRM 021 of Traffic Signs Manual </t>
  </si>
  <si>
    <t>2/6/C</t>
  </si>
  <si>
    <t>385</t>
  </si>
  <si>
    <t xml:space="preserve">Symbols in white thermoplastic screed with applied </t>
  </si>
  <si>
    <t xml:space="preserve">solid beads "R600" wording as per M 105 of Traffic </t>
  </si>
  <si>
    <t xml:space="preserve">Signs Manual </t>
  </si>
  <si>
    <t>2/6/D</t>
  </si>
  <si>
    <t>219</t>
  </si>
  <si>
    <t xml:space="preserve">solid beads "Direction Arrow -  Right" as per RRM 006 </t>
  </si>
  <si>
    <t xml:space="preserve">of Traffic Signs Manual </t>
  </si>
  <si>
    <t>2/6/E</t>
  </si>
  <si>
    <t>550</t>
  </si>
  <si>
    <t xml:space="preserve">solid beads "SLOW" wording as per M 106 of Traffic </t>
  </si>
  <si>
    <t>2/6/F</t>
  </si>
  <si>
    <t>549</t>
  </si>
  <si>
    <t>Page: 2 / 6</t>
  </si>
  <si>
    <t xml:space="preserve">Series 2300 Bridge Expansion Joints and Sealing of </t>
  </si>
  <si>
    <t xml:space="preserve">Gaps </t>
  </si>
  <si>
    <t>Bridge Deck Expansion Joints</t>
  </si>
  <si>
    <t xml:space="preserve">Expansion joint to be replaced with type 6 joint or </t>
  </si>
  <si>
    <t xml:space="preserve">similar approved, total installation length exceeding </t>
  </si>
  <si>
    <t>10m but not exceeding 11m, with 600mm x 10mm non-</t>
  </si>
  <si>
    <t xml:space="preserve">slip aluminium cover plate on rubbing strip, in </t>
  </si>
  <si>
    <t xml:space="preserve">accordance with detail, section A-A and section B-B on </t>
  </si>
  <si>
    <t xml:space="preserve">drawing C948-OCSC-04-DR-C-0104 </t>
  </si>
  <si>
    <t>2/7/A</t>
  </si>
  <si>
    <t>236</t>
  </si>
  <si>
    <t xml:space="preserve">Saw cut joint to be replaced with buried joint filler , total </t>
  </si>
  <si>
    <t xml:space="preserve">installation length exceeding 10m but not exceeding </t>
  </si>
  <si>
    <t xml:space="preserve">11m with 250mm x 5mm galvanised steel plate, in </t>
  </si>
  <si>
    <t>accordance with detail on drawing C948-OCSC-04-XX-</t>
  </si>
  <si>
    <t xml:space="preserve">DR-C-0107 </t>
  </si>
  <si>
    <t>2/7/B</t>
  </si>
  <si>
    <t>237</t>
  </si>
  <si>
    <t xml:space="preserve">Joint sealer to proposed joint filler comprising bitumen </t>
  </si>
  <si>
    <t>seal 30mm x 10mm in accordance with drawing C948-</t>
  </si>
  <si>
    <t xml:space="preserve">OCSC-04-XX-DR-C-0107 </t>
  </si>
  <si>
    <t>2/7/C</t>
  </si>
  <si>
    <t>238</t>
  </si>
  <si>
    <t xml:space="preserve">Polysulphide seal to be replaced in parapet edge beam, </t>
  </si>
  <si>
    <t>20mm in width in accordance with drawing C948-</t>
  </si>
  <si>
    <t>2/7/D</t>
  </si>
  <si>
    <t>204</t>
  </si>
  <si>
    <t>Page: 2 / 7</t>
  </si>
  <si>
    <t>Series 2300 Bridge Expansion Joints and Sealing of Gaps</t>
  </si>
  <si>
    <t>Page: 2 / 8</t>
  </si>
  <si>
    <t>Part 3 - Structures - Concrete Repairs</t>
  </si>
  <si>
    <t>Series 100 Special Preliminaries</t>
  </si>
  <si>
    <t>Temporary Access</t>
  </si>
  <si>
    <t xml:space="preserve">Provision and Erection of Temporary Works Structures </t>
  </si>
  <si>
    <t xml:space="preserve">designed by the Contractor until completion of the </t>
  </si>
  <si>
    <t xml:space="preserve">works </t>
  </si>
  <si>
    <t>3/1/A</t>
  </si>
  <si>
    <t>464</t>
  </si>
  <si>
    <t xml:space="preserve">Maintenance of Temporary Works Structures designed </t>
  </si>
  <si>
    <t xml:space="preserve">by the Contractor </t>
  </si>
  <si>
    <t>3/1/B</t>
  </si>
  <si>
    <t>465</t>
  </si>
  <si>
    <t xml:space="preserve">Dismantling of Temporary Works Structures designed </t>
  </si>
  <si>
    <t xml:space="preserve">by the Contractor on completion of the works </t>
  </si>
  <si>
    <t>3/1/C</t>
  </si>
  <si>
    <t>463</t>
  </si>
  <si>
    <t>Temporary Works Structures</t>
  </si>
  <si>
    <t xml:space="preserve">The Contractor is to allow for all measures required to </t>
  </si>
  <si>
    <t xml:space="preserve">maintain the safety of all people engaged in the  Works, </t>
  </si>
  <si>
    <t xml:space="preserve">and of the public throughout the contract. The </t>
  </si>
  <si>
    <t xml:space="preserve">encapsulation system must protect and prevent all  </t>
  </si>
  <si>
    <t xml:space="preserve">debris and materials from falling into the river and onto </t>
  </si>
  <si>
    <t xml:space="preserve">adjoining lands. Full details of protective measures  to </t>
  </si>
  <si>
    <t xml:space="preserve">address the escape of debris from the works area are to </t>
  </si>
  <si>
    <t xml:space="preserve">be submitted to the Employers Representative for </t>
  </si>
  <si>
    <t xml:space="preserve">Acceptance. </t>
  </si>
  <si>
    <t>3/1/D</t>
  </si>
  <si>
    <t>526</t>
  </si>
  <si>
    <t xml:space="preserve">The Contractor shall as part of the Works Requirements </t>
  </si>
  <si>
    <t xml:space="preserve">provide for Service Providers, their workmen, </t>
  </si>
  <si>
    <t xml:space="preserve">contractors, sub-contractors and agent’s access to the </t>
  </si>
  <si>
    <t xml:space="preserve">Site for the purposes of installation, inspection, </t>
  </si>
  <si>
    <t xml:space="preserve">maintenance, repair, upgrading and renewal as the </t>
  </si>
  <si>
    <t xml:space="preserve">case may be of the Cabling and/or the Utilities. </t>
  </si>
  <si>
    <t>3/1/E</t>
  </si>
  <si>
    <t>527</t>
  </si>
  <si>
    <t xml:space="preserve">provide for excavations to ascertain the locations of </t>
  </si>
  <si>
    <t xml:space="preserve">underground services including excavations by hand </t>
  </si>
  <si>
    <t xml:space="preserve">and provision of working space </t>
  </si>
  <si>
    <t>3/1/F</t>
  </si>
  <si>
    <t>528</t>
  </si>
  <si>
    <t xml:space="preserve">provide for support and protection of ducts, pipes, </t>
  </si>
  <si>
    <t xml:space="preserve">cables and other apparatus during the progress of the </t>
  </si>
  <si>
    <t xml:space="preserve">Works </t>
  </si>
  <si>
    <t>3/1/G</t>
  </si>
  <si>
    <t>529</t>
  </si>
  <si>
    <t xml:space="preserve">provide for taking measures to ensure that no existing </t>
  </si>
  <si>
    <t xml:space="preserve">services are interrupted without the written consent of </t>
  </si>
  <si>
    <t xml:space="preserve">the Local Authority, Public or Private Utility </t>
  </si>
  <si>
    <t xml:space="preserve">Undertakers, Service Provider, or Private Owners. </t>
  </si>
  <si>
    <t>3/1/H</t>
  </si>
  <si>
    <t>530</t>
  </si>
  <si>
    <t xml:space="preserve">provide for keeping the Employers Representatives </t>
  </si>
  <si>
    <t xml:space="preserve">informed of arrangements made with the owners of </t>
  </si>
  <si>
    <t xml:space="preserve">public and privately owned services </t>
  </si>
  <si>
    <t>3/1/I</t>
  </si>
  <si>
    <t>531</t>
  </si>
  <si>
    <t>Page: 3 / 1</t>
  </si>
  <si>
    <t>Series 1700 Structural Concrete</t>
  </si>
  <si>
    <t>Steel Reinforcement for Structures</t>
  </si>
  <si>
    <t xml:space="preserve">High Tensile B500 Grade dowels 250mm length </t>
  </si>
  <si>
    <t xml:space="preserve">nominal size 16mm and under in accordance with </t>
  </si>
  <si>
    <t xml:space="preserve">drawing C948-OCSC-04-XX-DR-C-0106 </t>
  </si>
  <si>
    <t>3/2/A</t>
  </si>
  <si>
    <t>239</t>
  </si>
  <si>
    <t>Concrete Repair - Horizontal</t>
  </si>
  <si>
    <t xml:space="preserve">Concrete repair for spalling concrete, size of repair not </t>
  </si>
  <si>
    <t>exceeding 0.5m2 in accordance with drawings C948-</t>
  </si>
  <si>
    <t xml:space="preserve">OCSC-04-XX-DR-C-0105-0106 </t>
  </si>
  <si>
    <t>3/2/B</t>
  </si>
  <si>
    <t>490</t>
  </si>
  <si>
    <t xml:space="preserve">Concrete repair for spalling concrete, size of repair </t>
  </si>
  <si>
    <t xml:space="preserve">exceeding 0.5m2 but not exceeding 1m2 in accordance </t>
  </si>
  <si>
    <t xml:space="preserve">with drawings C948-OCSC-04-XX-DR-C-0105-0106 </t>
  </si>
  <si>
    <t>3/2/C</t>
  </si>
  <si>
    <t>491</t>
  </si>
  <si>
    <t xml:space="preserve">exceeding 1m2 but not exceeding 2m2 in accordance </t>
  </si>
  <si>
    <t>3/2/D</t>
  </si>
  <si>
    <t>492</t>
  </si>
  <si>
    <t>exceeding 2m2 in accordance with drawings C948-</t>
  </si>
  <si>
    <t>3/2/E</t>
  </si>
  <si>
    <t>493</t>
  </si>
  <si>
    <t>Concrete Repair - Vertical</t>
  </si>
  <si>
    <t>3/2/F</t>
  </si>
  <si>
    <t>555</t>
  </si>
  <si>
    <t>3/2/G</t>
  </si>
  <si>
    <t>553</t>
  </si>
  <si>
    <t>3/2/H</t>
  </si>
  <si>
    <t>554</t>
  </si>
  <si>
    <t>Page: 3 / 2</t>
  </si>
  <si>
    <t>Page: 3 / 3</t>
  </si>
  <si>
    <t>Part 4 - Structures Designed by the Contractor</t>
  </si>
  <si>
    <t>Series 2000 Waterproofing for Structures</t>
  </si>
  <si>
    <t>Waterproofing to Footpath</t>
  </si>
  <si>
    <t xml:space="preserve">Spray applied waterproofing to give a minimum dry film </t>
  </si>
  <si>
    <t xml:space="preserve">thickness of 2mm in accordance with manufacturers </t>
  </si>
  <si>
    <t xml:space="preserve">specification, more than 300mm wide horizontal or at </t>
  </si>
  <si>
    <t xml:space="preserve">any inclination up to and including 30° to the horizontal </t>
  </si>
  <si>
    <t>4/1/A</t>
  </si>
  <si>
    <t>510</t>
  </si>
  <si>
    <t xml:space="preserve">specification, more than 300mm wide at any inclination </t>
  </si>
  <si>
    <t xml:space="preserve">more than 30° up to and including 90° to the horizontal </t>
  </si>
  <si>
    <t>4/1/B</t>
  </si>
  <si>
    <t>511</t>
  </si>
  <si>
    <t xml:space="preserve">Waterproofing membrane primer in accordance with </t>
  </si>
  <si>
    <t xml:space="preserve">manufacturers specification, more than 300mm wide </t>
  </si>
  <si>
    <t xml:space="preserve">horizontal or at any inclination up to and including 30° </t>
  </si>
  <si>
    <t xml:space="preserve">to the horizontal </t>
  </si>
  <si>
    <t>4/1/C</t>
  </si>
  <si>
    <t>512</t>
  </si>
  <si>
    <t xml:space="preserve">manufacturers specification, more than 300mm wide at </t>
  </si>
  <si>
    <t xml:space="preserve">any inclination more than 30° up to and including 90° to </t>
  </si>
  <si>
    <t xml:space="preserve">the horizontal </t>
  </si>
  <si>
    <t>4/1/D</t>
  </si>
  <si>
    <t>514</t>
  </si>
  <si>
    <t>Waterproofing to Carriageway</t>
  </si>
  <si>
    <t>4/1/E</t>
  </si>
  <si>
    <t>515</t>
  </si>
  <si>
    <t>4/1/F</t>
  </si>
  <si>
    <t>516</t>
  </si>
  <si>
    <t>4/1/G</t>
  </si>
  <si>
    <t>517</t>
  </si>
  <si>
    <t>4/1/H</t>
  </si>
  <si>
    <t>518</t>
  </si>
  <si>
    <t>Waterproofing to Services</t>
  </si>
  <si>
    <t xml:space="preserve">Waterproofing of piped services 50mm in diameter, in </t>
  </si>
  <si>
    <t xml:space="preserve">any inclination, circular </t>
  </si>
  <si>
    <t>4/1/I</t>
  </si>
  <si>
    <t>519</t>
  </si>
  <si>
    <t xml:space="preserve">Waterproofing of piped services 100mm in diameter, in </t>
  </si>
  <si>
    <t>4/1/J</t>
  </si>
  <si>
    <t>520</t>
  </si>
  <si>
    <t>Removal of Existing Waterproofing</t>
  </si>
  <si>
    <t xml:space="preserve">Removal of existing waterproofing More than 300mm </t>
  </si>
  <si>
    <t xml:space="preserve">wide horizontal or at any inclination up to and including </t>
  </si>
  <si>
    <t xml:space="preserve">30° to the horizontal </t>
  </si>
  <si>
    <t>4/1/K</t>
  </si>
  <si>
    <t>521</t>
  </si>
  <si>
    <t xml:space="preserve">wide at any inclination more than 30° up to and </t>
  </si>
  <si>
    <t xml:space="preserve">including 90° to the horizontal </t>
  </si>
  <si>
    <t>4/1/L</t>
  </si>
  <si>
    <t>522</t>
  </si>
  <si>
    <t>Page: 4 / 1</t>
  </si>
  <si>
    <t>Page: 4 / 2</t>
  </si>
  <si>
    <t>Series 2500 Special Structures</t>
  </si>
  <si>
    <t xml:space="preserve">Special structures designed by the contractor, </t>
  </si>
  <si>
    <t xml:space="preserve">waterproofing to footpath </t>
  </si>
  <si>
    <t>4/3/A</t>
  </si>
  <si>
    <t>541</t>
  </si>
  <si>
    <t xml:space="preserve">waterproofing to carriageway </t>
  </si>
  <si>
    <t>4/3/B</t>
  </si>
  <si>
    <t>544</t>
  </si>
  <si>
    <t xml:space="preserve">waterproofing to services </t>
  </si>
  <si>
    <t>4/3/C</t>
  </si>
  <si>
    <t>546</t>
  </si>
  <si>
    <t xml:space="preserve">Special structures designed by the contractor, removal </t>
  </si>
  <si>
    <t xml:space="preserve">of existing waterproofing </t>
  </si>
  <si>
    <t>4/3/D</t>
  </si>
  <si>
    <t>548</t>
  </si>
  <si>
    <t>Page: 4 / 3</t>
  </si>
  <si>
    <t>Page: 4 / 4</t>
  </si>
  <si>
    <t>Bill</t>
  </si>
  <si>
    <t>1</t>
  </si>
  <si>
    <t>2</t>
  </si>
  <si>
    <t>3</t>
  </si>
  <si>
    <t>4</t>
  </si>
  <si>
    <t>Page: S/1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</si>
</sst>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0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Arial"/>
      <charset val="0"/>
    </font>
    <font>
      <sz val="9"/>
      <name val="Arial"/>
      <charset val="0"/>
    </font>
    <font>
      <b/>
      <sz val="9"/>
      <name val="Arial"/>
      <charset val="0"/>
    </font>
    <font>
      <b/>
      <sz val="11.25"/>
      <name val="Arial"/>
      <charset val="0"/>
    </font>
    <font>
      <b/>
      <u val="single"/>
      <sz val="9"/>
      <name val="Arial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7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0" fillId="0" borderId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4" fontId="6" fillId="0" borderId="0">
      <alignment horizontal="center"/>
    </xf>
    <xf numFmtId="4" fontId="6" fillId="0" borderId="0">
      <alignment horizontal="right"/>
    </xf>
    <xf numFmtId="4" fontId="6" fillId="0" borderId="0">
      <alignment horizontal="right"/>
    </xf>
    <xf numFmtId="0" fontId="6" fillId="0" borderId="0">
      <alignment horizontal="center"/>
    </xf>
    <xf numFmtId="0" fontId="6" fillId="0" borderId="0">
      <alignment horizontal="center"/>
    </xf>
  </cellStyleXfs>
  <cellXfs>
    <xf numFmtId="0" fontId="0" fillId="0" borderId="0" xfId="0"/>
    <xf numFmtId="0" fontId="6" fillId="0" borderId="0" xfId="21" applyFont="1">
      <alignment horizontal="center"/>
    </xf>
    <xf numFmtId="0" fontId="6" fillId="0" borderId="0" xfId="22" applyFont="1"/>
    <xf numFmtId="0" fontId="6" fillId="0" borderId="0" xfId="23" applyFont="1">
      <alignment horizontal="center"/>
    </xf>
    <xf numFmtId="4" fontId="6" fillId="0" borderId="0" xfId="24" applyFont="1" applyNumberFormat="1">
      <alignment horizontal="center"/>
    </xf>
    <xf numFmtId="4" fontId="6" fillId="0" borderId="0" xfId="25" applyFont="1" applyNumberFormat="1">
      <alignment horizontal="right"/>
    </xf>
    <xf numFmtId="4" fontId="6" fillId="0" borderId="0" xfId="26" applyFont="1" applyNumberFormat="1">
      <alignment horizontal="right"/>
    </xf>
    <xf numFmtId="0" fontId="6" fillId="0" borderId="0" xfId="27" applyFont="1">
      <alignment horizontal="center"/>
    </xf>
    <xf numFmtId="0" fontId="6" fillId="0" borderId="0" xfId="28" applyFont="1">
      <alignment horizontal="center"/>
    </xf>
    <xf numFmtId="0" fontId="7" fillId="0" borderId="0" xfId="21" applyFont="1">
      <alignment horizontal="center"/>
    </xf>
    <xf numFmtId="0" fontId="8" fillId="0" borderId="0" xfId="21" applyFont="1">
      <alignment horizontal="center"/>
    </xf>
    <xf numFmtId="0" fontId="8" fillId="0" borderId="0" xfId="21" applyAlignment="1" applyFont="1">
      <alignment horizontal="center" vertical="center"/>
    </xf>
    <xf numFmtId="0" fontId="8" fillId="0" borderId="0" xfId="21" applyAlignment="1" applyFont="1">
      <alignment horizontal="left" vertical="center"/>
    </xf>
    <xf numFmtId="0" fontId="7" fillId="0" borderId="0" xfId="21" applyAlignment="1" applyFont="1">
      <alignment horizontal="center" vertical="center"/>
    </xf>
    <xf numFmtId="0" fontId="7" fillId="0" borderId="0" xfId="22" applyFont="1"/>
    <xf numFmtId="0" fontId="7" fillId="0" borderId="0" xfId="22" applyAlignment="1" applyFont="1">
      <alignment vertical="center"/>
    </xf>
    <xf numFmtId="0" fontId="7" fillId="0" borderId="0" xfId="22" applyAlignment="1" applyFont="1">
      <alignment horizontal="left" vertical="center"/>
    </xf>
    <xf numFmtId="0" fontId="7" fillId="0" borderId="0" xfId="23" applyFont="1">
      <alignment horizontal="center"/>
    </xf>
    <xf numFmtId="0" fontId="7" fillId="0" borderId="0" xfId="23" applyAlignment="1" applyFont="1">
      <alignment horizontal="center" vertical="center"/>
    </xf>
    <xf numFmtId="49" fontId="6" fillId="0" borderId="0" xfId="24" applyFont="1" applyNumberFormat="1">
      <alignment horizontal="center"/>
    </xf>
    <xf numFmtId="49" fontId="7" fillId="0" borderId="0" xfId="24" applyFont="1" applyNumberFormat="1">
      <alignment horizontal="center"/>
    </xf>
    <xf numFmtId="49" fontId="7" fillId="0" borderId="0" xfId="24" applyAlignment="1" applyFont="1" applyNumberFormat="1">
      <alignment horizontal="center" vertical="center"/>
    </xf>
    <xf numFmtId="49" fontId="6" fillId="0" borderId="0" xfId="25" applyFont="1" applyNumberFormat="1">
      <alignment horizontal="right"/>
    </xf>
    <xf numFmtId="49" fontId="7" fillId="0" borderId="0" xfId="25" applyFont="1" applyNumberFormat="1">
      <alignment horizontal="right"/>
    </xf>
    <xf numFmtId="49" fontId="7" fillId="0" borderId="0" xfId="25" applyAlignment="1" applyFont="1" applyNumberFormat="1">
      <alignment horizontal="right" vertical="center"/>
    </xf>
    <xf numFmtId="49" fontId="6" fillId="0" borderId="0" xfId="26" applyFont="1" applyNumberFormat="1">
      <alignment horizontal="right"/>
    </xf>
    <xf numFmtId="49" fontId="7" fillId="0" borderId="0" xfId="26" applyFont="1" applyNumberFormat="1">
      <alignment horizontal="right"/>
    </xf>
    <xf numFmtId="49" fontId="7" fillId="0" borderId="0" xfId="26" applyAlignment="1" applyFont="1" applyNumberFormat="1">
      <alignment horizontal="right" vertical="center"/>
    </xf>
    <xf numFmtId="0" fontId="7" fillId="0" borderId="1" xfId="21" applyAlignment="1" applyBorder="1" applyFont="1">
      <alignment horizontal="center" vertical="center"/>
    </xf>
    <xf numFmtId="0" fontId="7" fillId="0" borderId="2" xfId="21" applyAlignment="1" applyBorder="1" applyFont="1">
      <alignment horizontal="center" vertical="center"/>
    </xf>
    <xf numFmtId="0" fontId="7" fillId="0" borderId="3" xfId="21" applyAlignment="1" applyBorder="1" applyFont="1">
      <alignment horizontal="center" vertical="center"/>
    </xf>
    <xf numFmtId="0" fontId="7" fillId="0" borderId="4" xfId="21" applyAlignment="1" applyBorder="1" applyFont="1">
      <alignment horizontal="center" vertical="center"/>
    </xf>
    <xf numFmtId="0" fontId="7" fillId="0" borderId="1" xfId="22" applyAlignment="1" applyBorder="1" applyFont="1">
      <alignment horizontal="left" vertical="center"/>
    </xf>
    <xf numFmtId="0" fontId="7" fillId="0" borderId="2" xfId="22" applyAlignment="1" applyBorder="1" applyFont="1">
      <alignment horizontal="left" vertical="center"/>
    </xf>
    <xf numFmtId="0" fontId="7" fillId="0" borderId="3" xfId="22" applyAlignment="1" applyBorder="1" applyFont="1">
      <alignment horizontal="left" vertical="center"/>
    </xf>
    <xf numFmtId="0" fontId="7" fillId="0" borderId="4" xfId="22" applyAlignment="1" applyBorder="1" applyFont="1">
      <alignment horizontal="left" vertical="center"/>
    </xf>
    <xf numFmtId="49" fontId="7" fillId="0" borderId="1" xfId="24" applyAlignment="1" applyBorder="1" applyFont="1" applyNumberFormat="1">
      <alignment horizontal="center" vertical="center"/>
    </xf>
    <xf numFmtId="49" fontId="7" fillId="0" borderId="2" xfId="24" applyAlignment="1" applyBorder="1" applyFont="1" applyNumberFormat="1">
      <alignment horizontal="center" vertical="center"/>
    </xf>
    <xf numFmtId="49" fontId="7" fillId="0" borderId="3" xfId="24" applyAlignment="1" applyBorder="1" applyFont="1" applyNumberFormat="1">
      <alignment horizontal="center" vertical="center"/>
    </xf>
    <xf numFmtId="49" fontId="7" fillId="0" borderId="4" xfId="24" applyAlignment="1" applyBorder="1" applyFont="1" applyNumberFormat="1">
      <alignment horizontal="center" vertical="center"/>
    </xf>
    <xf numFmtId="0" fontId="7" fillId="0" borderId="1" xfId="23" applyAlignment="1" applyBorder="1" applyFont="1">
      <alignment horizontal="center" vertical="center"/>
    </xf>
    <xf numFmtId="0" fontId="7" fillId="0" borderId="2" xfId="23" applyAlignment="1" applyBorder="1" applyFont="1">
      <alignment horizontal="center" vertical="center"/>
    </xf>
    <xf numFmtId="0" fontId="7" fillId="0" borderId="3" xfId="23" applyAlignment="1" applyBorder="1" applyFont="1">
      <alignment horizontal="center" vertical="center"/>
    </xf>
    <xf numFmtId="0" fontId="7" fillId="0" borderId="4" xfId="23" applyAlignment="1" applyBorder="1" applyFont="1">
      <alignment horizontal="center" vertical="center"/>
    </xf>
    <xf numFmtId="49" fontId="7" fillId="0" borderId="1" xfId="25" applyAlignment="1" applyBorder="1" applyFont="1" applyNumberFormat="1">
      <alignment horizontal="right" vertical="center"/>
    </xf>
    <xf numFmtId="49" fontId="7" fillId="0" borderId="2" xfId="25" applyAlignment="1" applyBorder="1" applyFont="1" applyNumberFormat="1">
      <alignment horizontal="right" vertical="center"/>
    </xf>
    <xf numFmtId="49" fontId="7" fillId="0" borderId="3" xfId="25" applyAlignment="1" applyBorder="1" applyFont="1" applyNumberFormat="1">
      <alignment horizontal="right" vertical="center"/>
    </xf>
    <xf numFmtId="49" fontId="7" fillId="0" borderId="4" xfId="25" applyAlignment="1" applyBorder="1" applyFont="1" applyNumberFormat="1">
      <alignment horizontal="right" vertical="center"/>
    </xf>
    <xf numFmtId="49" fontId="7" fillId="0" borderId="1" xfId="26" applyAlignment="1" applyBorder="1" applyFont="1" applyNumberFormat="1">
      <alignment horizontal="right" vertical="center"/>
    </xf>
    <xf numFmtId="49" fontId="7" fillId="0" borderId="2" xfId="26" applyAlignment="1" applyBorder="1" applyFont="1" applyNumberFormat="1">
      <alignment horizontal="right" vertical="center"/>
    </xf>
    <xf numFmtId="49" fontId="7" fillId="0" borderId="3" xfId="26" applyAlignment="1" applyBorder="1" applyFont="1" applyNumberFormat="1">
      <alignment horizontal="right" vertical="center"/>
    </xf>
    <xf numFmtId="49" fontId="7" fillId="0" borderId="4" xfId="26" applyAlignment="1" applyBorder="1" applyFont="1" applyNumberFormat="1">
      <alignment horizontal="right" vertical="center"/>
    </xf>
    <xf numFmtId="0" fontId="7" fillId="0" borderId="5" xfId="21" applyAlignment="1" applyBorder="1" applyFont="1">
      <alignment horizontal="center" vertical="center"/>
    </xf>
    <xf numFmtId="0" fontId="7" fillId="0" borderId="6" xfId="21" applyAlignment="1" applyBorder="1" applyFont="1">
      <alignment horizontal="center" vertical="center"/>
    </xf>
    <xf numFmtId="49" fontId="7" fillId="0" borderId="7" xfId="26" applyAlignment="1" applyBorder="1" applyFont="1" applyNumberFormat="1">
      <alignment horizontal="right" vertical="center"/>
    </xf>
    <xf numFmtId="49" fontId="7" fillId="0" borderId="8" xfId="26" applyAlignment="1" applyBorder="1" applyFont="1" applyNumberFormat="1">
      <alignment horizontal="right" vertical="center"/>
    </xf>
    <xf numFmtId="0" fontId="7" fillId="0" borderId="0" xfId="27" applyFont="1">
      <alignment horizontal="center"/>
    </xf>
    <xf numFmtId="0" fontId="7" fillId="0" borderId="0" xfId="27" applyAlignment="1" applyFont="1">
      <alignment horizontal="center" vertical="center"/>
    </xf>
    <xf numFmtId="0" fontId="7" fillId="0" borderId="0" xfId="28" applyFont="1">
      <alignment horizontal="center"/>
    </xf>
    <xf numFmtId="0" fontId="7" fillId="0" borderId="0" xfId="28" applyAlignment="1" applyFont="1">
      <alignment horizontal="center" vertical="center"/>
    </xf>
    <xf numFmtId="0" fontId="6" fillId="0" borderId="0" xfId="22" applyAlignment="1" applyFont="1">
      <alignment vertical="center"/>
    </xf>
    <xf numFmtId="0" fontId="9" fillId="0" borderId="0" xfId="22" applyAlignment="1" applyFont="1">
      <alignment vertical="center"/>
    </xf>
    <xf numFmtId="0" fontId="6" fillId="0" borderId="0" xfId="21" applyAlignment="1" applyFont="1">
      <alignment horizontal="center" vertical="center"/>
    </xf>
    <xf numFmtId="0" fontId="6" fillId="0" borderId="0" xfId="27" applyAlignment="1" applyFont="1">
      <alignment horizontal="center" vertical="center"/>
    </xf>
    <xf numFmtId="0" fontId="6" fillId="0" borderId="0" xfId="28" applyAlignment="1" applyFont="1">
      <alignment horizontal="center" vertical="center"/>
    </xf>
    <xf numFmtId="4" fontId="6" fillId="0" borderId="0" xfId="25" applyFont="1" applyNumberFormat="1" applyProtection="1">
      <alignment horizontal="right"/>
      <protection locked="0"/>
    </xf>
    <xf numFmtId="4" fontId="6" fillId="0" borderId="0" xfId="24" applyAlignment="1" applyFont="1" applyNumberFormat="1">
      <alignment horizontal="center" vertical="center"/>
    </xf>
    <xf numFmtId="0" fontId="6" fillId="0" borderId="0" xfId="23" applyAlignment="1" applyFont="1">
      <alignment horizontal="center" vertical="center"/>
    </xf>
    <xf numFmtId="4" fontId="6" fillId="0" borderId="0" xfId="25" applyAlignment="1" applyFont="1" applyNumberFormat="1" applyProtection="1">
      <alignment horizontal="right" vertical="center"/>
      <protection locked="0"/>
    </xf>
    <xf numFmtId="4" fontId="6" fillId="0" borderId="0" xfId="26" applyAlignment="1" applyFont="1" applyNumberFormat="1">
      <alignment horizontal="right" vertical="center"/>
    </xf>
    <xf numFmtId="0" fontId="6" fillId="0" borderId="9" xfId="21" applyBorder="1" applyFont="1">
      <alignment horizontal="center"/>
    </xf>
    <xf numFmtId="0" fontId="6" fillId="0" borderId="10" xfId="21" applyBorder="1" applyFont="1">
      <alignment horizontal="center"/>
    </xf>
    <xf numFmtId="0" fontId="7" fillId="0" borderId="11" xfId="21" applyAlignment="1" applyBorder="1" applyFont="1">
      <alignment horizontal="center" vertical="center"/>
    </xf>
    <xf numFmtId="0" fontId="7" fillId="0" borderId="12" xfId="21" applyAlignment="1" applyBorder="1" applyFont="1">
      <alignment horizontal="center" vertical="center"/>
    </xf>
    <xf numFmtId="0" fontId="6" fillId="0" borderId="13" xfId="21" applyBorder="1" applyFont="1">
      <alignment horizontal="center"/>
    </xf>
    <xf numFmtId="0" fontId="6" fillId="0" borderId="14" xfId="21" applyBorder="1" applyFont="1">
      <alignment horizontal="center"/>
    </xf>
    <xf numFmtId="0" fontId="6" fillId="0" borderId="15" xfId="21" applyBorder="1" applyFont="1">
      <alignment horizontal="center"/>
    </xf>
    <xf numFmtId="0" fontId="6" fillId="0" borderId="16" xfId="21" applyBorder="1" applyFont="1">
      <alignment horizontal="center"/>
    </xf>
    <xf numFmtId="0" fontId="6" fillId="0" borderId="13" xfId="21" applyAlignment="1" applyBorder="1" applyFont="1">
      <alignment horizontal="center" vertical="center"/>
    </xf>
    <xf numFmtId="0" fontId="6" fillId="0" borderId="14" xfId="21" applyAlignment="1" applyBorder="1" applyFont="1">
      <alignment horizontal="center" vertical="center"/>
    </xf>
    <xf numFmtId="0" fontId="6" fillId="0" borderId="15" xfId="21" applyAlignment="1" applyBorder="1" applyFont="1">
      <alignment horizontal="center" vertical="center"/>
    </xf>
    <xf numFmtId="0" fontId="6" fillId="0" borderId="16" xfId="21" applyAlignment="1" applyBorder="1" applyFont="1">
      <alignment horizontal="center" vertical="center"/>
    </xf>
    <xf numFmtId="0" fontId="6" fillId="0" borderId="17" xfId="21" applyBorder="1" applyFont="1">
      <alignment horizontal="center"/>
    </xf>
    <xf numFmtId="0" fontId="6" fillId="0" borderId="18" xfId="21" applyBorder="1" applyFont="1">
      <alignment horizontal="center"/>
    </xf>
    <xf numFmtId="0" fontId="6" fillId="0" borderId="19" xfId="21" applyBorder="1" applyFont="1">
      <alignment horizontal="center"/>
    </xf>
    <xf numFmtId="0" fontId="6" fillId="0" borderId="20" xfId="21" applyBorder="1" applyFont="1">
      <alignment horizontal="center"/>
    </xf>
    <xf numFmtId="0" fontId="6" fillId="0" borderId="9" xfId="22" applyBorder="1" applyFont="1"/>
    <xf numFmtId="0" fontId="6" fillId="0" borderId="10" xfId="22" applyBorder="1" applyFont="1"/>
    <xf numFmtId="0" fontId="7" fillId="0" borderId="5" xfId="22" applyAlignment="1" applyBorder="1" applyFont="1">
      <alignment horizontal="left" vertical="center"/>
    </xf>
    <xf numFmtId="0" fontId="7" fillId="0" borderId="6" xfId="22" applyAlignment="1" applyBorder="1" applyFont="1">
      <alignment horizontal="left" vertical="center"/>
    </xf>
    <xf numFmtId="0" fontId="7" fillId="0" borderId="11" xfId="22" applyAlignment="1" applyBorder="1" applyFont="1">
      <alignment horizontal="left" vertical="center"/>
    </xf>
    <xf numFmtId="0" fontId="7" fillId="0" borderId="12" xfId="22" applyAlignment="1" applyBorder="1" applyFont="1">
      <alignment horizontal="left" vertical="center"/>
    </xf>
    <xf numFmtId="0" fontId="6" fillId="0" borderId="13" xfId="22" applyBorder="1" applyFont="1"/>
    <xf numFmtId="0" fontId="6" fillId="0" borderId="14" xfId="22" applyBorder="1" applyFont="1"/>
    <xf numFmtId="0" fontId="6" fillId="0" borderId="15" xfId="22" applyBorder="1" applyFont="1"/>
    <xf numFmtId="0" fontId="6" fillId="0" borderId="16" xfId="22" applyBorder="1" applyFont="1"/>
    <xf numFmtId="0" fontId="9" fillId="0" borderId="13" xfId="22" applyAlignment="1" applyBorder="1" applyFont="1">
      <alignment vertical="center"/>
    </xf>
    <xf numFmtId="0" fontId="9" fillId="0" borderId="14" xfId="22" applyAlignment="1" applyBorder="1" applyFont="1">
      <alignment vertical="center"/>
    </xf>
    <xf numFmtId="0" fontId="9" fillId="0" borderId="15" xfId="22" applyAlignment="1" applyBorder="1" applyFont="1">
      <alignment vertical="center"/>
    </xf>
    <xf numFmtId="0" fontId="9" fillId="0" borderId="16" xfId="22" applyAlignment="1" applyBorder="1" applyFont="1">
      <alignment vertical="center"/>
    </xf>
    <xf numFmtId="0" fontId="6" fillId="0" borderId="13" xfId="22" applyAlignment="1" applyBorder="1" applyFont="1">
      <alignment vertical="center"/>
    </xf>
    <xf numFmtId="0" fontId="6" fillId="0" borderId="14" xfId="22" applyAlignment="1" applyBorder="1" applyFont="1">
      <alignment vertical="center"/>
    </xf>
    <xf numFmtId="0" fontId="6" fillId="0" borderId="15" xfId="22" applyAlignment="1" applyBorder="1" applyFont="1">
      <alignment vertical="center"/>
    </xf>
    <xf numFmtId="0" fontId="6" fillId="0" borderId="16" xfId="22" applyAlignment="1" applyBorder="1" applyFont="1">
      <alignment vertical="center"/>
    </xf>
    <xf numFmtId="0" fontId="6" fillId="0" borderId="17" xfId="22" applyBorder="1" applyFont="1"/>
    <xf numFmtId="0" fontId="6" fillId="0" borderId="18" xfId="22" applyBorder="1" applyFont="1"/>
    <xf numFmtId="0" fontId="6" fillId="0" borderId="19" xfId="22" applyBorder="1" applyFont="1"/>
    <xf numFmtId="0" fontId="6" fillId="0" borderId="20" xfId="22" applyBorder="1" applyFont="1"/>
    <xf numFmtId="4" fontId="6" fillId="0" borderId="9" xfId="24" applyBorder="1" applyFont="1" applyNumberFormat="1">
      <alignment horizontal="center"/>
    </xf>
    <xf numFmtId="4" fontId="6" fillId="0" borderId="10" xfId="24" applyBorder="1" applyFont="1" applyNumberFormat="1">
      <alignment horizontal="center"/>
    </xf>
    <xf numFmtId="49" fontId="7" fillId="0" borderId="5" xfId="24" applyAlignment="1" applyBorder="1" applyFont="1" applyNumberFormat="1">
      <alignment horizontal="center" vertical="center"/>
    </xf>
    <xf numFmtId="49" fontId="7" fillId="0" borderId="6" xfId="24" applyAlignment="1" applyBorder="1" applyFont="1" applyNumberFormat="1">
      <alignment horizontal="center" vertical="center"/>
    </xf>
    <xf numFmtId="49" fontId="7" fillId="0" borderId="11" xfId="24" applyAlignment="1" applyBorder="1" applyFont="1" applyNumberFormat="1">
      <alignment horizontal="center" vertical="center"/>
    </xf>
    <xf numFmtId="49" fontId="7" fillId="0" borderId="12" xfId="24" applyAlignment="1" applyBorder="1" applyFont="1" applyNumberFormat="1">
      <alignment horizontal="center" vertical="center"/>
    </xf>
    <xf numFmtId="4" fontId="6" fillId="0" borderId="13" xfId="24" applyBorder="1" applyFont="1" applyNumberFormat="1">
      <alignment horizontal="center"/>
    </xf>
    <xf numFmtId="4" fontId="6" fillId="0" borderId="14" xfId="24" applyBorder="1" applyFont="1" applyNumberFormat="1">
      <alignment horizontal="center"/>
    </xf>
    <xf numFmtId="4" fontId="6" fillId="0" borderId="15" xfId="24" applyBorder="1" applyFont="1" applyNumberFormat="1">
      <alignment horizontal="center"/>
    </xf>
    <xf numFmtId="4" fontId="6" fillId="0" borderId="16" xfId="24" applyBorder="1" applyFont="1" applyNumberFormat="1">
      <alignment horizontal="center"/>
    </xf>
    <xf numFmtId="4" fontId="6" fillId="0" borderId="13" xfId="24" applyAlignment="1" applyBorder="1" applyFont="1" applyNumberFormat="1">
      <alignment horizontal="center" vertical="center"/>
    </xf>
    <xf numFmtId="4" fontId="6" fillId="0" borderId="14" xfId="24" applyAlignment="1" applyBorder="1" applyFont="1" applyNumberFormat="1">
      <alignment horizontal="center" vertical="center"/>
    </xf>
    <xf numFmtId="4" fontId="6" fillId="0" borderId="15" xfId="24" applyAlignment="1" applyBorder="1" applyFont="1" applyNumberFormat="1">
      <alignment horizontal="center" vertical="center"/>
    </xf>
    <xf numFmtId="4" fontId="6" fillId="0" borderId="16" xfId="24" applyAlignment="1" applyBorder="1" applyFont="1" applyNumberFormat="1">
      <alignment horizontal="center" vertical="center"/>
    </xf>
    <xf numFmtId="4" fontId="6" fillId="0" borderId="17" xfId="24" applyBorder="1" applyFont="1" applyNumberFormat="1">
      <alignment horizontal="center"/>
    </xf>
    <xf numFmtId="4" fontId="6" fillId="0" borderId="18" xfId="24" applyBorder="1" applyFont="1" applyNumberFormat="1">
      <alignment horizontal="center"/>
    </xf>
    <xf numFmtId="4" fontId="6" fillId="0" borderId="19" xfId="24" applyBorder="1" applyFont="1" applyNumberFormat="1">
      <alignment horizontal="center"/>
    </xf>
    <xf numFmtId="4" fontId="6" fillId="0" borderId="20" xfId="24" applyBorder="1" applyFont="1" applyNumberFormat="1">
      <alignment horizontal="center"/>
    </xf>
    <xf numFmtId="0" fontId="6" fillId="0" borderId="9" xfId="23" applyBorder="1" applyFont="1">
      <alignment horizontal="center"/>
    </xf>
    <xf numFmtId="0" fontId="6" fillId="0" borderId="10" xfId="23" applyBorder="1" applyFont="1">
      <alignment horizontal="center"/>
    </xf>
    <xf numFmtId="0" fontId="7" fillId="0" borderId="5" xfId="23" applyAlignment="1" applyBorder="1" applyFont="1">
      <alignment horizontal="center" vertical="center"/>
    </xf>
    <xf numFmtId="0" fontId="7" fillId="0" borderId="6" xfId="23" applyAlignment="1" applyBorder="1" applyFont="1">
      <alignment horizontal="center" vertical="center"/>
    </xf>
    <xf numFmtId="0" fontId="7" fillId="0" borderId="11" xfId="23" applyAlignment="1" applyBorder="1" applyFont="1">
      <alignment horizontal="center" vertical="center"/>
    </xf>
    <xf numFmtId="0" fontId="7" fillId="0" borderId="12" xfId="23" applyAlignment="1" applyBorder="1" applyFont="1">
      <alignment horizontal="center" vertical="center"/>
    </xf>
    <xf numFmtId="0" fontId="6" fillId="0" borderId="13" xfId="23" applyBorder="1" applyFont="1">
      <alignment horizontal="center"/>
    </xf>
    <xf numFmtId="0" fontId="6" fillId="0" borderId="14" xfId="23" applyBorder="1" applyFont="1">
      <alignment horizontal="center"/>
    </xf>
    <xf numFmtId="0" fontId="6" fillId="0" borderId="15" xfId="23" applyBorder="1" applyFont="1">
      <alignment horizontal="center"/>
    </xf>
    <xf numFmtId="0" fontId="6" fillId="0" borderId="16" xfId="23" applyBorder="1" applyFont="1">
      <alignment horizontal="center"/>
    </xf>
    <xf numFmtId="0" fontId="6" fillId="0" borderId="13" xfId="23" applyAlignment="1" applyBorder="1" applyFont="1">
      <alignment horizontal="center" vertical="center"/>
    </xf>
    <xf numFmtId="0" fontId="6" fillId="0" borderId="14" xfId="23" applyAlignment="1" applyBorder="1" applyFont="1">
      <alignment horizontal="center" vertical="center"/>
    </xf>
    <xf numFmtId="0" fontId="6" fillId="0" borderId="15" xfId="23" applyAlignment="1" applyBorder="1" applyFont="1">
      <alignment horizontal="center" vertical="center"/>
    </xf>
    <xf numFmtId="0" fontId="6" fillId="0" borderId="16" xfId="23" applyAlignment="1" applyBorder="1" applyFont="1">
      <alignment horizontal="center" vertical="center"/>
    </xf>
    <xf numFmtId="0" fontId="6" fillId="0" borderId="17" xfId="23" applyBorder="1" applyFont="1">
      <alignment horizontal="center"/>
    </xf>
    <xf numFmtId="0" fontId="6" fillId="0" borderId="18" xfId="23" applyBorder="1" applyFont="1">
      <alignment horizontal="center"/>
    </xf>
    <xf numFmtId="0" fontId="6" fillId="0" borderId="19" xfId="23" applyBorder="1" applyFont="1">
      <alignment horizontal="center"/>
    </xf>
    <xf numFmtId="0" fontId="6" fillId="0" borderId="20" xfId="23" applyBorder="1" applyFont="1">
      <alignment horizontal="center"/>
    </xf>
    <xf numFmtId="4" fontId="6" fillId="0" borderId="9" xfId="25" applyBorder="1" applyFont="1" applyNumberFormat="1">
      <alignment horizontal="right"/>
    </xf>
    <xf numFmtId="4" fontId="6" fillId="0" borderId="10" xfId="25" applyBorder="1" applyFont="1" applyNumberFormat="1">
      <alignment horizontal="right"/>
    </xf>
    <xf numFmtId="49" fontId="7" fillId="0" borderId="5" xfId="25" applyAlignment="1" applyBorder="1" applyFont="1" applyNumberFormat="1">
      <alignment horizontal="right" vertical="center"/>
    </xf>
    <xf numFmtId="49" fontId="7" fillId="0" borderId="6" xfId="25" applyAlignment="1" applyBorder="1" applyFont="1" applyNumberFormat="1">
      <alignment horizontal="right" vertical="center"/>
    </xf>
    <xf numFmtId="49" fontId="7" fillId="0" borderId="11" xfId="25" applyAlignment="1" applyBorder="1" applyFont="1" applyNumberFormat="1">
      <alignment horizontal="right" vertical="center"/>
    </xf>
    <xf numFmtId="49" fontId="7" fillId="0" borderId="12" xfId="25" applyAlignment="1" applyBorder="1" applyFont="1" applyNumberFormat="1">
      <alignment horizontal="right" vertical="center"/>
    </xf>
    <xf numFmtId="4" fontId="6" fillId="0" borderId="13" xfId="25" applyBorder="1" applyFont="1" applyNumberFormat="1">
      <alignment horizontal="right"/>
    </xf>
    <xf numFmtId="4" fontId="6" fillId="0" borderId="14" xfId="25" applyBorder="1" applyFont="1" applyNumberFormat="1">
      <alignment horizontal="right"/>
    </xf>
    <xf numFmtId="4" fontId="6" fillId="0" borderId="15" xfId="25" applyBorder="1" applyFont="1" applyNumberFormat="1">
      <alignment horizontal="right"/>
    </xf>
    <xf numFmtId="4" fontId="6" fillId="0" borderId="16" xfId="25" applyBorder="1" applyFont="1" applyNumberFormat="1">
      <alignment horizontal="right"/>
    </xf>
    <xf numFmtId="4" fontId="6" fillId="0" borderId="13" xfId="25" applyAlignment="1" applyBorder="1" applyFont="1" applyNumberFormat="1" applyProtection="1">
      <alignment horizontal="right" vertical="center"/>
      <protection locked="0"/>
    </xf>
    <xf numFmtId="4" fontId="6" fillId="0" borderId="14" xfId="25" applyAlignment="1" applyBorder="1" applyFont="1" applyNumberFormat="1" applyProtection="1">
      <alignment horizontal="right" vertical="center"/>
      <protection locked="0"/>
    </xf>
    <xf numFmtId="4" fontId="6" fillId="0" borderId="15" xfId="25" applyAlignment="1" applyBorder="1" applyFont="1" applyNumberFormat="1" applyProtection="1">
      <alignment horizontal="right" vertical="center"/>
      <protection locked="0"/>
    </xf>
    <xf numFmtId="4" fontId="6" fillId="0" borderId="16" xfId="25" applyAlignment="1" applyBorder="1" applyFont="1" applyNumberFormat="1" applyProtection="1">
      <alignment horizontal="right" vertical="center"/>
      <protection locked="0"/>
    </xf>
    <xf numFmtId="4" fontId="6" fillId="0" borderId="17" xfId="25" applyBorder="1" applyFont="1" applyNumberFormat="1">
      <alignment horizontal="right"/>
    </xf>
    <xf numFmtId="4" fontId="6" fillId="0" borderId="18" xfId="25" applyBorder="1" applyFont="1" applyNumberFormat="1">
      <alignment horizontal="right"/>
    </xf>
    <xf numFmtId="4" fontId="6" fillId="0" borderId="19" xfId="25" applyBorder="1" applyFont="1" applyNumberFormat="1">
      <alignment horizontal="right"/>
    </xf>
    <xf numFmtId="4" fontId="6" fillId="0" borderId="20" xfId="25" applyBorder="1" applyFont="1" applyNumberFormat="1">
      <alignment horizontal="right"/>
    </xf>
    <xf numFmtId="4" fontId="6" fillId="0" borderId="9" xfId="26" applyBorder="1" applyFont="1" applyNumberFormat="1">
      <alignment horizontal="right"/>
    </xf>
    <xf numFmtId="4" fontId="6" fillId="0" borderId="10" xfId="26" applyBorder="1" applyFont="1" applyNumberFormat="1">
      <alignment horizontal="right"/>
    </xf>
    <xf numFmtId="49" fontId="7" fillId="0" borderId="21" xfId="26" applyAlignment="1" applyBorder="1" applyFont="1" applyNumberFormat="1">
      <alignment horizontal="right" vertical="center"/>
    </xf>
    <xf numFmtId="49" fontId="7" fillId="0" borderId="12" xfId="26" applyAlignment="1" applyBorder="1" applyFont="1" applyNumberFormat="1">
      <alignment horizontal="right" vertical="center"/>
    </xf>
    <xf numFmtId="4" fontId="6" fillId="0" borderId="13" xfId="26" applyBorder="1" applyFont="1" applyNumberFormat="1">
      <alignment horizontal="right"/>
    </xf>
    <xf numFmtId="4" fontId="6" fillId="0" borderId="14" xfId="26" applyBorder="1" applyFont="1" applyNumberFormat="1">
      <alignment horizontal="right"/>
    </xf>
    <xf numFmtId="4" fontId="6" fillId="0" borderId="15" xfId="26" applyBorder="1" applyFont="1" applyNumberFormat="1">
      <alignment horizontal="right"/>
    </xf>
    <xf numFmtId="4" fontId="6" fillId="0" borderId="16" xfId="26" applyBorder="1" applyFont="1" applyNumberFormat="1">
      <alignment horizontal="right"/>
    </xf>
    <xf numFmtId="4" fontId="6" fillId="0" borderId="13" xfId="26" applyAlignment="1" applyBorder="1" applyFont="1" applyNumberFormat="1">
      <alignment horizontal="right" vertical="center"/>
    </xf>
    <xf numFmtId="4" fontId="6" fillId="0" borderId="14" xfId="26" applyAlignment="1" applyBorder="1" applyFont="1" applyNumberFormat="1">
      <alignment horizontal="right" vertical="center"/>
    </xf>
    <xf numFmtId="4" fontId="6" fillId="0" borderId="15" xfId="26" applyAlignment="1" applyBorder="1" applyFont="1" applyNumberFormat="1">
      <alignment horizontal="right" vertical="center"/>
    </xf>
    <xf numFmtId="4" fontId="6" fillId="0" borderId="16" xfId="26" applyAlignment="1" applyBorder="1" applyFont="1" applyNumberFormat="1">
      <alignment horizontal="right" vertical="center"/>
    </xf>
    <xf numFmtId="4" fontId="6" fillId="0" borderId="17" xfId="26" applyBorder="1" applyFont="1" applyNumberFormat="1">
      <alignment horizontal="right"/>
    </xf>
    <xf numFmtId="4" fontId="6" fillId="0" borderId="18" xfId="26" applyBorder="1" applyFont="1" applyNumberFormat="1">
      <alignment horizontal="right"/>
    </xf>
    <xf numFmtId="4" fontId="6" fillId="0" borderId="19" xfId="26" applyBorder="1" applyFont="1" applyNumberFormat="1">
      <alignment horizontal="right"/>
    </xf>
    <xf numFmtId="4" fontId="6" fillId="0" borderId="20" xfId="26" applyBorder="1" applyFont="1" applyNumberFormat="1">
      <alignment horizontal="right"/>
    </xf>
    <xf numFmtId="0" fontId="6" fillId="0" borderId="0" xfId="21" applyAlignment="1" applyFont="1">
      <alignment horizontal="left"/>
    </xf>
    <xf numFmtId="0" fontId="6" fillId="0" borderId="0" xfId="21" applyAlignment="1" applyFont="1">
      <alignment horizontal="left" vertical="center"/>
    </xf>
    <xf numFmtId="4" fontId="6" fillId="0" borderId="0" xfId="24" applyAlignment="1" applyFont="1" applyNumberFormat="1">
      <alignment horizontal="right"/>
    </xf>
    <xf numFmtId="4" fontId="6" fillId="0" borderId="0" xfId="24" applyAlignment="1" applyFont="1" applyNumberFormat="1">
      <alignment horizontal="right" vertical="center"/>
    </xf>
    <xf numFmtId="49" fontId="6" fillId="0" borderId="0" xfId="24" applyAlignment="1" applyFont="1" applyNumberFormat="1">
      <alignment horizontal="right" vertical="center"/>
    </xf>
    <xf numFmtId="49" fontId="6" fillId="0" borderId="0" xfId="25" applyAlignment="1" applyFont="1" applyNumberFormat="1">
      <alignment horizontal="right" vertical="center"/>
    </xf>
    <xf numFmtId="0" fontId="6" fillId="0" borderId="1" xfId="21" applyAlignment="1" applyBorder="1" applyFont="1">
      <alignment horizontal="left" vertical="center"/>
    </xf>
    <xf numFmtId="0" fontId="6" fillId="0" borderId="2" xfId="21" applyAlignment="1" applyBorder="1" applyFont="1">
      <alignment horizontal="left" vertical="center"/>
    </xf>
    <xf numFmtId="0" fontId="6" fillId="0" borderId="3" xfId="21" applyAlignment="1" applyBorder="1" applyFont="1">
      <alignment horizontal="left" vertical="center"/>
    </xf>
    <xf numFmtId="0" fontId="6" fillId="0" borderId="4" xfId="21" applyAlignment="1" applyBorder="1" applyFont="1">
      <alignment horizontal="left" vertical="center"/>
    </xf>
    <xf numFmtId="0" fontId="6" fillId="0" borderId="1" xfId="22" applyBorder="1" applyFont="1"/>
    <xf numFmtId="0" fontId="6" fillId="0" borderId="2" xfId="22" applyBorder="1" applyFont="1"/>
    <xf numFmtId="0" fontId="6" fillId="0" borderId="3" xfId="22" applyBorder="1" applyFont="1"/>
    <xf numFmtId="0" fontId="6" fillId="0" borderId="4" xfId="22" applyBorder="1" applyFont="1"/>
    <xf numFmtId="49" fontId="6" fillId="0" borderId="1" xfId="24" applyAlignment="1" applyBorder="1" applyFont="1" applyNumberFormat="1">
      <alignment horizontal="right" vertical="center"/>
    </xf>
    <xf numFmtId="49" fontId="6" fillId="0" borderId="2" xfId="24" applyAlignment="1" applyBorder="1" applyFont="1" applyNumberFormat="1">
      <alignment horizontal="right" vertical="center"/>
    </xf>
    <xf numFmtId="49" fontId="6" fillId="0" borderId="3" xfId="24" applyAlignment="1" applyBorder="1" applyFont="1" applyNumberFormat="1">
      <alignment horizontal="right" vertical="center"/>
    </xf>
    <xf numFmtId="49" fontId="6" fillId="0" borderId="4" xfId="24" applyAlignment="1" applyBorder="1" applyFont="1" applyNumberFormat="1">
      <alignment horizontal="right" vertical="center"/>
    </xf>
    <xf numFmtId="0" fontId="6" fillId="0" borderId="1" xfId="23" applyBorder="1" applyFont="1">
      <alignment horizontal="center"/>
    </xf>
    <xf numFmtId="0" fontId="6" fillId="0" borderId="2" xfId="23" applyBorder="1" applyFont="1">
      <alignment horizontal="center"/>
    </xf>
    <xf numFmtId="0" fontId="6" fillId="0" borderId="3" xfId="23" applyBorder="1" applyFont="1">
      <alignment horizontal="center"/>
    </xf>
    <xf numFmtId="0" fontId="6" fillId="0" borderId="4" xfId="23" applyBorder="1" applyFont="1">
      <alignment horizontal="center"/>
    </xf>
    <xf numFmtId="49" fontId="6" fillId="0" borderId="1" xfId="25" applyAlignment="1" applyBorder="1" applyFont="1" applyNumberFormat="1">
      <alignment horizontal="right" vertical="center"/>
    </xf>
    <xf numFmtId="49" fontId="6" fillId="0" borderId="2" xfId="25" applyAlignment="1" applyBorder="1" applyFont="1" applyNumberFormat="1">
      <alignment horizontal="right" vertical="center"/>
    </xf>
    <xf numFmtId="49" fontId="6" fillId="0" borderId="3" xfId="25" applyAlignment="1" applyBorder="1" applyFont="1" applyNumberFormat="1">
      <alignment horizontal="right" vertical="center"/>
    </xf>
    <xf numFmtId="49" fontId="6" fillId="0" borderId="4" xfId="25" applyAlignment="1" applyBorder="1" applyFont="1" applyNumberFormat="1">
      <alignment horizontal="right" vertical="center"/>
    </xf>
    <xf numFmtId="4" fontId="6" fillId="0" borderId="1" xfId="26" applyAlignment="1" applyBorder="1" applyFont="1" applyNumberFormat="1">
      <alignment horizontal="right" vertical="center"/>
    </xf>
    <xf numFmtId="4" fontId="6" fillId="0" borderId="2" xfId="26" applyAlignment="1" applyBorder="1" applyFont="1" applyNumberFormat="1">
      <alignment horizontal="right" vertical="center"/>
    </xf>
    <xf numFmtId="4" fontId="6" fillId="0" borderId="3" xfId="26" applyAlignment="1" applyBorder="1" applyFont="1" applyNumberFormat="1">
      <alignment horizontal="right" vertical="center"/>
    </xf>
    <xf numFmtId="4" fontId="6" fillId="0" borderId="4" xfId="26" applyAlignment="1" applyBorder="1" applyFont="1" applyNumberFormat="1">
      <alignment horizontal="right" vertical="center"/>
    </xf>
    <xf numFmtId="0" fontId="6" fillId="0" borderId="5" xfId="21" applyAlignment="1" applyBorder="1" applyFont="1">
      <alignment horizontal="left" vertical="center"/>
    </xf>
    <xf numFmtId="0" fontId="6" fillId="0" borderId="6" xfId="21" applyAlignment="1" applyBorder="1" applyFont="1">
      <alignment horizontal="left" vertical="center"/>
    </xf>
    <xf numFmtId="4" fontId="6" fillId="0" borderId="7" xfId="26" applyAlignment="1" applyBorder="1" applyFont="1" applyNumberFormat="1">
      <alignment horizontal="right" vertical="center"/>
    </xf>
    <xf numFmtId="4" fontId="6" fillId="0" borderId="8" xfId="26" applyAlignment="1" applyBorder="1" applyFont="1" applyNumberFormat="1">
      <alignment horizontal="right" vertical="center"/>
    </xf>
    <xf numFmtId="4" fontId="6" fillId="0" borderId="21" xfId="26" applyAlignment="1" applyBorder="1" applyFont="1" applyNumberFormat="1">
      <alignment horizontal="right" vertical="center"/>
    </xf>
    <xf numFmtId="4" fontId="6" fillId="0" borderId="12" xfId="26" applyAlignment="1" applyBorder="1" applyFont="1" applyNumberFormat="1">
      <alignment horizontal="right" vertical="center"/>
    </xf>
    <xf numFmtId="0" fontId="6" fillId="0" borderId="0" xfId="22" applyAlignment="1" applyFont="1">
      <alignment horizontal="left" vertical="center"/>
    </xf>
    <xf numFmtId="4" fontId="7" fillId="0" borderId="0" xfId="24" applyAlignment="1" applyFont="1" applyNumberFormat="1">
      <alignment horizontal="center" vertical="center"/>
    </xf>
    <xf numFmtId="4" fontId="6" fillId="0" borderId="0" xfId="25" applyAlignment="1" applyFont="1" applyNumberFormat="1">
      <alignment horizontal="center"/>
    </xf>
    <xf numFmtId="4" fontId="6" fillId="0" borderId="0" xfId="25" applyAlignment="1" applyFont="1" applyNumberFormat="1">
      <alignment horizontal="center" vertical="center"/>
    </xf>
    <xf numFmtId="4" fontId="7" fillId="0" borderId="0" xfId="25" applyAlignment="1" applyFont="1" applyNumberFormat="1">
      <alignment horizontal="center" vertical="center"/>
    </xf>
    <xf numFmtId="49" fontId="6" fillId="0" borderId="0" xfId="26" applyAlignment="1" applyFont="1" applyNumberFormat="1">
      <alignment horizontal="right" vertical="center"/>
    </xf>
    <xf numFmtId="0" fontId="7" fillId="0" borderId="13" xfId="21" applyAlignment="1" applyBorder="1" applyFont="1">
      <alignment horizontal="center" vertical="center"/>
    </xf>
    <xf numFmtId="0" fontId="7" fillId="0" borderId="14" xfId="21" applyAlignment="1" applyBorder="1" applyFont="1">
      <alignment horizontal="center" vertical="center"/>
    </xf>
    <xf numFmtId="0" fontId="7" fillId="0" borderId="15" xfId="21" applyAlignment="1" applyBorder="1" applyFont="1">
      <alignment horizontal="center" vertical="center"/>
    </xf>
    <xf numFmtId="0" fontId="7" fillId="0" borderId="16" xfId="21" applyAlignment="1" applyBorder="1" applyFont="1">
      <alignment horizontal="center" vertical="center"/>
    </xf>
    <xf numFmtId="0" fontId="7" fillId="0" borderId="22" xfId="21" applyAlignment="1" applyBorder="1" applyFont="1">
      <alignment horizontal="center" vertical="center"/>
    </xf>
    <xf numFmtId="0" fontId="7" fillId="0" borderId="23" xfId="21" applyAlignment="1" applyBorder="1" applyFont="1">
      <alignment horizontal="center" vertical="center"/>
    </xf>
    <xf numFmtId="0" fontId="7" fillId="0" borderId="24" xfId="21" applyAlignment="1" applyBorder="1" applyFont="1">
      <alignment horizontal="center" vertical="center"/>
    </xf>
    <xf numFmtId="4" fontId="7" fillId="0" borderId="1" xfId="24" applyAlignment="1" applyBorder="1" applyFont="1" applyNumberFormat="1">
      <alignment horizontal="center" vertical="center"/>
    </xf>
    <xf numFmtId="4" fontId="7" fillId="0" borderId="2" xfId="24" applyAlignment="1" applyBorder="1" applyFont="1" applyNumberFormat="1">
      <alignment horizontal="center" vertical="center"/>
    </xf>
    <xf numFmtId="4" fontId="7" fillId="0" borderId="3" xfId="24" applyAlignment="1" applyBorder="1" applyFont="1" applyNumberFormat="1">
      <alignment horizontal="center" vertical="center"/>
    </xf>
    <xf numFmtId="4" fontId="7" fillId="0" borderId="4" xfId="24" applyAlignment="1" applyBorder="1" applyFont="1" applyNumberFormat="1">
      <alignment horizontal="center" vertical="center"/>
    </xf>
    <xf numFmtId="4" fontId="7" fillId="0" borderId="1" xfId="25" applyAlignment="1" applyBorder="1" applyFont="1" applyNumberFormat="1">
      <alignment horizontal="center" vertical="center"/>
    </xf>
    <xf numFmtId="4" fontId="7" fillId="0" borderId="2" xfId="25" applyAlignment="1" applyBorder="1" applyFont="1" applyNumberFormat="1">
      <alignment horizontal="center" vertical="center"/>
    </xf>
    <xf numFmtId="4" fontId="7" fillId="0" borderId="3" xfId="25" applyAlignment="1" applyBorder="1" applyFont="1" applyNumberFormat="1">
      <alignment horizontal="center" vertical="center"/>
    </xf>
    <xf numFmtId="4" fontId="7" fillId="0" borderId="4" xfId="25" applyAlignment="1" applyBorder="1" applyFont="1" applyNumberFormat="1">
      <alignment horizontal="center" vertical="center"/>
    </xf>
    <xf numFmtId="4" fontId="7" fillId="0" borderId="7" xfId="25" applyAlignment="1" applyBorder="1" applyFont="1" applyNumberFormat="1">
      <alignment horizontal="center" vertical="center"/>
    </xf>
    <xf numFmtId="4" fontId="7" fillId="0" borderId="8" xfId="25" applyAlignment="1" applyBorder="1" applyFont="1" applyNumberFormat="1">
      <alignment horizontal="center" vertical="center"/>
    </xf>
    <xf numFmtId="49" fontId="7" fillId="0" borderId="13" xfId="26" applyAlignment="1" applyBorder="1" applyFont="1" applyNumberFormat="1">
      <alignment horizontal="right" vertical="center"/>
    </xf>
    <xf numFmtId="49" fontId="7" fillId="0" borderId="14" xfId="26" applyAlignment="1" applyBorder="1" applyFont="1" applyNumberFormat="1">
      <alignment horizontal="right" vertical="center"/>
    </xf>
    <xf numFmtId="49" fontId="7" fillId="0" borderId="15" xfId="26" applyAlignment="1" applyBorder="1" applyFont="1" applyNumberFormat="1">
      <alignment horizontal="right" vertical="center"/>
    </xf>
    <xf numFmtId="49" fontId="7" fillId="0" borderId="16" xfId="26" applyAlignment="1" applyBorder="1" applyFont="1" applyNumberFormat="1">
      <alignment horizontal="right" vertical="center"/>
    </xf>
    <xf numFmtId="49" fontId="7" fillId="0" borderId="22" xfId="26" applyAlignment="1" applyBorder="1" applyFont="1" applyNumberFormat="1">
      <alignment horizontal="right" vertical="center"/>
    </xf>
    <xf numFmtId="49" fontId="7" fillId="0" borderId="23" xfId="26" applyAlignment="1" applyBorder="1" applyFont="1" applyNumberFormat="1">
      <alignment horizontal="right" vertical="center"/>
    </xf>
    <xf numFmtId="49" fontId="7" fillId="0" borderId="24" xfId="26" applyAlignment="1" applyBorder="1" applyFont="1" applyNumberFormat="1">
      <alignment horizontal="right" vertical="center"/>
    </xf>
    <xf numFmtId="0" fontId="6" fillId="0" borderId="0" xfId="22" applyAlignment="1" applyFont="1">
      <alignment horizontal="left"/>
    </xf>
    <xf numFmtId="4" fontId="6" fillId="0" borderId="0" xfId="25" applyAlignment="1" applyFont="1" applyNumberFormat="1">
      <alignment horizontal="right" vertical="center"/>
    </xf>
    <xf numFmtId="4" fontId="6" fillId="0" borderId="1" xfId="25" applyAlignment="1" applyBorder="1" applyFont="1" applyNumberFormat="1">
      <alignment horizontal="right" vertical="center"/>
    </xf>
    <xf numFmtId="4" fontId="6" fillId="0" borderId="2" xfId="25" applyAlignment="1" applyBorder="1" applyFont="1" applyNumberFormat="1">
      <alignment horizontal="right" vertical="center"/>
    </xf>
    <xf numFmtId="4" fontId="6" fillId="0" borderId="3" xfId="25" applyAlignment="1" applyBorder="1" applyFont="1" applyNumberFormat="1">
      <alignment horizontal="right" vertical="center"/>
    </xf>
    <xf numFmtId="4" fontId="6" fillId="0" borderId="4" xfId="25" applyAlignment="1" applyBorder="1" applyFont="1" applyNumberFormat="1">
      <alignment horizontal="right" vertical="center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lumnHeaderStyle" xfId="20"/>
    <cellStyle name="RefColumnStyle" xfId="21"/>
    <cellStyle name="DescColumnStyle" xfId="22"/>
    <cellStyle name="UnitColumnStyle" xfId="23"/>
    <cellStyle name="QtyColumnStyle" xfId="24"/>
    <cellStyle name="RateColumnStyle" xfId="25"/>
    <cellStyle name="AmountColumnStyle" xfId="26"/>
    <cellStyle name="BQIndexColumnStyle" xfId="27"/>
    <cellStyle name="InputNoColumnStyle" xfId="28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vmlDrawing2.vml.rels><?xml version="1.0" encoding="utf-8" standalone="yes"?><Relationships xmlns="http://schemas.openxmlformats.org/package/2006/relationships"><Relationship Id="rId1" Type="http://schemas.openxmlformats.org/officeDocument/2006/relationships/image" Target="/xl/media/image2.png" /></Relationships>
</file>

<file path=xl/drawings/_rels/vmlDrawing3.vml.rels><?xml version="1.0" encoding="utf-8" standalone="yes"?><Relationships xmlns="http://schemas.openxmlformats.org/package/2006/relationships"><Relationship Id="rId1" Type="http://schemas.openxmlformats.org/officeDocument/2006/relationships/image" Target="/xl/media/image3.png" /></Relationships>
</file>

<file path=xl/drawings/_rels/vmlDrawing4.vml.rels><?xml version="1.0" encoding="utf-8" standalone="yes"?><Relationships xmlns="http://schemas.openxmlformats.org/package/2006/relationships"><Relationship Id="rId1" Type="http://schemas.openxmlformats.org/officeDocument/2006/relationships/image" Target="/xl/media/image4.png" /></Relationships>
</file>

<file path=xl/drawings/_rels/vmlDrawing5.vml.rels><?xml version="1.0" encoding="utf-8" standalone="yes"?><Relationships xmlns="http://schemas.openxmlformats.org/package/2006/relationships"><Relationship Id="rId1" Type="http://schemas.openxmlformats.org/officeDocument/2006/relationships/image" Target="/xl/media/image5.png" 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2.v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3.v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4.v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5.v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176"/>
  <sheetViews>
    <sheetView view="pageLayout" tabSelected="1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0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8.2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9</v>
      </c>
      <c r="C4" s="117"/>
      <c r="D4" s="135"/>
      <c r="E4" s="153"/>
      <c r="F4" s="169"/>
    </row>
    <row r="5" spans="1:6" ht="8.2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10</v>
      </c>
      <c r="C6" s="117"/>
      <c r="D6" s="135"/>
      <c r="E6" s="153"/>
      <c r="F6" s="169"/>
    </row>
    <row r="7" spans="1:6" ht="8.2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12</v>
      </c>
      <c r="C8" s="121">
        <v>1</v>
      </c>
      <c r="D8" s="139" t="s">
        <v>14</v>
      </c>
      <c r="E8" s="157"/>
      <c r="F8" s="173">
        <f ca="1">IF(OR(ISBLANK(C8), ISBLANK(E8)), "", IF(ISNUMBER(E8), ROUND(C8 * E8, 2), E8))</f>
        <v>0</v>
      </c>
      <c r="G8" s="63" t="s">
        <v>15</v>
      </c>
      <c r="H8" s="64" t="s">
        <v>16</v>
      </c>
    </row>
    <row r="9" spans="1:6" ht="13.5" customHeight="1">
      <c r="A9" s="77"/>
      <c r="B9" s="103" t="s">
        <v>13</v>
      </c>
      <c r="C9" s="117"/>
      <c r="D9" s="135"/>
      <c r="E9" s="153"/>
      <c r="F9" s="169"/>
    </row>
    <row r="10" spans="1:6" ht="8.25" customHeight="1">
      <c r="A10" s="77"/>
      <c r="B10" s="95"/>
      <c r="C10" s="117"/>
      <c r="D10" s="135"/>
      <c r="E10" s="153"/>
      <c r="F10" s="169"/>
    </row>
    <row r="11" spans="1:8" ht="13.5" customHeight="1">
      <c r="A11" s="81" t="s">
        <v>17</v>
      </c>
      <c r="B11" s="103" t="s">
        <v>18</v>
      </c>
      <c r="C11" s="121">
        <v>1</v>
      </c>
      <c r="D11" s="139" t="s">
        <v>14</v>
      </c>
      <c r="E11" s="157"/>
      <c r="F11" s="173">
        <f ca="1">IF(OR(ISBLANK(C11), ISBLANK(E11)), "", IF(ISNUMBER(E11), ROUND(C11 * E11, 2), E11))</f>
        <v>0</v>
      </c>
      <c r="G11" s="63" t="s">
        <v>19</v>
      </c>
      <c r="H11" s="64" t="s">
        <v>20</v>
      </c>
    </row>
    <row r="12" spans="1:6" ht="8.25" customHeight="1">
      <c r="A12" s="77"/>
      <c r="B12" s="95"/>
      <c r="C12" s="117"/>
      <c r="D12" s="135"/>
      <c r="E12" s="153"/>
      <c r="F12" s="169"/>
    </row>
    <row r="13" spans="1:8" ht="13.5" customHeight="1">
      <c r="A13" s="81" t="s">
        <v>21</v>
      </c>
      <c r="B13" s="103" t="s">
        <v>22</v>
      </c>
      <c r="C13" s="121">
        <v>1</v>
      </c>
      <c r="D13" s="139" t="s">
        <v>14</v>
      </c>
      <c r="E13" s="157"/>
      <c r="F13" s="173">
        <f ca="1">IF(OR(ISBLANK(C13), ISBLANK(E13)), "", IF(ISNUMBER(E13), ROUND(C13 * E13, 2), E13))</f>
        <v>0</v>
      </c>
      <c r="G13" s="63" t="s">
        <v>23</v>
      </c>
      <c r="H13" s="64" t="s">
        <v>24</v>
      </c>
    </row>
    <row r="14" spans="1:6" ht="8.25" customHeight="1">
      <c r="A14" s="77"/>
      <c r="B14" s="95"/>
      <c r="C14" s="117"/>
      <c r="D14" s="135"/>
      <c r="E14" s="153"/>
      <c r="F14" s="169"/>
    </row>
    <row r="15" spans="1:8" ht="13.5" customHeight="1">
      <c r="A15" s="81" t="s">
        <v>25</v>
      </c>
      <c r="B15" s="103" t="s">
        <v>26</v>
      </c>
      <c r="C15" s="121">
        <v>1</v>
      </c>
      <c r="D15" s="139" t="s">
        <v>14</v>
      </c>
      <c r="E15" s="157"/>
      <c r="F15" s="173">
        <f ca="1">IF(OR(ISBLANK(C15), ISBLANK(E15)), "", IF(ISNUMBER(E15), ROUND(C15 * E15, 2), E15))</f>
        <v>0</v>
      </c>
      <c r="G15" s="63" t="s">
        <v>27</v>
      </c>
      <c r="H15" s="64" t="s">
        <v>28</v>
      </c>
    </row>
    <row r="16" spans="1:6" ht="13.5" customHeight="1">
      <c r="A16" s="77"/>
      <c r="B16" s="103" t="s">
        <v>13</v>
      </c>
      <c r="C16" s="117"/>
      <c r="D16" s="135"/>
      <c r="E16" s="153"/>
      <c r="F16" s="169"/>
    </row>
    <row r="17" spans="1:6" ht="8.25" customHeight="1">
      <c r="A17" s="77"/>
      <c r="B17" s="95"/>
      <c r="C17" s="117"/>
      <c r="D17" s="135"/>
      <c r="E17" s="153"/>
      <c r="F17" s="169"/>
    </row>
    <row r="18" spans="1:8" ht="13.5" customHeight="1">
      <c r="A18" s="81" t="s">
        <v>29</v>
      </c>
      <c r="B18" s="103" t="s">
        <v>30</v>
      </c>
      <c r="C18" s="121">
        <v>1</v>
      </c>
      <c r="D18" s="139" t="s">
        <v>14</v>
      </c>
      <c r="E18" s="157"/>
      <c r="F18" s="173">
        <f ca="1">IF(OR(ISBLANK(C18), ISBLANK(E18)), "", IF(ISNUMBER(E18), ROUND(C18 * E18, 2), E18))</f>
        <v>0</v>
      </c>
      <c r="G18" s="63" t="s">
        <v>31</v>
      </c>
      <c r="H18" s="64" t="s">
        <v>32</v>
      </c>
    </row>
    <row r="19" spans="1:6" ht="8.25" customHeight="1">
      <c r="A19" s="77"/>
      <c r="B19" s="95"/>
      <c r="C19" s="117"/>
      <c r="D19" s="135"/>
      <c r="E19" s="153"/>
      <c r="F19" s="169"/>
    </row>
    <row r="20" spans="1:8" ht="13.5" customHeight="1">
      <c r="A20" s="81" t="s">
        <v>33</v>
      </c>
      <c r="B20" s="103" t="s">
        <v>34</v>
      </c>
      <c r="C20" s="121">
        <v>1</v>
      </c>
      <c r="D20" s="139" t="s">
        <v>14</v>
      </c>
      <c r="E20" s="157"/>
      <c r="F20" s="173">
        <f ca="1">IF(OR(ISBLANK(C20), ISBLANK(E20)), "", IF(ISNUMBER(E20), ROUND(C20 * E20, 2), E20))</f>
        <v>0</v>
      </c>
      <c r="G20" s="63" t="s">
        <v>35</v>
      </c>
      <c r="H20" s="64" t="s">
        <v>36</v>
      </c>
    </row>
    <row r="21" spans="1:6" ht="8.25" customHeight="1">
      <c r="A21" s="77"/>
      <c r="B21" s="95"/>
      <c r="C21" s="117"/>
      <c r="D21" s="135"/>
      <c r="E21" s="153"/>
      <c r="F21" s="169"/>
    </row>
    <row r="22" spans="1:8" ht="13.5" customHeight="1">
      <c r="A22" s="81" t="s">
        <v>37</v>
      </c>
      <c r="B22" s="103" t="s">
        <v>38</v>
      </c>
      <c r="C22" s="121">
        <v>1</v>
      </c>
      <c r="D22" s="139" t="s">
        <v>14</v>
      </c>
      <c r="E22" s="157"/>
      <c r="F22" s="173">
        <f ca="1">IF(OR(ISBLANK(C22), ISBLANK(E22)), "", IF(ISNUMBER(E22), ROUND(C22 * E22, 2), E22))</f>
        <v>0</v>
      </c>
      <c r="G22" s="63" t="s">
        <v>40</v>
      </c>
      <c r="H22" s="64" t="s">
        <v>41</v>
      </c>
    </row>
    <row r="23" spans="1:6" ht="13.5" customHeight="1">
      <c r="A23" s="77"/>
      <c r="B23" s="103" t="s">
        <v>39</v>
      </c>
      <c r="C23" s="117"/>
      <c r="D23" s="135"/>
      <c r="E23" s="153"/>
      <c r="F23" s="169"/>
    </row>
    <row r="24" spans="1:6" ht="8.25" customHeight="1">
      <c r="A24" s="77"/>
      <c r="B24" s="95"/>
      <c r="C24" s="117"/>
      <c r="D24" s="135"/>
      <c r="E24" s="153"/>
      <c r="F24" s="169"/>
    </row>
    <row r="25" spans="1:8" ht="13.5" customHeight="1">
      <c r="A25" s="81" t="s">
        <v>42</v>
      </c>
      <c r="B25" s="103" t="s">
        <v>43</v>
      </c>
      <c r="C25" s="121">
        <v>1</v>
      </c>
      <c r="D25" s="139" t="s">
        <v>14</v>
      </c>
      <c r="E25" s="157"/>
      <c r="F25" s="173">
        <f ca="1">IF(OR(ISBLANK(C25), ISBLANK(E25)), "", IF(ISNUMBER(E25), ROUND(C25 * E25, 2), E25))</f>
        <v>0</v>
      </c>
      <c r="G25" s="63" t="s">
        <v>44</v>
      </c>
      <c r="H25" s="64" t="s">
        <v>45</v>
      </c>
    </row>
    <row r="26" spans="1:6" ht="8.25" customHeight="1">
      <c r="A26" s="77"/>
      <c r="B26" s="95"/>
      <c r="C26" s="117"/>
      <c r="D26" s="135"/>
      <c r="E26" s="153"/>
      <c r="F26" s="169"/>
    </row>
    <row r="27" spans="1:8" ht="13.5" customHeight="1">
      <c r="A27" s="81" t="s">
        <v>46</v>
      </c>
      <c r="B27" s="103" t="s">
        <v>47</v>
      </c>
      <c r="C27" s="121">
        <v>1</v>
      </c>
      <c r="D27" s="139" t="s">
        <v>14</v>
      </c>
      <c r="E27" s="157"/>
      <c r="F27" s="173">
        <f ca="1">IF(OR(ISBLANK(C27), ISBLANK(E27)), "", IF(ISNUMBER(E27), ROUND(C27 * E27, 2), E27))</f>
        <v>0</v>
      </c>
      <c r="G27" s="63" t="s">
        <v>48</v>
      </c>
      <c r="H27" s="64" t="s">
        <v>49</v>
      </c>
    </row>
    <row r="28" spans="1:6" ht="8.25" customHeight="1">
      <c r="A28" s="77"/>
      <c r="B28" s="95"/>
      <c r="C28" s="117"/>
      <c r="D28" s="135"/>
      <c r="E28" s="153"/>
      <c r="F28" s="169"/>
    </row>
    <row r="29" spans="1:6" ht="13.5" customHeight="1">
      <c r="A29" s="77"/>
      <c r="B29" s="99" t="s">
        <v>50</v>
      </c>
      <c r="C29" s="117"/>
      <c r="D29" s="135"/>
      <c r="E29" s="153"/>
      <c r="F29" s="169"/>
    </row>
    <row r="30" spans="1:6" ht="8.25" customHeight="1">
      <c r="A30" s="77"/>
      <c r="B30" s="95"/>
      <c r="C30" s="117"/>
      <c r="D30" s="135"/>
      <c r="E30" s="153"/>
      <c r="F30" s="169"/>
    </row>
    <row r="31" spans="1:8" ht="13.5" customHeight="1">
      <c r="A31" s="81" t="s">
        <v>51</v>
      </c>
      <c r="B31" s="103" t="s">
        <v>50</v>
      </c>
      <c r="C31" s="121">
        <v>20</v>
      </c>
      <c r="D31" s="139" t="s">
        <v>52</v>
      </c>
      <c r="E31" s="157"/>
      <c r="F31" s="173">
        <f ca="1">IF(OR(ISBLANK(C31), ISBLANK(E31)), "", IF(ISNUMBER(E31), ROUND(C31 * E31, 2), E31))</f>
        <v>0</v>
      </c>
      <c r="G31" s="63" t="s">
        <v>53</v>
      </c>
      <c r="H31" s="64" t="s">
        <v>54</v>
      </c>
    </row>
    <row r="32" spans="1:6" ht="8.25" customHeight="1">
      <c r="A32" s="77"/>
      <c r="B32" s="95"/>
      <c r="C32" s="117"/>
      <c r="D32" s="135"/>
      <c r="E32" s="153"/>
      <c r="F32" s="169"/>
    </row>
    <row r="33" spans="1:6" ht="13.5" customHeight="1">
      <c r="A33" s="77"/>
      <c r="B33" s="99" t="s">
        <v>55</v>
      </c>
      <c r="C33" s="117"/>
      <c r="D33" s="135"/>
      <c r="E33" s="153"/>
      <c r="F33" s="169"/>
    </row>
    <row r="34" spans="1:6" ht="8.25" customHeight="1">
      <c r="A34" s="77"/>
      <c r="B34" s="95"/>
      <c r="C34" s="117"/>
      <c r="D34" s="135"/>
      <c r="E34" s="153"/>
      <c r="F34" s="169"/>
    </row>
    <row r="35" spans="1:8" ht="13.5" customHeight="1">
      <c r="A35" s="81" t="s">
        <v>56</v>
      </c>
      <c r="B35" s="103" t="s">
        <v>57</v>
      </c>
      <c r="C35" s="121">
        <v>3</v>
      </c>
      <c r="D35" s="139" t="s">
        <v>59</v>
      </c>
      <c r="E35" s="157"/>
      <c r="F35" s="173">
        <f ca="1">IF(OR(ISBLANK(C35), ISBLANK(E35)), "", IF(ISNUMBER(E35), ROUND(C35 * E35, 2), E35))</f>
        <v>0</v>
      </c>
      <c r="G35" s="63" t="s">
        <v>60</v>
      </c>
      <c r="H35" s="64" t="s">
        <v>61</v>
      </c>
    </row>
    <row r="36" spans="1:6" ht="13.5" customHeight="1">
      <c r="A36" s="77"/>
      <c r="B36" s="103" t="s">
        <v>58</v>
      </c>
      <c r="C36" s="117"/>
      <c r="D36" s="135"/>
      <c r="E36" s="153"/>
      <c r="F36" s="169"/>
    </row>
    <row r="37" spans="1:6" ht="8.25" customHeight="1">
      <c r="A37" s="77"/>
      <c r="B37" s="95"/>
      <c r="C37" s="117"/>
      <c r="D37" s="135"/>
      <c r="E37" s="153"/>
      <c r="F37" s="169"/>
    </row>
    <row r="38" spans="1:8" ht="13.5" customHeight="1">
      <c r="A38" s="81" t="s">
        <v>62</v>
      </c>
      <c r="B38" s="103" t="s">
        <v>63</v>
      </c>
      <c r="C38" s="121">
        <v>3</v>
      </c>
      <c r="D38" s="139" t="s">
        <v>59</v>
      </c>
      <c r="E38" s="157"/>
      <c r="F38" s="173">
        <f ca="1">IF(OR(ISBLANK(C38), ISBLANK(E38)), "", IF(ISNUMBER(E38), ROUND(C38 * E38, 2), E38))</f>
        <v>0</v>
      </c>
      <c r="G38" s="63" t="s">
        <v>65</v>
      </c>
      <c r="H38" s="64" t="s">
        <v>66</v>
      </c>
    </row>
    <row r="39" spans="1:6" ht="13.5" customHeight="1">
      <c r="A39" s="77"/>
      <c r="B39" s="103" t="s">
        <v>64</v>
      </c>
      <c r="C39" s="117"/>
      <c r="D39" s="135"/>
      <c r="E39" s="153"/>
      <c r="F39" s="169"/>
    </row>
    <row r="40" spans="1:6" ht="8.25" customHeight="1">
      <c r="A40" s="77"/>
      <c r="B40" s="95"/>
      <c r="C40" s="117"/>
      <c r="D40" s="135"/>
      <c r="E40" s="153"/>
      <c r="F40" s="169"/>
    </row>
    <row r="41" spans="1:6" ht="13.5" customHeight="1">
      <c r="A41" s="77"/>
      <c r="B41" s="99" t="s">
        <v>67</v>
      </c>
      <c r="C41" s="117"/>
      <c r="D41" s="135"/>
      <c r="E41" s="153"/>
      <c r="F41" s="169"/>
    </row>
    <row r="42" spans="1:6" ht="8.25" customHeight="1">
      <c r="A42" s="77"/>
      <c r="B42" s="95"/>
      <c r="C42" s="117"/>
      <c r="D42" s="135"/>
      <c r="E42" s="153"/>
      <c r="F42" s="169"/>
    </row>
    <row r="43" spans="1:8" ht="13.5" customHeight="1">
      <c r="A43" s="81" t="s">
        <v>68</v>
      </c>
      <c r="B43" s="103" t="s">
        <v>69</v>
      </c>
      <c r="C43" s="121">
        <v>1</v>
      </c>
      <c r="D43" s="139" t="s">
        <v>14</v>
      </c>
      <c r="E43" s="157"/>
      <c r="F43" s="173">
        <f ca="1">IF(OR(ISBLANK(C43), ISBLANK(E43)), "", IF(ISNUMBER(E43), ROUND(C43 * E43, 2), E43))</f>
        <v>0</v>
      </c>
      <c r="G43" s="63" t="s">
        <v>70</v>
      </c>
      <c r="H43" s="64" t="s">
        <v>71</v>
      </c>
    </row>
    <row r="44" spans="1:6" ht="8.25" customHeight="1">
      <c r="A44" s="77"/>
      <c r="B44" s="95"/>
      <c r="C44" s="117"/>
      <c r="D44" s="135"/>
      <c r="E44" s="153"/>
      <c r="F44" s="169"/>
    </row>
    <row r="45" spans="1:8" ht="13.5" customHeight="1">
      <c r="A45" s="81" t="s">
        <v>72</v>
      </c>
      <c r="B45" s="103" t="s">
        <v>73</v>
      </c>
      <c r="C45" s="121">
        <v>1</v>
      </c>
      <c r="D45" s="139" t="s">
        <v>14</v>
      </c>
      <c r="E45" s="157"/>
      <c r="F45" s="173">
        <f ca="1">IF(OR(ISBLANK(C45), ISBLANK(E45)), "", IF(ISNUMBER(E45), ROUND(C45 * E45, 2), E45))</f>
        <v>0</v>
      </c>
      <c r="G45" s="63" t="s">
        <v>75</v>
      </c>
      <c r="H45" s="64" t="s">
        <v>76</v>
      </c>
    </row>
    <row r="46" spans="1:6" ht="13.5" customHeight="1">
      <c r="A46" s="77"/>
      <c r="B46" s="103" t="s">
        <v>74</v>
      </c>
      <c r="C46" s="117"/>
      <c r="D46" s="135"/>
      <c r="E46" s="153"/>
      <c r="F46" s="169"/>
    </row>
    <row r="47" spans="1:6" ht="8.25" customHeight="1">
      <c r="A47" s="77"/>
      <c r="B47" s="95"/>
      <c r="C47" s="117"/>
      <c r="D47" s="135"/>
      <c r="E47" s="153"/>
      <c r="F47" s="169"/>
    </row>
    <row r="48" spans="1:8" ht="13.5" customHeight="1">
      <c r="A48" s="81" t="s">
        <v>77</v>
      </c>
      <c r="B48" s="103" t="s">
        <v>78</v>
      </c>
      <c r="C48" s="121">
        <v>1</v>
      </c>
      <c r="D48" s="139" t="s">
        <v>14</v>
      </c>
      <c r="E48" s="157"/>
      <c r="F48" s="173">
        <f ca="1">IF(OR(ISBLANK(C48), ISBLANK(E48)), "", IF(ISNUMBER(E48), ROUND(C48 * E48, 2), E48))</f>
        <v>0</v>
      </c>
      <c r="G48" s="63" t="s">
        <v>80</v>
      </c>
      <c r="H48" s="64" t="s">
        <v>81</v>
      </c>
    </row>
    <row r="49" spans="1:6" ht="13.5" customHeight="1">
      <c r="A49" s="77"/>
      <c r="B49" s="103" t="s">
        <v>79</v>
      </c>
      <c r="C49" s="117"/>
      <c r="D49" s="135"/>
      <c r="E49" s="153"/>
      <c r="F49" s="169"/>
    </row>
    <row r="50" spans="1:6" ht="8.25" customHeight="1">
      <c r="A50" s="77"/>
      <c r="B50" s="95"/>
      <c r="C50" s="117"/>
      <c r="D50" s="135"/>
      <c r="E50" s="153"/>
      <c r="F50" s="169"/>
    </row>
    <row r="51" spans="1:8" ht="13.5" customHeight="1">
      <c r="A51" s="81" t="s">
        <v>82</v>
      </c>
      <c r="B51" s="103" t="s">
        <v>83</v>
      </c>
      <c r="C51" s="121">
        <v>1</v>
      </c>
      <c r="D51" s="139" t="s">
        <v>14</v>
      </c>
      <c r="E51" s="157"/>
      <c r="F51" s="173">
        <f ca="1">IF(OR(ISBLANK(C51), ISBLANK(E51)), "", IF(ISNUMBER(E51), ROUND(C51 * E51, 2), E51))</f>
        <v>0</v>
      </c>
      <c r="G51" s="63" t="s">
        <v>86</v>
      </c>
      <c r="H51" s="64" t="s">
        <v>87</v>
      </c>
    </row>
    <row r="52" spans="1:6" ht="13.5" customHeight="1">
      <c r="A52" s="77"/>
      <c r="B52" s="103" t="s">
        <v>84</v>
      </c>
      <c r="C52" s="117"/>
      <c r="D52" s="135"/>
      <c r="E52" s="153"/>
      <c r="F52" s="169"/>
    </row>
    <row r="53" spans="1:6" ht="13.5" customHeight="1">
      <c r="A53" s="77"/>
      <c r="B53" s="103" t="s">
        <v>85</v>
      </c>
      <c r="C53" s="117"/>
      <c r="D53" s="135"/>
      <c r="E53" s="153"/>
      <c r="F53" s="169"/>
    </row>
    <row r="54" spans="1:6" ht="8.25" customHeight="1">
      <c r="A54" s="77"/>
      <c r="B54" s="95"/>
      <c r="C54" s="117"/>
      <c r="D54" s="135"/>
      <c r="E54" s="153"/>
      <c r="F54" s="169"/>
    </row>
    <row r="55" spans="1:6" ht="13.5" customHeight="1">
      <c r="A55" s="77"/>
      <c r="B55" s="99" t="s">
        <v>88</v>
      </c>
      <c r="C55" s="117"/>
      <c r="D55" s="135"/>
      <c r="E55" s="153"/>
      <c r="F55" s="169"/>
    </row>
    <row r="56" spans="1:6" ht="8.25" customHeight="1">
      <c r="A56" s="77"/>
      <c r="B56" s="95"/>
      <c r="C56" s="117"/>
      <c r="D56" s="135"/>
      <c r="E56" s="153"/>
      <c r="F56" s="169"/>
    </row>
    <row r="57" spans="1:8" ht="13.5" customHeight="1">
      <c r="A57" s="81" t="s">
        <v>89</v>
      </c>
      <c r="B57" s="103" t="s">
        <v>90</v>
      </c>
      <c r="C57" s="121">
        <v>1</v>
      </c>
      <c r="D57" s="139" t="s">
        <v>14</v>
      </c>
      <c r="E57" s="157"/>
      <c r="F57" s="173">
        <f ca="1">IF(OR(ISBLANK(C57), ISBLANK(E57)), "", IF(ISNUMBER(E57), ROUND(C57 * E57, 2), E57))</f>
        <v>0</v>
      </c>
      <c r="G57" s="63" t="s">
        <v>91</v>
      </c>
      <c r="H57" s="64" t="s">
        <v>92</v>
      </c>
    </row>
    <row r="58" spans="1:6" ht="8.25" customHeight="1">
      <c r="A58" s="77"/>
      <c r="B58" s="95"/>
      <c r="C58" s="117"/>
      <c r="D58" s="135"/>
      <c r="E58" s="153"/>
      <c r="F58" s="169"/>
    </row>
    <row r="59" spans="1:6" ht="13.5" customHeight="1">
      <c r="A59" s="77"/>
      <c r="B59" s="99" t="s">
        <v>93</v>
      </c>
      <c r="C59" s="117"/>
      <c r="D59" s="135"/>
      <c r="E59" s="153"/>
      <c r="F59" s="169"/>
    </row>
    <row r="60" spans="1:6" ht="8.25" customHeight="1">
      <c r="A60" s="77"/>
      <c r="B60" s="95"/>
      <c r="C60" s="117"/>
      <c r="D60" s="135"/>
      <c r="E60" s="153"/>
      <c r="F60" s="169"/>
    </row>
    <row r="61" spans="1:8" ht="13.5" customHeight="1">
      <c r="A61" s="81" t="s">
        <v>94</v>
      </c>
      <c r="B61" s="103" t="s">
        <v>95</v>
      </c>
      <c r="C61" s="121">
        <v>24</v>
      </c>
      <c r="D61" s="139" t="s">
        <v>59</v>
      </c>
      <c r="E61" s="157"/>
      <c r="F61" s="173">
        <f ca="1">IF(OR(ISBLANK(C61), ISBLANK(E61)), "", IF(ISNUMBER(E61), ROUND(C61 * E61, 2), E61))</f>
        <v>0</v>
      </c>
      <c r="G61" s="63" t="s">
        <v>98</v>
      </c>
      <c r="H61" s="64" t="s">
        <v>99</v>
      </c>
    </row>
    <row r="62" spans="1:6" ht="13.5" customHeight="1">
      <c r="A62" s="77"/>
      <c r="B62" s="103" t="s">
        <v>96</v>
      </c>
      <c r="C62" s="117"/>
      <c r="D62" s="135"/>
      <c r="E62" s="153"/>
      <c r="F62" s="169"/>
    </row>
    <row r="63" spans="1:6" ht="13.5" customHeight="1">
      <c r="A63" s="77"/>
      <c r="B63" s="103" t="s">
        <v>97</v>
      </c>
      <c r="C63" s="117"/>
      <c r="D63" s="135"/>
      <c r="E63" s="153"/>
      <c r="F63" s="169"/>
    </row>
    <row r="64" spans="1:6" ht="1.45" customHeight="1">
      <c r="A64" s="85"/>
      <c r="B64" s="107"/>
      <c r="C64" s="125"/>
      <c r="D64" s="143"/>
      <c r="E64" s="161"/>
      <c r="F64" s="177"/>
    </row>
    <row r="65" spans="1:6" ht="21" customHeight="1">
      <c r="A65" s="209" t="s">
        <v>100</v>
      </c>
      <c r="B65" s="191"/>
      <c r="C65" s="195" t="s">
        <v>101</v>
      </c>
      <c r="D65" s="199"/>
      <c r="E65" s="203" t="s">
        <v>102</v>
      </c>
      <c r="F65" s="213">
        <f ca="1">SUM(F3:F64)</f>
        <v>0</v>
      </c>
    </row>
    <row r="66" spans="1:1" ht="21" customHeight="1">
      <c r="A66" s="12" t="s">
        <v>0</v>
      </c>
    </row>
    <row r="67" spans="1:8" ht="21" customHeight="1">
      <c r="A67" s="73" t="s">
        <v>1</v>
      </c>
      <c r="B67" s="91" t="s">
        <v>2</v>
      </c>
      <c r="C67" s="113" t="s">
        <v>4</v>
      </c>
      <c r="D67" s="131" t="s">
        <v>3</v>
      </c>
      <c r="E67" s="149" t="s">
        <v>5</v>
      </c>
      <c r="F67" s="165" t="s">
        <v>6</v>
      </c>
      <c r="G67" s="57" t="s">
        <v>7</v>
      </c>
      <c r="H67" s="59" t="s">
        <v>8</v>
      </c>
    </row>
    <row r="68" spans="1:6" customHeight="1">
      <c r="A68" s="77"/>
      <c r="B68" s="95"/>
      <c r="C68" s="117"/>
      <c r="D68" s="135"/>
      <c r="E68" s="153"/>
      <c r="F68" s="169"/>
    </row>
    <row r="69" spans="1:6" ht="13.5" customHeight="1">
      <c r="A69" s="77"/>
      <c r="B69" s="99" t="s">
        <v>103</v>
      </c>
      <c r="C69" s="117"/>
      <c r="D69" s="135"/>
      <c r="E69" s="153"/>
      <c r="F69" s="169"/>
    </row>
    <row r="70" spans="1:6" customHeight="1">
      <c r="A70" s="77"/>
      <c r="B70" s="95"/>
      <c r="C70" s="117"/>
      <c r="D70" s="135"/>
      <c r="E70" s="153"/>
      <c r="F70" s="169"/>
    </row>
    <row r="71" spans="1:8" ht="13.5" customHeight="1">
      <c r="A71" s="81" t="s">
        <v>11</v>
      </c>
      <c r="B71" s="103" t="s">
        <v>104</v>
      </c>
      <c r="C71" s="121">
        <v>24</v>
      </c>
      <c r="D71" s="139" t="s">
        <v>59</v>
      </c>
      <c r="E71" s="157"/>
      <c r="F71" s="173">
        <f ca="1">IF(OR(ISBLANK(C71), ISBLANK(E71)), "", IF(ISNUMBER(E71), ROUND(C71 * E71, 2), E71))</f>
        <v>0</v>
      </c>
      <c r="G71" s="63" t="s">
        <v>107</v>
      </c>
      <c r="H71" s="64" t="s">
        <v>108</v>
      </c>
    </row>
    <row r="72" spans="1:6" ht="13.5" customHeight="1">
      <c r="A72" s="77"/>
      <c r="B72" s="103" t="s">
        <v>105</v>
      </c>
      <c r="C72" s="117"/>
      <c r="D72" s="135"/>
      <c r="E72" s="153"/>
      <c r="F72" s="169"/>
    </row>
    <row r="73" spans="1:6" ht="13.5" customHeight="1">
      <c r="A73" s="77"/>
      <c r="B73" s="103" t="s">
        <v>106</v>
      </c>
      <c r="C73" s="117"/>
      <c r="D73" s="135"/>
      <c r="E73" s="153"/>
      <c r="F73" s="169"/>
    </row>
    <row r="74" spans="1:6" customHeight="1">
      <c r="A74" s="77"/>
      <c r="B74" s="95"/>
      <c r="C74" s="117"/>
      <c r="D74" s="135"/>
      <c r="E74" s="153"/>
      <c r="F74" s="169"/>
    </row>
    <row r="75" spans="1:6" ht="13.5" customHeight="1">
      <c r="A75" s="77"/>
      <c r="B75" s="99" t="s">
        <v>109</v>
      </c>
      <c r="C75" s="117"/>
      <c r="D75" s="135"/>
      <c r="E75" s="153"/>
      <c r="F75" s="169"/>
    </row>
    <row r="76" spans="1:6" customHeight="1">
      <c r="A76" s="77"/>
      <c r="B76" s="95"/>
      <c r="C76" s="117"/>
      <c r="D76" s="135"/>
      <c r="E76" s="153"/>
      <c r="F76" s="169"/>
    </row>
    <row r="77" spans="1:8" ht="13.5" customHeight="1">
      <c r="A77" s="81" t="s">
        <v>17</v>
      </c>
      <c r="B77" s="103" t="s">
        <v>110</v>
      </c>
      <c r="C77" s="121">
        <v>1</v>
      </c>
      <c r="D77" s="139" t="s">
        <v>14</v>
      </c>
      <c r="E77" s="157"/>
      <c r="F77" s="173">
        <f ca="1">IF(OR(ISBLANK(C77), ISBLANK(E77)), "", IF(ISNUMBER(E77), ROUND(C77 * E77, 2), E77))</f>
        <v>0</v>
      </c>
      <c r="G77" s="63" t="s">
        <v>112</v>
      </c>
      <c r="H77" s="64" t="s">
        <v>113</v>
      </c>
    </row>
    <row r="78" spans="1:6" ht="13.5" customHeight="1">
      <c r="A78" s="77"/>
      <c r="B78" s="103" t="s">
        <v>111</v>
      </c>
      <c r="C78" s="117"/>
      <c r="D78" s="135"/>
      <c r="E78" s="153"/>
      <c r="F78" s="169"/>
    </row>
    <row r="79" spans="1:6" customHeight="1">
      <c r="A79" s="77"/>
      <c r="B79" s="95"/>
      <c r="C79" s="117"/>
      <c r="D79" s="135"/>
      <c r="E79" s="153"/>
      <c r="F79" s="169"/>
    </row>
    <row r="80" spans="1:6" ht="13.5" customHeight="1">
      <c r="A80" s="77"/>
      <c r="B80" s="99" t="s">
        <v>114</v>
      </c>
      <c r="C80" s="117"/>
      <c r="D80" s="135"/>
      <c r="E80" s="153"/>
      <c r="F80" s="169"/>
    </row>
    <row r="81" spans="1:6" customHeight="1">
      <c r="A81" s="77"/>
      <c r="B81" s="95"/>
      <c r="C81" s="117"/>
      <c r="D81" s="135"/>
      <c r="E81" s="153"/>
      <c r="F81" s="169"/>
    </row>
    <row r="82" spans="1:8" ht="13.5" customHeight="1">
      <c r="A82" s="81" t="s">
        <v>21</v>
      </c>
      <c r="B82" s="103" t="s">
        <v>115</v>
      </c>
      <c r="C82" s="121">
        <v>1</v>
      </c>
      <c r="D82" s="139" t="s">
        <v>14</v>
      </c>
      <c r="E82" s="157"/>
      <c r="F82" s="173">
        <f ca="1">IF(OR(ISBLANK(C82), ISBLANK(E82)), "", IF(ISNUMBER(E82), ROUND(C82 * E82, 2), E82))</f>
        <v>0</v>
      </c>
      <c r="G82" s="63" t="s">
        <v>116</v>
      </c>
      <c r="H82" s="64" t="s">
        <v>117</v>
      </c>
    </row>
    <row r="83" spans="1:6" customHeight="1">
      <c r="A83" s="77"/>
      <c r="B83" s="95"/>
      <c r="C83" s="117"/>
      <c r="D83" s="135"/>
      <c r="E83" s="153"/>
      <c r="F83" s="169"/>
    </row>
    <row r="84" spans="1:6" ht="13.5" customHeight="1">
      <c r="A84" s="77"/>
      <c r="B84" s="99" t="s">
        <v>118</v>
      </c>
      <c r="C84" s="117"/>
      <c r="D84" s="135"/>
      <c r="E84" s="153"/>
      <c r="F84" s="169"/>
    </row>
    <row r="85" spans="1:6" ht="13.5" customHeight="1">
      <c r="A85" s="77"/>
      <c r="B85" s="99" t="s">
        <v>119</v>
      </c>
      <c r="C85" s="117"/>
      <c r="D85" s="135"/>
      <c r="E85" s="153"/>
      <c r="F85" s="169"/>
    </row>
    <row r="86" spans="1:6" customHeight="1">
      <c r="A86" s="77"/>
      <c r="B86" s="95"/>
      <c r="C86" s="117"/>
      <c r="D86" s="135"/>
      <c r="E86" s="153"/>
      <c r="F86" s="169"/>
    </row>
    <row r="87" spans="1:8" ht="13.5" customHeight="1">
      <c r="A87" s="81" t="s">
        <v>25</v>
      </c>
      <c r="B87" s="103" t="s">
        <v>120</v>
      </c>
      <c r="C87" s="121">
        <v>1</v>
      </c>
      <c r="D87" s="139" t="s">
        <v>14</v>
      </c>
      <c r="E87" s="157"/>
      <c r="F87" s="173">
        <f ca="1">IF(OR(ISBLANK(C87), ISBLANK(E87)), "", IF(ISNUMBER(E87), ROUND(C87 * E87, 2), E87))</f>
        <v>0</v>
      </c>
      <c r="G87" s="63" t="s">
        <v>122</v>
      </c>
      <c r="H87" s="64" t="s">
        <v>123</v>
      </c>
    </row>
    <row r="88" spans="1:6" ht="13.5" customHeight="1">
      <c r="A88" s="77"/>
      <c r="B88" s="103" t="s">
        <v>121</v>
      </c>
      <c r="C88" s="117"/>
      <c r="D88" s="135"/>
      <c r="E88" s="153"/>
      <c r="F88" s="169"/>
    </row>
    <row r="89" spans="1:6" customHeight="1">
      <c r="A89" s="77"/>
      <c r="B89" s="95"/>
      <c r="C89" s="117"/>
      <c r="D89" s="135"/>
      <c r="E89" s="153"/>
      <c r="F89" s="169"/>
    </row>
    <row r="90" spans="1:8" ht="13.5" customHeight="1">
      <c r="A90" s="81" t="s">
        <v>29</v>
      </c>
      <c r="B90" s="103" t="s">
        <v>120</v>
      </c>
      <c r="C90" s="121">
        <v>1</v>
      </c>
      <c r="D90" s="139" t="s">
        <v>14</v>
      </c>
      <c r="E90" s="157"/>
      <c r="F90" s="173">
        <f ca="1">IF(OR(ISBLANK(C90), ISBLANK(E90)), "", IF(ISNUMBER(E90), ROUND(C90 * E90, 2), E90))</f>
        <v>0</v>
      </c>
      <c r="G90" s="63" t="s">
        <v>125</v>
      </c>
      <c r="H90" s="64" t="s">
        <v>126</v>
      </c>
    </row>
    <row r="91" spans="1:6" ht="13.5" customHeight="1">
      <c r="A91" s="77"/>
      <c r="B91" s="103" t="s">
        <v>124</v>
      </c>
      <c r="C91" s="117"/>
      <c r="D91" s="135"/>
      <c r="E91" s="153"/>
      <c r="F91" s="169"/>
    </row>
    <row r="92" spans="1:6" customHeight="1">
      <c r="A92" s="77"/>
      <c r="B92" s="95"/>
      <c r="C92" s="117"/>
      <c r="D92" s="135"/>
      <c r="E92" s="153"/>
      <c r="F92" s="169"/>
    </row>
    <row r="93" spans="1:8" ht="13.5" customHeight="1">
      <c r="A93" s="81" t="s">
        <v>33</v>
      </c>
      <c r="B93" s="103" t="s">
        <v>120</v>
      </c>
      <c r="C93" s="121">
        <v>1</v>
      </c>
      <c r="D93" s="139" t="s">
        <v>14</v>
      </c>
      <c r="E93" s="157"/>
      <c r="F93" s="173">
        <f ca="1">IF(OR(ISBLANK(C93), ISBLANK(E93)), "", IF(ISNUMBER(E93), ROUND(C93 * E93, 2), E93))</f>
        <v>0</v>
      </c>
      <c r="G93" s="63" t="s">
        <v>128</v>
      </c>
      <c r="H93" s="64" t="s">
        <v>129</v>
      </c>
    </row>
    <row r="94" spans="1:6" ht="13.5" customHeight="1">
      <c r="A94" s="77"/>
      <c r="B94" s="103" t="s">
        <v>127</v>
      </c>
      <c r="C94" s="117"/>
      <c r="D94" s="135"/>
      <c r="E94" s="153"/>
      <c r="F94" s="169"/>
    </row>
    <row r="95" spans="1:6" customHeight="1">
      <c r="A95" s="77"/>
      <c r="B95" s="95"/>
      <c r="C95" s="117"/>
      <c r="D95" s="135"/>
      <c r="E95" s="153"/>
      <c r="F95" s="169"/>
    </row>
    <row r="96" spans="1:8" ht="13.5" customHeight="1">
      <c r="A96" s="81" t="s">
        <v>37</v>
      </c>
      <c r="B96" s="103" t="s">
        <v>120</v>
      </c>
      <c r="C96" s="121">
        <v>1</v>
      </c>
      <c r="D96" s="139" t="s">
        <v>14</v>
      </c>
      <c r="E96" s="157"/>
      <c r="F96" s="173">
        <f ca="1">IF(OR(ISBLANK(C96), ISBLANK(E96)), "", IF(ISNUMBER(E96), ROUND(C96 * E96, 2), E96))</f>
        <v>0</v>
      </c>
      <c r="G96" s="63" t="s">
        <v>131</v>
      </c>
      <c r="H96" s="64" t="s">
        <v>132</v>
      </c>
    </row>
    <row r="97" spans="1:6" ht="13.5" customHeight="1">
      <c r="A97" s="77"/>
      <c r="B97" s="103" t="s">
        <v>130</v>
      </c>
      <c r="C97" s="117"/>
      <c r="D97" s="135"/>
      <c r="E97" s="153"/>
      <c r="F97" s="169"/>
    </row>
    <row r="98" spans="1:6" customHeight="1">
      <c r="A98" s="77"/>
      <c r="B98" s="95"/>
      <c r="C98" s="117"/>
      <c r="D98" s="135"/>
      <c r="E98" s="153"/>
      <c r="F98" s="169"/>
    </row>
    <row r="99" spans="1:8" ht="13.5" customHeight="1">
      <c r="A99" s="81" t="s">
        <v>42</v>
      </c>
      <c r="B99" s="103" t="s">
        <v>120</v>
      </c>
      <c r="C99" s="121">
        <v>1</v>
      </c>
      <c r="D99" s="139" t="s">
        <v>14</v>
      </c>
      <c r="E99" s="157"/>
      <c r="F99" s="173">
        <f ca="1">IF(OR(ISBLANK(C99), ISBLANK(E99)), "", IF(ISNUMBER(E99), ROUND(C99 * E99, 2), E99))</f>
        <v>0</v>
      </c>
      <c r="G99" s="63" t="s">
        <v>134</v>
      </c>
      <c r="H99" s="64" t="s">
        <v>135</v>
      </c>
    </row>
    <row r="100" spans="1:6" ht="13.5" customHeight="1">
      <c r="A100" s="77"/>
      <c r="B100" s="103" t="s">
        <v>133</v>
      </c>
      <c r="C100" s="117"/>
      <c r="D100" s="135"/>
      <c r="E100" s="153"/>
      <c r="F100" s="169"/>
    </row>
    <row r="101" spans="1:6" customHeight="1">
      <c r="A101" s="77"/>
      <c r="B101" s="95"/>
      <c r="C101" s="117"/>
      <c r="D101" s="135"/>
      <c r="E101" s="153"/>
      <c r="F101" s="169"/>
    </row>
    <row r="102" spans="1:8" ht="13.5" customHeight="1">
      <c r="A102" s="81" t="s">
        <v>46</v>
      </c>
      <c r="B102" s="103" t="s">
        <v>120</v>
      </c>
      <c r="C102" s="121">
        <v>1</v>
      </c>
      <c r="D102" s="139" t="s">
        <v>14</v>
      </c>
      <c r="E102" s="157"/>
      <c r="F102" s="173">
        <f ca="1">IF(OR(ISBLANK(C102), ISBLANK(E102)), "", IF(ISNUMBER(E102), ROUND(C102 * E102, 2), E102))</f>
        <v>0</v>
      </c>
      <c r="G102" s="63" t="s">
        <v>137</v>
      </c>
      <c r="H102" s="64" t="s">
        <v>138</v>
      </c>
    </row>
    <row r="103" spans="1:6" ht="13.5" customHeight="1">
      <c r="A103" s="77"/>
      <c r="B103" s="103" t="s">
        <v>136</v>
      </c>
      <c r="C103" s="117"/>
      <c r="D103" s="135"/>
      <c r="E103" s="153"/>
      <c r="F103" s="169"/>
    </row>
    <row r="104" spans="1:6" customHeight="1">
      <c r="A104" s="77"/>
      <c r="B104" s="95"/>
      <c r="C104" s="117"/>
      <c r="D104" s="135"/>
      <c r="E104" s="153"/>
      <c r="F104" s="169"/>
    </row>
    <row r="105" spans="1:8" ht="13.5" customHeight="1">
      <c r="A105" s="81" t="s">
        <v>51</v>
      </c>
      <c r="B105" s="103" t="s">
        <v>139</v>
      </c>
      <c r="C105" s="121">
        <v>1</v>
      </c>
      <c r="D105" s="139" t="s">
        <v>14</v>
      </c>
      <c r="E105" s="157"/>
      <c r="F105" s="173">
        <f ca="1">IF(OR(ISBLANK(C105), ISBLANK(E105)), "", IF(ISNUMBER(E105), ROUND(C105 * E105, 2), E105))</f>
        <v>0</v>
      </c>
      <c r="G105" s="63" t="s">
        <v>141</v>
      </c>
      <c r="H105" s="64" t="s">
        <v>142</v>
      </c>
    </row>
    <row r="106" spans="1:6" ht="13.5" customHeight="1">
      <c r="A106" s="77"/>
      <c r="B106" s="103" t="s">
        <v>140</v>
      </c>
      <c r="C106" s="117"/>
      <c r="D106" s="135"/>
      <c r="E106" s="153"/>
      <c r="F106" s="169"/>
    </row>
    <row r="107" spans="1:6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9" t="s">
        <v>143</v>
      </c>
      <c r="C108" s="117"/>
      <c r="D108" s="135"/>
      <c r="E108" s="153"/>
      <c r="F108" s="169"/>
    </row>
    <row r="109" spans="1:6" customHeight="1">
      <c r="A109" s="77"/>
      <c r="B109" s="95"/>
      <c r="C109" s="117"/>
      <c r="D109" s="135"/>
      <c r="E109" s="153"/>
      <c r="F109" s="169"/>
    </row>
    <row r="110" spans="1:8" ht="13.5" customHeight="1">
      <c r="A110" s="81" t="s">
        <v>56</v>
      </c>
      <c r="B110" s="103" t="s">
        <v>144</v>
      </c>
      <c r="C110" s="121">
        <v>1</v>
      </c>
      <c r="D110" s="139" t="s">
        <v>14</v>
      </c>
      <c r="E110" s="157"/>
      <c r="F110" s="173">
        <f ca="1">IF(OR(ISBLANK(C110), ISBLANK(E110)), "", IF(ISNUMBER(E110), ROUND(C110 * E110, 2), E110))</f>
        <v>0</v>
      </c>
      <c r="G110" s="63" t="s">
        <v>146</v>
      </c>
      <c r="H110" s="64" t="s">
        <v>147</v>
      </c>
    </row>
    <row r="111" spans="1:6" ht="13.5" customHeight="1">
      <c r="A111" s="77"/>
      <c r="B111" s="103" t="s">
        <v>145</v>
      </c>
      <c r="C111" s="117"/>
      <c r="D111" s="135"/>
      <c r="E111" s="153"/>
      <c r="F111" s="169"/>
    </row>
    <row r="112" spans="1:6" customHeight="1">
      <c r="A112" s="77"/>
      <c r="B112" s="95"/>
      <c r="C112" s="117"/>
      <c r="D112" s="135"/>
      <c r="E112" s="153"/>
      <c r="F112" s="169"/>
    </row>
    <row r="113" spans="1:6" ht="13.5" customHeight="1">
      <c r="A113" s="77"/>
      <c r="B113" s="99" t="s">
        <v>148</v>
      </c>
      <c r="C113" s="117"/>
      <c r="D113" s="135"/>
      <c r="E113" s="153"/>
      <c r="F113" s="169"/>
    </row>
    <row r="114" spans="1:6" customHeight="1">
      <c r="A114" s="77"/>
      <c r="B114" s="95"/>
      <c r="C114" s="117"/>
      <c r="D114" s="135"/>
      <c r="E114" s="153"/>
      <c r="F114" s="169"/>
    </row>
    <row r="115" spans="1:8" ht="13.5" customHeight="1">
      <c r="A115" s="81" t="s">
        <v>62</v>
      </c>
      <c r="B115" s="103" t="s">
        <v>148</v>
      </c>
      <c r="C115" s="121">
        <v>1</v>
      </c>
      <c r="D115" s="139" t="s">
        <v>14</v>
      </c>
      <c r="E115" s="157"/>
      <c r="F115" s="173">
        <f ca="1">IF(OR(ISBLANK(C115), ISBLANK(E115)), "", IF(ISNUMBER(E115), ROUND(C115 * E115, 2), E115))</f>
        <v>0</v>
      </c>
      <c r="G115" s="63" t="s">
        <v>149</v>
      </c>
      <c r="H115" s="64" t="s">
        <v>150</v>
      </c>
    </row>
    <row r="116" spans="1:6" customHeight="1">
      <c r="A116" s="77"/>
      <c r="B116" s="95"/>
      <c r="C116" s="117"/>
      <c r="D116" s="135"/>
      <c r="E116" s="153"/>
      <c r="F116" s="169"/>
    </row>
    <row r="117" spans="1:6" ht="13.5" customHeight="1">
      <c r="A117" s="77"/>
      <c r="B117" s="99" t="s">
        <v>151</v>
      </c>
      <c r="C117" s="117"/>
      <c r="D117" s="135"/>
      <c r="E117" s="153"/>
      <c r="F117" s="169"/>
    </row>
    <row r="118" spans="1:6" customHeight="1">
      <c r="A118" s="77"/>
      <c r="B118" s="95"/>
      <c r="C118" s="117"/>
      <c r="D118" s="135"/>
      <c r="E118" s="153"/>
      <c r="F118" s="169"/>
    </row>
    <row r="119" spans="1:8" ht="13.5" customHeight="1">
      <c r="A119" s="81" t="s">
        <v>68</v>
      </c>
      <c r="B119" s="103" t="s">
        <v>151</v>
      </c>
      <c r="C119" s="121">
        <v>1</v>
      </c>
      <c r="D119" s="139" t="s">
        <v>14</v>
      </c>
      <c r="E119" s="157"/>
      <c r="F119" s="173">
        <f ca="1">IF(OR(ISBLANK(C119), ISBLANK(E119)), "", IF(ISNUMBER(E119), ROUND(C119 * E119, 2), E119))</f>
        <v>0</v>
      </c>
      <c r="G119" s="63" t="s">
        <v>152</v>
      </c>
      <c r="H119" s="64" t="s">
        <v>153</v>
      </c>
    </row>
    <row r="120" spans="1:6" ht="6.7" customHeight="1">
      <c r="A120" s="85"/>
      <c r="B120" s="107"/>
      <c r="C120" s="125"/>
      <c r="D120" s="143"/>
      <c r="E120" s="161"/>
      <c r="F120" s="177"/>
    </row>
    <row r="121" spans="1:6" ht="21" customHeight="1">
      <c r="A121" s="209" t="s">
        <v>100</v>
      </c>
      <c r="B121" s="191"/>
      <c r="C121" s="195" t="s">
        <v>154</v>
      </c>
      <c r="D121" s="199"/>
      <c r="E121" s="203" t="s">
        <v>102</v>
      </c>
      <c r="F121" s="213">
        <f ca="1">SUM(F68:F120)</f>
        <v>0</v>
      </c>
    </row>
    <row r="122" spans="1:1" ht="21" customHeight="1">
      <c r="A122" s="12" t="s">
        <v>0</v>
      </c>
    </row>
    <row r="123" spans="1:8" ht="21" customHeight="1">
      <c r="A123" s="73"/>
      <c r="B123" s="89" t="s">
        <v>2</v>
      </c>
      <c r="C123" s="230"/>
      <c r="D123" s="43"/>
      <c r="E123" s="236"/>
      <c r="F123" s="165" t="s">
        <v>6</v>
      </c>
      <c r="G123" s="57" t="s">
        <v>7</v>
      </c>
      <c r="H123" s="59" t="s">
        <v>8</v>
      </c>
    </row>
    <row r="124" spans="1:6" ht="13.5" customHeight="1">
      <c r="A124" s="77"/>
      <c r="F124" s="169"/>
    </row>
    <row r="125" spans="1:6" ht="13.5" customHeight="1">
      <c r="A125" s="77"/>
      <c r="B125" s="214" t="s">
        <v>9</v>
      </c>
      <c r="F125" s="173">
        <f ca="1">SUM(F8, F11, F13, F15, F18, F20, F22, F25, F27, F31, F35, F38, F43, F45, F48, F51, F57, F61, F71, F77, F82, F87, F90, F93, F96, F99, F102, F105, F110, F115, F119)</f>
        <v>0</v>
      </c>
    </row>
    <row r="126" spans="1:6" ht="13.5" customHeight="1">
      <c r="A126" s="77"/>
      <c r="F126" s="169"/>
    </row>
    <row r="127" spans="1:6" ht="13.5" customHeight="1">
      <c r="A127" s="77"/>
      <c r="F127" s="169"/>
    </row>
    <row r="128" spans="1:6" ht="13.5" customHeight="1">
      <c r="A128" s="77"/>
      <c r="F128" s="169"/>
    </row>
    <row r="129" spans="1:6" ht="13.5" customHeight="1">
      <c r="A129" s="77"/>
      <c r="F129" s="169"/>
    </row>
    <row r="130" spans="1:6" ht="13.5" customHeight="1">
      <c r="A130" s="77"/>
      <c r="F130" s="169"/>
    </row>
    <row r="131" spans="1:6" ht="13.5" customHeight="1">
      <c r="A131" s="77"/>
      <c r="F131" s="169"/>
    </row>
    <row r="132" spans="1:6" ht="13.5" customHeight="1">
      <c r="A132" s="77"/>
      <c r="F132" s="169"/>
    </row>
    <row r="133" spans="1:6" ht="13.5" customHeight="1">
      <c r="A133" s="77"/>
      <c r="F133" s="169"/>
    </row>
    <row r="134" spans="1:6" ht="13.5" customHeight="1">
      <c r="A134" s="77"/>
      <c r="F134" s="169"/>
    </row>
    <row r="135" spans="1:6" ht="13.5" customHeight="1">
      <c r="A135" s="77"/>
      <c r="F135" s="169"/>
    </row>
    <row r="136" spans="1:6" ht="13.5" customHeight="1">
      <c r="A136" s="77"/>
      <c r="F136" s="169"/>
    </row>
    <row r="137" spans="1:6" ht="13.5" customHeight="1">
      <c r="A137" s="77"/>
      <c r="F137" s="169"/>
    </row>
    <row r="138" spans="1:6" ht="13.5" customHeight="1">
      <c r="A138" s="77"/>
      <c r="F138" s="169"/>
    </row>
    <row r="139" spans="1:6" ht="13.5" customHeight="1">
      <c r="A139" s="77"/>
      <c r="F139" s="169"/>
    </row>
    <row r="140" spans="1:6" ht="13.5" customHeight="1">
      <c r="A140" s="77"/>
      <c r="F140" s="169"/>
    </row>
    <row r="141" spans="1:6" ht="13.5" customHeight="1">
      <c r="A141" s="77"/>
      <c r="F141" s="169"/>
    </row>
    <row r="142" spans="1:6" ht="13.5" customHeight="1">
      <c r="A142" s="77"/>
      <c r="F142" s="169"/>
    </row>
    <row r="143" spans="1:6" ht="13.5" customHeight="1">
      <c r="A143" s="77"/>
      <c r="F143" s="169"/>
    </row>
    <row r="144" spans="1:6" ht="13.5" customHeight="1">
      <c r="A144" s="77"/>
      <c r="F144" s="169"/>
    </row>
    <row r="145" spans="1:6" ht="13.5" customHeight="1">
      <c r="A145" s="77"/>
      <c r="F145" s="169"/>
    </row>
    <row r="146" spans="1:6" ht="13.5" customHeight="1">
      <c r="A146" s="77"/>
      <c r="F146" s="169"/>
    </row>
    <row r="147" spans="1:6" ht="13.5" customHeight="1">
      <c r="A147" s="77"/>
      <c r="F147" s="169"/>
    </row>
    <row r="148" spans="1:6" ht="13.5" customHeight="1">
      <c r="A148" s="77"/>
      <c r="F148" s="169"/>
    </row>
    <row r="149" spans="1:6" ht="13.5" customHeight="1">
      <c r="A149" s="77"/>
      <c r="F149" s="169"/>
    </row>
    <row r="150" spans="1:6" ht="13.5" customHeight="1">
      <c r="A150" s="77"/>
      <c r="F150" s="169"/>
    </row>
    <row r="151" spans="1:6" ht="13.5" customHeight="1">
      <c r="A151" s="77"/>
      <c r="F151" s="169"/>
    </row>
    <row r="152" spans="1:6" ht="13.5" customHeight="1">
      <c r="A152" s="77"/>
      <c r="F152" s="169"/>
    </row>
    <row r="153" spans="1:6" ht="13.5" customHeight="1">
      <c r="A153" s="77"/>
      <c r="F153" s="169"/>
    </row>
    <row r="154" spans="1:6" ht="13.5" customHeight="1">
      <c r="A154" s="77"/>
      <c r="F154" s="169"/>
    </row>
    <row r="155" spans="1:6" ht="13.5" customHeight="1">
      <c r="A155" s="77"/>
      <c r="F155" s="169"/>
    </row>
    <row r="156" spans="1:6" ht="13.5" customHeight="1">
      <c r="A156" s="77"/>
      <c r="F156" s="169"/>
    </row>
    <row r="157" spans="1:6" ht="13.5" customHeight="1">
      <c r="A157" s="77"/>
      <c r="F157" s="169"/>
    </row>
    <row r="158" spans="1:6" ht="13.5" customHeight="1">
      <c r="A158" s="77"/>
      <c r="F158" s="169"/>
    </row>
    <row r="159" spans="1:6" ht="13.5" customHeight="1">
      <c r="A159" s="77"/>
      <c r="F159" s="169"/>
    </row>
    <row r="160" spans="1:6" ht="13.5" customHeight="1">
      <c r="A160" s="77"/>
      <c r="F160" s="169"/>
    </row>
    <row r="161" spans="1:6" ht="13.5" customHeight="1">
      <c r="A161" s="77"/>
      <c r="F161" s="169"/>
    </row>
    <row r="162" spans="1:6" ht="13.5" customHeight="1">
      <c r="A162" s="77"/>
      <c r="F162" s="169"/>
    </row>
    <row r="163" spans="1:6" ht="13.5" customHeight="1">
      <c r="A163" s="77"/>
      <c r="F163" s="169"/>
    </row>
    <row r="164" spans="1:6" ht="13.5" customHeight="1">
      <c r="A164" s="77"/>
      <c r="F164" s="169"/>
    </row>
    <row r="165" spans="1:6" ht="13.5" customHeight="1">
      <c r="A165" s="77"/>
      <c r="F165" s="169"/>
    </row>
    <row r="166" spans="1:6" ht="13.5" customHeight="1">
      <c r="A166" s="77"/>
      <c r="F166" s="169"/>
    </row>
    <row r="167" spans="1:6" ht="13.5" customHeight="1">
      <c r="A167" s="77"/>
      <c r="F167" s="169"/>
    </row>
    <row r="168" spans="1:6" ht="13.5" customHeight="1">
      <c r="A168" s="77"/>
      <c r="F168" s="169"/>
    </row>
    <row r="169" spans="1:6" ht="13.5" customHeight="1">
      <c r="A169" s="77"/>
      <c r="F169" s="169"/>
    </row>
    <row r="170" spans="1:6" ht="13.5" customHeight="1">
      <c r="A170" s="77"/>
      <c r="F170" s="169"/>
    </row>
    <row r="171" spans="1:6" ht="13.5" customHeight="1">
      <c r="A171" s="77"/>
      <c r="F171" s="169"/>
    </row>
    <row r="172" spans="1:6" ht="13.5" customHeight="1">
      <c r="A172" s="77"/>
      <c r="F172" s="169"/>
    </row>
    <row r="173" spans="1:6" ht="13.5" customHeight="1">
      <c r="A173" s="77"/>
      <c r="F173" s="169"/>
    </row>
    <row r="174" spans="1:6" ht="13.5" customHeight="1">
      <c r="A174" s="77"/>
      <c r="F174" s="169"/>
    </row>
    <row r="175" spans="1:6" ht="5.2" customHeight="1">
      <c r="A175" s="85"/>
      <c r="F175" s="177"/>
    </row>
    <row r="176" spans="1:6" ht="21" customHeight="1">
      <c r="A176" s="209" t="s">
        <v>100</v>
      </c>
      <c r="B176" s="191"/>
      <c r="C176" s="195" t="s">
        <v>155</v>
      </c>
      <c r="D176" s="199"/>
      <c r="E176" s="203" t="s">
        <v>156</v>
      </c>
      <c r="F176" s="213">
        <f ca="1">SUM(F124:F175)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&amp;L&amp;15&amp;"Arial,Bold"Archdeacon Duggan Bridge&amp;R&amp;G</oddHeader>
  </headerFooter>
  <rowBreaks count="3" manualBreakCount="3">
    <brk id="65" man="1"/>
    <brk id="121" man="1"/>
    <brk id="176" man="1"/>
  </rowBreaks>
  <legacyDrawingHF r:id="rId1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453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157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158</v>
      </c>
      <c r="C4" s="117"/>
      <c r="D4" s="135"/>
      <c r="E4" s="153"/>
      <c r="F4" s="169"/>
    </row>
    <row r="5" spans="1:6" ht="13.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159</v>
      </c>
      <c r="C6" s="117"/>
      <c r="D6" s="135"/>
      <c r="E6" s="153"/>
      <c r="F6" s="169"/>
    </row>
    <row r="7" spans="1:6" ht="13.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160</v>
      </c>
      <c r="C8" s="121">
        <v>0.7</v>
      </c>
      <c r="D8" s="139" t="s">
        <v>161</v>
      </c>
      <c r="E8" s="157"/>
      <c r="F8" s="173">
        <f ca="1">IF(OR(ISBLANK(C8), ISBLANK(E8)), "", IF(ISNUMBER(E8), ROUND(C8 * E8, 2), E8))</f>
        <v>0</v>
      </c>
      <c r="G8" s="63" t="s">
        <v>162</v>
      </c>
      <c r="H8" s="64" t="s">
        <v>163</v>
      </c>
    </row>
    <row r="9" spans="1:6" ht="13.5" customHeight="1">
      <c r="A9" s="77"/>
      <c r="B9" s="95"/>
      <c r="C9" s="117"/>
      <c r="D9" s="135"/>
      <c r="E9" s="153"/>
      <c r="F9" s="169"/>
    </row>
    <row r="10" spans="1:6" ht="13.5" customHeight="1">
      <c r="A10" s="77"/>
      <c r="B10" s="95"/>
      <c r="C10" s="117"/>
      <c r="D10" s="135"/>
      <c r="E10" s="153"/>
      <c r="F10" s="169"/>
    </row>
    <row r="11" spans="1:6" ht="13.5" customHeight="1">
      <c r="A11" s="77"/>
      <c r="B11" s="95"/>
      <c r="C11" s="117"/>
      <c r="D11" s="135"/>
      <c r="E11" s="153"/>
      <c r="F11" s="169"/>
    </row>
    <row r="12" spans="1:6" ht="13.5" customHeight="1">
      <c r="A12" s="77"/>
      <c r="B12" s="95"/>
      <c r="C12" s="117"/>
      <c r="D12" s="135"/>
      <c r="E12" s="153"/>
      <c r="F12" s="169"/>
    </row>
    <row r="13" spans="1:6" ht="13.5" customHeight="1">
      <c r="A13" s="77"/>
      <c r="B13" s="95"/>
      <c r="C13" s="117"/>
      <c r="D13" s="135"/>
      <c r="E13" s="153"/>
      <c r="F13" s="169"/>
    </row>
    <row r="14" spans="1:6" ht="13.5" customHeight="1">
      <c r="A14" s="77"/>
      <c r="B14" s="95"/>
      <c r="C14" s="117"/>
      <c r="D14" s="135"/>
      <c r="E14" s="153"/>
      <c r="F14" s="169"/>
    </row>
    <row r="15" spans="1:6" ht="13.5" customHeight="1">
      <c r="A15" s="77"/>
      <c r="B15" s="95"/>
      <c r="C15" s="117"/>
      <c r="D15" s="135"/>
      <c r="E15" s="153"/>
      <c r="F15" s="169"/>
    </row>
    <row r="16" spans="1:6" ht="13.5" customHeight="1">
      <c r="A16" s="77"/>
      <c r="B16" s="95"/>
      <c r="C16" s="117"/>
      <c r="D16" s="135"/>
      <c r="E16" s="153"/>
      <c r="F16" s="169"/>
    </row>
    <row r="17" spans="1:6" ht="13.5" customHeight="1">
      <c r="A17" s="77"/>
      <c r="B17" s="95"/>
      <c r="C17" s="117"/>
      <c r="D17" s="135"/>
      <c r="E17" s="153"/>
      <c r="F17" s="169"/>
    </row>
    <row r="18" spans="1:6" ht="13.5" customHeight="1">
      <c r="A18" s="77"/>
      <c r="B18" s="95"/>
      <c r="C18" s="117"/>
      <c r="D18" s="135"/>
      <c r="E18" s="153"/>
      <c r="F18" s="169"/>
    </row>
    <row r="19" spans="1:6" ht="13.5" customHeight="1">
      <c r="A19" s="77"/>
      <c r="B19" s="95"/>
      <c r="C19" s="117"/>
      <c r="D19" s="135"/>
      <c r="E19" s="153"/>
      <c r="F19" s="169"/>
    </row>
    <row r="20" spans="1:6" ht="13.5" customHeight="1">
      <c r="A20" s="77"/>
      <c r="B20" s="95"/>
      <c r="C20" s="117"/>
      <c r="D20" s="135"/>
      <c r="E20" s="153"/>
      <c r="F20" s="169"/>
    </row>
    <row r="21" spans="1:6" ht="13.5" customHeight="1">
      <c r="A21" s="77"/>
      <c r="B21" s="95"/>
      <c r="C21" s="117"/>
      <c r="D21" s="135"/>
      <c r="E21" s="153"/>
      <c r="F21" s="169"/>
    </row>
    <row r="22" spans="1:6" ht="13.5" customHeight="1">
      <c r="A22" s="77"/>
      <c r="B22" s="95"/>
      <c r="C22" s="117"/>
      <c r="D22" s="135"/>
      <c r="E22" s="153"/>
      <c r="F22" s="169"/>
    </row>
    <row r="23" spans="1:6" ht="13.5" customHeight="1">
      <c r="A23" s="77"/>
      <c r="B23" s="95"/>
      <c r="C23" s="117"/>
      <c r="D23" s="135"/>
      <c r="E23" s="153"/>
      <c r="F23" s="169"/>
    </row>
    <row r="24" spans="1:6" ht="13.5" customHeight="1">
      <c r="A24" s="77"/>
      <c r="B24" s="95"/>
      <c r="C24" s="117"/>
      <c r="D24" s="135"/>
      <c r="E24" s="153"/>
      <c r="F24" s="169"/>
    </row>
    <row r="25" spans="1:6" ht="13.5" customHeight="1">
      <c r="A25" s="77"/>
      <c r="B25" s="95"/>
      <c r="C25" s="117"/>
      <c r="D25" s="135"/>
      <c r="E25" s="153"/>
      <c r="F25" s="169"/>
    </row>
    <row r="26" spans="1:6" ht="13.5" customHeight="1">
      <c r="A26" s="77"/>
      <c r="B26" s="95"/>
      <c r="C26" s="117"/>
      <c r="D26" s="135"/>
      <c r="E26" s="153"/>
      <c r="F26" s="169"/>
    </row>
    <row r="27" spans="1:6" ht="13.5" customHeight="1">
      <c r="A27" s="77"/>
      <c r="B27" s="95"/>
      <c r="C27" s="117"/>
      <c r="D27" s="135"/>
      <c r="E27" s="153"/>
      <c r="F27" s="169"/>
    </row>
    <row r="28" spans="1:6" ht="13.5" customHeight="1">
      <c r="A28" s="77"/>
      <c r="B28" s="95"/>
      <c r="C28" s="117"/>
      <c r="D28" s="135"/>
      <c r="E28" s="153"/>
      <c r="F28" s="169"/>
    </row>
    <row r="29" spans="1:6" ht="13.5" customHeight="1">
      <c r="A29" s="77"/>
      <c r="B29" s="95"/>
      <c r="C29" s="117"/>
      <c r="D29" s="135"/>
      <c r="E29" s="153"/>
      <c r="F29" s="169"/>
    </row>
    <row r="30" spans="1:6" ht="13.5" customHeight="1">
      <c r="A30" s="77"/>
      <c r="B30" s="95"/>
      <c r="C30" s="117"/>
      <c r="D30" s="135"/>
      <c r="E30" s="153"/>
      <c r="F30" s="169"/>
    </row>
    <row r="31" spans="1:6" ht="13.5" customHeight="1">
      <c r="A31" s="77"/>
      <c r="B31" s="95"/>
      <c r="C31" s="117"/>
      <c r="D31" s="135"/>
      <c r="E31" s="153"/>
      <c r="F31" s="169"/>
    </row>
    <row r="32" spans="1:6" ht="13.5" customHeight="1">
      <c r="A32" s="77"/>
      <c r="B32" s="95"/>
      <c r="C32" s="117"/>
      <c r="D32" s="135"/>
      <c r="E32" s="153"/>
      <c r="F32" s="169"/>
    </row>
    <row r="33" spans="1:6" ht="13.5" customHeight="1">
      <c r="A33" s="77"/>
      <c r="B33" s="95"/>
      <c r="C33" s="117"/>
      <c r="D33" s="135"/>
      <c r="E33" s="153"/>
      <c r="F33" s="169"/>
    </row>
    <row r="34" spans="1:6" ht="13.5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5"/>
      <c r="C35" s="117"/>
      <c r="D35" s="135"/>
      <c r="E35" s="153"/>
      <c r="F35" s="169"/>
    </row>
    <row r="36" spans="1:6" ht="13.5" customHeight="1">
      <c r="A36" s="77"/>
      <c r="B36" s="95"/>
      <c r="C36" s="117"/>
      <c r="D36" s="135"/>
      <c r="E36" s="153"/>
      <c r="F36" s="169"/>
    </row>
    <row r="37" spans="1:6" ht="13.5" customHeight="1">
      <c r="A37" s="77"/>
      <c r="B37" s="95"/>
      <c r="C37" s="117"/>
      <c r="D37" s="135"/>
      <c r="E37" s="153"/>
      <c r="F37" s="169"/>
    </row>
    <row r="38" spans="1:6" ht="13.5" customHeight="1">
      <c r="A38" s="77"/>
      <c r="B38" s="95"/>
      <c r="C38" s="117"/>
      <c r="D38" s="135"/>
      <c r="E38" s="153"/>
      <c r="F38" s="169"/>
    </row>
    <row r="39" spans="1:6" ht="13.5" customHeight="1">
      <c r="A39" s="77"/>
      <c r="B39" s="95"/>
      <c r="C39" s="117"/>
      <c r="D39" s="135"/>
      <c r="E39" s="153"/>
      <c r="F39" s="169"/>
    </row>
    <row r="40" spans="1:6" ht="13.5" customHeight="1">
      <c r="A40" s="77"/>
      <c r="B40" s="95"/>
      <c r="C40" s="117"/>
      <c r="D40" s="135"/>
      <c r="E40" s="153"/>
      <c r="F40" s="169"/>
    </row>
    <row r="41" spans="1:6" ht="13.5" customHeight="1">
      <c r="A41" s="77"/>
      <c r="B41" s="95"/>
      <c r="C41" s="117"/>
      <c r="D41" s="135"/>
      <c r="E41" s="153"/>
      <c r="F41" s="169"/>
    </row>
    <row r="42" spans="1:6" ht="13.5" customHeight="1">
      <c r="A42" s="77"/>
      <c r="B42" s="95"/>
      <c r="C42" s="117"/>
      <c r="D42" s="135"/>
      <c r="E42" s="153"/>
      <c r="F42" s="169"/>
    </row>
    <row r="43" spans="1:6" ht="13.5" customHeight="1">
      <c r="A43" s="77"/>
      <c r="B43" s="95"/>
      <c r="C43" s="117"/>
      <c r="D43" s="135"/>
      <c r="E43" s="153"/>
      <c r="F43" s="169"/>
    </row>
    <row r="44" spans="1:6" ht="13.5" customHeight="1">
      <c r="A44" s="77"/>
      <c r="B44" s="95"/>
      <c r="C44" s="117"/>
      <c r="D44" s="135"/>
      <c r="E44" s="153"/>
      <c r="F44" s="169"/>
    </row>
    <row r="45" spans="1:6" ht="13.5" customHeight="1">
      <c r="A45" s="77"/>
      <c r="B45" s="95"/>
      <c r="C45" s="117"/>
      <c r="D45" s="135"/>
      <c r="E45" s="153"/>
      <c r="F45" s="169"/>
    </row>
    <row r="46" spans="1:6" ht="13.5" customHeight="1">
      <c r="A46" s="77"/>
      <c r="B46" s="95"/>
      <c r="C46" s="117"/>
      <c r="D46" s="135"/>
      <c r="E46" s="153"/>
      <c r="F46" s="169"/>
    </row>
    <row r="47" spans="1:6" ht="13.5" customHeight="1">
      <c r="A47" s="77"/>
      <c r="B47" s="95"/>
      <c r="C47" s="117"/>
      <c r="D47" s="135"/>
      <c r="E47" s="153"/>
      <c r="F47" s="169"/>
    </row>
    <row r="48" spans="1:6" ht="13.5" customHeight="1">
      <c r="A48" s="77"/>
      <c r="B48" s="95"/>
      <c r="C48" s="117"/>
      <c r="D48" s="135"/>
      <c r="E48" s="153"/>
      <c r="F48" s="169"/>
    </row>
    <row r="49" spans="1:6" ht="13.5" customHeight="1">
      <c r="A49" s="77"/>
      <c r="B49" s="95"/>
      <c r="C49" s="117"/>
      <c r="D49" s="135"/>
      <c r="E49" s="153"/>
      <c r="F49" s="169"/>
    </row>
    <row r="50" spans="1:6" ht="13.5" customHeight="1">
      <c r="A50" s="77"/>
      <c r="B50" s="95"/>
      <c r="C50" s="117"/>
      <c r="D50" s="135"/>
      <c r="E50" s="153"/>
      <c r="F50" s="169"/>
    </row>
    <row r="51" spans="1:6" ht="13.5" customHeight="1">
      <c r="A51" s="77"/>
      <c r="B51" s="95"/>
      <c r="C51" s="117"/>
      <c r="D51" s="135"/>
      <c r="E51" s="153"/>
      <c r="F51" s="169"/>
    </row>
    <row r="52" spans="1:6" ht="13.5" customHeight="1">
      <c r="A52" s="77"/>
      <c r="B52" s="95"/>
      <c r="C52" s="117"/>
      <c r="D52" s="135"/>
      <c r="E52" s="153"/>
      <c r="F52" s="169"/>
    </row>
    <row r="53" spans="1:6" ht="13.5" customHeight="1">
      <c r="A53" s="77"/>
      <c r="B53" s="95"/>
      <c r="C53" s="117"/>
      <c r="D53" s="135"/>
      <c r="E53" s="153"/>
      <c r="F53" s="169"/>
    </row>
    <row r="54" spans="1:6" ht="5.2" customHeight="1">
      <c r="A54" s="85"/>
      <c r="B54" s="107"/>
      <c r="C54" s="125"/>
      <c r="D54" s="143"/>
      <c r="E54" s="161"/>
      <c r="F54" s="177"/>
    </row>
    <row r="55" spans="1:6" ht="21" customHeight="1">
      <c r="A55" s="209" t="s">
        <v>100</v>
      </c>
      <c r="B55" s="191"/>
      <c r="C55" s="195" t="s">
        <v>164</v>
      </c>
      <c r="D55" s="199"/>
      <c r="E55" s="203" t="s">
        <v>102</v>
      </c>
      <c r="F55" s="213">
        <f ca="1">SUM(F3:F54)</f>
        <v>0</v>
      </c>
    </row>
    <row r="56" spans="1:1" ht="21" customHeight="1">
      <c r="A56" s="12" t="s">
        <v>157</v>
      </c>
    </row>
    <row r="57" spans="1:8" ht="21" customHeight="1">
      <c r="A57" s="73" t="s">
        <v>1</v>
      </c>
      <c r="B57" s="91" t="s">
        <v>2</v>
      </c>
      <c r="C57" s="113" t="s">
        <v>4</v>
      </c>
      <c r="D57" s="131" t="s">
        <v>3</v>
      </c>
      <c r="E57" s="149" t="s">
        <v>5</v>
      </c>
      <c r="F57" s="165" t="s">
        <v>6</v>
      </c>
      <c r="G57" s="57" t="s">
        <v>7</v>
      </c>
      <c r="H57" s="59" t="s">
        <v>8</v>
      </c>
    </row>
    <row r="58" spans="1:6" ht="13.5" customHeight="1">
      <c r="A58" s="77"/>
      <c r="B58" s="95"/>
      <c r="C58" s="117"/>
      <c r="D58" s="135"/>
      <c r="E58" s="153"/>
      <c r="F58" s="169"/>
    </row>
    <row r="59" spans="1:6" ht="13.5" customHeight="1">
      <c r="A59" s="77"/>
      <c r="B59" s="99" t="s">
        <v>165</v>
      </c>
      <c r="C59" s="117"/>
      <c r="D59" s="135"/>
      <c r="E59" s="153"/>
      <c r="F59" s="169"/>
    </row>
    <row r="60" spans="1:6" ht="13.5" customHeight="1">
      <c r="A60" s="77"/>
      <c r="B60" s="95"/>
      <c r="C60" s="117"/>
      <c r="D60" s="135"/>
      <c r="E60" s="153"/>
      <c r="F60" s="169"/>
    </row>
    <row r="61" spans="1:6" ht="13.5" customHeight="1">
      <c r="A61" s="77"/>
      <c r="B61" s="99" t="s">
        <v>166</v>
      </c>
      <c r="C61" s="117"/>
      <c r="D61" s="135"/>
      <c r="E61" s="153"/>
      <c r="F61" s="169"/>
    </row>
    <row r="62" spans="1:6" ht="13.5" customHeight="1">
      <c r="A62" s="77"/>
      <c r="B62" s="99" t="s">
        <v>167</v>
      </c>
      <c r="C62" s="117"/>
      <c r="D62" s="135"/>
      <c r="E62" s="153"/>
      <c r="F62" s="169"/>
    </row>
    <row r="63" spans="1:6" ht="13.5" customHeight="1">
      <c r="A63" s="77"/>
      <c r="B63" s="99" t="s">
        <v>168</v>
      </c>
      <c r="C63" s="117"/>
      <c r="D63" s="135"/>
      <c r="E63" s="153"/>
      <c r="F63" s="169"/>
    </row>
    <row r="64" spans="1:6" ht="13.5" customHeight="1">
      <c r="A64" s="77"/>
      <c r="B64" s="95"/>
      <c r="C64" s="117"/>
      <c r="D64" s="135"/>
      <c r="E64" s="153"/>
      <c r="F64" s="169"/>
    </row>
    <row r="65" spans="1:8" ht="13.5" customHeight="1">
      <c r="A65" s="81" t="s">
        <v>11</v>
      </c>
      <c r="B65" s="103" t="s">
        <v>169</v>
      </c>
      <c r="C65" s="121">
        <v>740</v>
      </c>
      <c r="D65" s="139" t="s">
        <v>174</v>
      </c>
      <c r="E65" s="157"/>
      <c r="F65" s="173">
        <f ca="1">IF(OR(ISBLANK(C65), ISBLANK(E65)), "", IF(ISNUMBER(E65), ROUND(C65 * E65, 2), E65))</f>
        <v>0</v>
      </c>
      <c r="G65" s="63" t="s">
        <v>175</v>
      </c>
      <c r="H65" s="64" t="s">
        <v>176</v>
      </c>
    </row>
    <row r="66" spans="1:6" ht="13.5" customHeight="1">
      <c r="A66" s="77"/>
      <c r="B66" s="103" t="s">
        <v>170</v>
      </c>
      <c r="C66" s="117"/>
      <c r="D66" s="135"/>
      <c r="E66" s="153"/>
      <c r="F66" s="169"/>
    </row>
    <row r="67" spans="1:6" ht="13.5" customHeight="1">
      <c r="A67" s="77"/>
      <c r="B67" s="103" t="s">
        <v>171</v>
      </c>
      <c r="C67" s="117"/>
      <c r="D67" s="135"/>
      <c r="E67" s="153"/>
      <c r="F67" s="169"/>
    </row>
    <row r="68" spans="1:6" ht="13.5" customHeight="1">
      <c r="A68" s="77"/>
      <c r="B68" s="103" t="s">
        <v>172</v>
      </c>
      <c r="C68" s="117"/>
      <c r="D68" s="135"/>
      <c r="E68" s="153"/>
      <c r="F68" s="169"/>
    </row>
    <row r="69" spans="1:6" ht="13.5" customHeight="1">
      <c r="A69" s="77"/>
      <c r="B69" s="103" t="s">
        <v>173</v>
      </c>
      <c r="C69" s="117"/>
      <c r="D69" s="135"/>
      <c r="E69" s="153"/>
      <c r="F69" s="169"/>
    </row>
    <row r="70" spans="1:6" ht="13.5" customHeight="1">
      <c r="A70" s="77"/>
      <c r="B70" s="95"/>
      <c r="C70" s="117"/>
      <c r="D70" s="135"/>
      <c r="E70" s="153"/>
      <c r="F70" s="169"/>
    </row>
    <row r="71" spans="1:8" ht="13.5" customHeight="1">
      <c r="A71" s="81" t="s">
        <v>17</v>
      </c>
      <c r="B71" s="103" t="s">
        <v>177</v>
      </c>
      <c r="C71" s="121">
        <v>740</v>
      </c>
      <c r="D71" s="139" t="s">
        <v>174</v>
      </c>
      <c r="E71" s="157"/>
      <c r="F71" s="173">
        <f ca="1">IF(OR(ISBLANK(C71), ISBLANK(E71)), "", IF(ISNUMBER(E71), ROUND(C71 * E71, 2), E71))</f>
        <v>0</v>
      </c>
      <c r="G71" s="63" t="s">
        <v>182</v>
      </c>
      <c r="H71" s="64" t="s">
        <v>183</v>
      </c>
    </row>
    <row r="72" spans="1:6" ht="13.5" customHeight="1">
      <c r="A72" s="77"/>
      <c r="B72" s="103" t="s">
        <v>178</v>
      </c>
      <c r="C72" s="117"/>
      <c r="D72" s="135"/>
      <c r="E72" s="153"/>
      <c r="F72" s="169"/>
    </row>
    <row r="73" spans="1:6" ht="13.5" customHeight="1">
      <c r="A73" s="77"/>
      <c r="B73" s="103" t="s">
        <v>179</v>
      </c>
      <c r="C73" s="117"/>
      <c r="D73" s="135"/>
      <c r="E73" s="153"/>
      <c r="F73" s="169"/>
    </row>
    <row r="74" spans="1:6" ht="13.5" customHeight="1">
      <c r="A74" s="77"/>
      <c r="B74" s="103" t="s">
        <v>180</v>
      </c>
      <c r="C74" s="117"/>
      <c r="D74" s="135"/>
      <c r="E74" s="153"/>
      <c r="F74" s="169"/>
    </row>
    <row r="75" spans="1:6" ht="13.5" customHeight="1">
      <c r="A75" s="77"/>
      <c r="B75" s="103" t="s">
        <v>181</v>
      </c>
      <c r="C75" s="117"/>
      <c r="D75" s="135"/>
      <c r="E75" s="153"/>
      <c r="F75" s="169"/>
    </row>
    <row r="76" spans="1:6" ht="13.5" customHeight="1">
      <c r="A76" s="77"/>
      <c r="B76" s="95"/>
      <c r="C76" s="117"/>
      <c r="D76" s="135"/>
      <c r="E76" s="153"/>
      <c r="F76" s="169"/>
    </row>
    <row r="77" spans="1:6" ht="13.5" customHeight="1">
      <c r="A77" s="77"/>
      <c r="B77" s="99" t="s">
        <v>184</v>
      </c>
      <c r="C77" s="117"/>
      <c r="D77" s="135"/>
      <c r="E77" s="153"/>
      <c r="F77" s="169"/>
    </row>
    <row r="78" spans="1:6" ht="13.5" customHeight="1">
      <c r="A78" s="77"/>
      <c r="B78" s="95"/>
      <c r="C78" s="117"/>
      <c r="D78" s="135"/>
      <c r="E78" s="153"/>
      <c r="F78" s="169"/>
    </row>
    <row r="79" spans="1:8" ht="13.5" customHeight="1">
      <c r="A79" s="81" t="s">
        <v>21</v>
      </c>
      <c r="B79" s="103" t="s">
        <v>185</v>
      </c>
      <c r="C79" s="121">
        <v>20</v>
      </c>
      <c r="D79" s="139" t="s">
        <v>59</v>
      </c>
      <c r="E79" s="157"/>
      <c r="F79" s="173">
        <f ca="1">IF(OR(ISBLANK(C79), ISBLANK(E79)), "", IF(ISNUMBER(E79), ROUND(C79 * E79, 2), E79))</f>
        <v>0</v>
      </c>
      <c r="G79" s="63" t="s">
        <v>187</v>
      </c>
      <c r="H79" s="64" t="s">
        <v>188</v>
      </c>
    </row>
    <row r="80" spans="1:6" ht="13.5" customHeight="1">
      <c r="A80" s="77"/>
      <c r="B80" s="103" t="s">
        <v>186</v>
      </c>
      <c r="C80" s="117"/>
      <c r="D80" s="135"/>
      <c r="E80" s="153"/>
      <c r="F80" s="169"/>
    </row>
    <row r="81" spans="1:6" ht="13.5" customHeight="1">
      <c r="A81" s="77"/>
      <c r="B81" s="95"/>
      <c r="C81" s="117"/>
      <c r="D81" s="135"/>
      <c r="E81" s="153"/>
      <c r="F81" s="169"/>
    </row>
    <row r="82" spans="1:6" ht="13.5" customHeight="1">
      <c r="A82" s="77"/>
      <c r="B82" s="99" t="s">
        <v>189</v>
      </c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8" ht="13.5" customHeight="1">
      <c r="A84" s="81" t="s">
        <v>25</v>
      </c>
      <c r="B84" s="103" t="s">
        <v>190</v>
      </c>
      <c r="C84" s="121">
        <v>20</v>
      </c>
      <c r="D84" s="139" t="s">
        <v>59</v>
      </c>
      <c r="E84" s="157"/>
      <c r="F84" s="173">
        <f ca="1">IF(OR(ISBLANK(C84), ISBLANK(E84)), "", IF(ISNUMBER(E84), ROUND(C84 * E84, 2), E84))</f>
        <v>0</v>
      </c>
      <c r="G84" s="63" t="s">
        <v>193</v>
      </c>
      <c r="H84" s="64" t="s">
        <v>194</v>
      </c>
    </row>
    <row r="85" spans="1:6" ht="13.5" customHeight="1">
      <c r="A85" s="77"/>
      <c r="B85" s="103" t="s">
        <v>191</v>
      </c>
      <c r="C85" s="117"/>
      <c r="D85" s="135"/>
      <c r="E85" s="153"/>
      <c r="F85" s="169"/>
    </row>
    <row r="86" spans="1:6" ht="13.5" customHeight="1">
      <c r="A86" s="77"/>
      <c r="B86" s="103" t="s">
        <v>192</v>
      </c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8" ht="13.5" customHeight="1">
      <c r="A88" s="81" t="s">
        <v>29</v>
      </c>
      <c r="B88" s="103" t="s">
        <v>195</v>
      </c>
      <c r="C88" s="121">
        <v>1</v>
      </c>
      <c r="D88" s="139" t="s">
        <v>59</v>
      </c>
      <c r="E88" s="157"/>
      <c r="F88" s="173">
        <f ca="1">IF(OR(ISBLANK(C88), ISBLANK(E88)), "", IF(ISNUMBER(E88), ROUND(C88 * E88, 2), E88))</f>
        <v>0</v>
      </c>
      <c r="G88" s="63" t="s">
        <v>199</v>
      </c>
      <c r="H88" s="64" t="s">
        <v>200</v>
      </c>
    </row>
    <row r="89" spans="1:6" ht="13.5" customHeight="1">
      <c r="A89" s="77"/>
      <c r="B89" s="103" t="s">
        <v>196</v>
      </c>
      <c r="C89" s="117"/>
      <c r="D89" s="135"/>
      <c r="E89" s="153"/>
      <c r="F89" s="169"/>
    </row>
    <row r="90" spans="1:6" ht="13.5" customHeight="1">
      <c r="A90" s="77"/>
      <c r="B90" s="103" t="s">
        <v>197</v>
      </c>
      <c r="C90" s="117"/>
      <c r="D90" s="135"/>
      <c r="E90" s="153"/>
      <c r="F90" s="169"/>
    </row>
    <row r="91" spans="1:6" ht="13.5" customHeight="1">
      <c r="A91" s="77"/>
      <c r="B91" s="103" t="s">
        <v>198</v>
      </c>
      <c r="C91" s="117"/>
      <c r="D91" s="135"/>
      <c r="E91" s="153"/>
      <c r="F91" s="169"/>
    </row>
    <row r="92" spans="1:6" ht="13.5" customHeight="1">
      <c r="A92" s="77"/>
      <c r="B92" s="95"/>
      <c r="C92" s="117"/>
      <c r="D92" s="135"/>
      <c r="E92" s="153"/>
      <c r="F92" s="169"/>
    </row>
    <row r="93" spans="1:8" ht="13.5" customHeight="1">
      <c r="A93" s="81" t="s">
        <v>33</v>
      </c>
      <c r="B93" s="103" t="s">
        <v>201</v>
      </c>
      <c r="C93" s="121">
        <v>5</v>
      </c>
      <c r="D93" s="139" t="s">
        <v>59</v>
      </c>
      <c r="E93" s="157"/>
      <c r="F93" s="173">
        <f ca="1">IF(OR(ISBLANK(C93), ISBLANK(E93)), "", IF(ISNUMBER(E93), ROUND(C93 * E93, 2), E93))</f>
        <v>0</v>
      </c>
      <c r="G93" s="63" t="s">
        <v>202</v>
      </c>
      <c r="H93" s="64" t="s">
        <v>203</v>
      </c>
    </row>
    <row r="94" spans="1:6" ht="13.5" customHeight="1">
      <c r="A94" s="77"/>
      <c r="B94" s="103" t="s">
        <v>196</v>
      </c>
      <c r="C94" s="117"/>
      <c r="D94" s="135"/>
      <c r="E94" s="153"/>
      <c r="F94" s="169"/>
    </row>
    <row r="95" spans="1:6" ht="13.5" customHeight="1">
      <c r="A95" s="77"/>
      <c r="B95" s="103" t="s">
        <v>197</v>
      </c>
      <c r="C95" s="117"/>
      <c r="D95" s="135"/>
      <c r="E95" s="153"/>
      <c r="F95" s="169"/>
    </row>
    <row r="96" spans="1:6" ht="13.5" customHeight="1">
      <c r="A96" s="77"/>
      <c r="B96" s="103" t="s">
        <v>198</v>
      </c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6" ht="13.5" customHeight="1">
      <c r="A98" s="77"/>
      <c r="B98" s="95"/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5.2" customHeight="1">
      <c r="A109" s="85"/>
      <c r="B109" s="107"/>
      <c r="C109" s="125"/>
      <c r="D109" s="143"/>
      <c r="E109" s="161"/>
      <c r="F109" s="177"/>
    </row>
    <row r="110" spans="1:6" ht="21" customHeight="1">
      <c r="A110" s="209" t="s">
        <v>100</v>
      </c>
      <c r="B110" s="191"/>
      <c r="C110" s="195" t="s">
        <v>204</v>
      </c>
      <c r="D110" s="199"/>
      <c r="E110" s="203" t="s">
        <v>102</v>
      </c>
      <c r="F110" s="213">
        <f ca="1">SUM(F58:F109)</f>
        <v>0</v>
      </c>
    </row>
    <row r="111" spans="1:1" ht="21" customHeight="1">
      <c r="A111" s="12" t="s">
        <v>157</v>
      </c>
    </row>
    <row r="112" spans="1:8" ht="21" customHeight="1">
      <c r="A112" s="73" t="s">
        <v>1</v>
      </c>
      <c r="B112" s="91" t="s">
        <v>2</v>
      </c>
      <c r="C112" s="113" t="s">
        <v>4</v>
      </c>
      <c r="D112" s="131" t="s">
        <v>3</v>
      </c>
      <c r="E112" s="149" t="s">
        <v>5</v>
      </c>
      <c r="F112" s="165" t="s">
        <v>6</v>
      </c>
      <c r="G112" s="57" t="s">
        <v>7</v>
      </c>
      <c r="H112" s="59" t="s">
        <v>8</v>
      </c>
    </row>
    <row r="113" spans="1:6" ht="13.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9" t="s">
        <v>205</v>
      </c>
      <c r="C114" s="117"/>
      <c r="D114" s="135"/>
      <c r="E114" s="153"/>
      <c r="F114" s="169"/>
    </row>
    <row r="115" spans="1:6" ht="13.5" customHeight="1">
      <c r="A115" s="77"/>
      <c r="B115" s="95"/>
      <c r="C115" s="117"/>
      <c r="D115" s="135"/>
      <c r="E115" s="153"/>
      <c r="F115" s="169"/>
    </row>
    <row r="116" spans="1:6" ht="13.5" customHeight="1">
      <c r="A116" s="77"/>
      <c r="B116" s="99" t="s">
        <v>206</v>
      </c>
      <c r="C116" s="117"/>
      <c r="D116" s="135"/>
      <c r="E116" s="153"/>
      <c r="F116" s="169"/>
    </row>
    <row r="117" spans="1:6" ht="13.5" customHeight="1">
      <c r="A117" s="77"/>
      <c r="B117" s="95"/>
      <c r="C117" s="117"/>
      <c r="D117" s="135"/>
      <c r="E117" s="153"/>
      <c r="F117" s="169"/>
    </row>
    <row r="118" spans="1:8" ht="13.5" customHeight="1">
      <c r="A118" s="81" t="s">
        <v>11</v>
      </c>
      <c r="B118" s="103" t="s">
        <v>207</v>
      </c>
      <c r="C118" s="121">
        <v>385</v>
      </c>
      <c r="D118" s="139" t="s">
        <v>216</v>
      </c>
      <c r="E118" s="157"/>
      <c r="F118" s="173">
        <f ca="1">IF(OR(ISBLANK(C118), ISBLANK(E118)), "", IF(ISNUMBER(E118), ROUND(C118 * E118, 2), E118))</f>
        <v>0</v>
      </c>
      <c r="G118" s="63" t="s">
        <v>217</v>
      </c>
      <c r="H118" s="64" t="s">
        <v>218</v>
      </c>
    </row>
    <row r="119" spans="1:6" ht="13.5" customHeight="1">
      <c r="A119" s="77"/>
      <c r="B119" s="103" t="s">
        <v>208</v>
      </c>
      <c r="C119" s="117"/>
      <c r="D119" s="135"/>
      <c r="E119" s="153"/>
      <c r="F119" s="169"/>
    </row>
    <row r="120" spans="1:6" ht="13.5" customHeight="1">
      <c r="A120" s="77"/>
      <c r="B120" s="103" t="s">
        <v>209</v>
      </c>
      <c r="C120" s="117"/>
      <c r="D120" s="135"/>
      <c r="E120" s="153"/>
      <c r="F120" s="169"/>
    </row>
    <row r="121" spans="1:6" ht="13.5" customHeight="1">
      <c r="A121" s="77"/>
      <c r="B121" s="103" t="s">
        <v>210</v>
      </c>
      <c r="C121" s="117"/>
      <c r="D121" s="135"/>
      <c r="E121" s="153"/>
      <c r="F121" s="169"/>
    </row>
    <row r="122" spans="1:6" ht="13.5" customHeight="1">
      <c r="A122" s="77"/>
      <c r="B122" s="103" t="s">
        <v>211</v>
      </c>
      <c r="C122" s="117"/>
      <c r="D122" s="135"/>
      <c r="E122" s="153"/>
      <c r="F122" s="169"/>
    </row>
    <row r="123" spans="1:6" ht="13.5" customHeight="1">
      <c r="A123" s="77"/>
      <c r="B123" s="103" t="s">
        <v>212</v>
      </c>
      <c r="C123" s="117"/>
      <c r="D123" s="135"/>
      <c r="E123" s="153"/>
      <c r="F123" s="169"/>
    </row>
    <row r="124" spans="1:6" ht="13.5" customHeight="1">
      <c r="A124" s="77"/>
      <c r="B124" s="103" t="s">
        <v>213</v>
      </c>
      <c r="C124" s="117"/>
      <c r="D124" s="135"/>
      <c r="E124" s="153"/>
      <c r="F124" s="169"/>
    </row>
    <row r="125" spans="1:6" ht="13.5" customHeight="1">
      <c r="A125" s="77"/>
      <c r="B125" s="103" t="s">
        <v>214</v>
      </c>
      <c r="C125" s="117"/>
      <c r="D125" s="135"/>
      <c r="E125" s="153"/>
      <c r="F125" s="169"/>
    </row>
    <row r="126" spans="1:6" ht="13.5" customHeight="1">
      <c r="A126" s="77"/>
      <c r="B126" s="103" t="s">
        <v>215</v>
      </c>
      <c r="C126" s="117"/>
      <c r="D126" s="135"/>
      <c r="E126" s="153"/>
      <c r="F126" s="169"/>
    </row>
    <row r="127" spans="1:6" ht="13.5" customHeight="1">
      <c r="A127" s="77"/>
      <c r="B127" s="95"/>
      <c r="C127" s="117"/>
      <c r="D127" s="135"/>
      <c r="E127" s="153"/>
      <c r="F127" s="169"/>
    </row>
    <row r="128" spans="1:6" ht="13.5" customHeight="1">
      <c r="A128" s="77"/>
      <c r="B128" s="99" t="s">
        <v>219</v>
      </c>
      <c r="C128" s="117"/>
      <c r="D128" s="135"/>
      <c r="E128" s="153"/>
      <c r="F128" s="169"/>
    </row>
    <row r="129" spans="1:6" ht="13.5" customHeight="1">
      <c r="A129" s="77"/>
      <c r="B129" s="95"/>
      <c r="C129" s="117"/>
      <c r="D129" s="135"/>
      <c r="E129" s="153"/>
      <c r="F129" s="169"/>
    </row>
    <row r="130" spans="1:8" ht="13.5" customHeight="1">
      <c r="A130" s="81" t="s">
        <v>17</v>
      </c>
      <c r="B130" s="103" t="s">
        <v>220</v>
      </c>
      <c r="C130" s="121">
        <v>810</v>
      </c>
      <c r="D130" s="139" t="s">
        <v>216</v>
      </c>
      <c r="E130" s="157"/>
      <c r="F130" s="173">
        <f ca="1">IF(OR(ISBLANK(C130), ISBLANK(E130)), "", IF(ISNUMBER(E130), ROUND(C130 * E130, 2), E130))</f>
        <v>0</v>
      </c>
      <c r="G130" s="63" t="s">
        <v>222</v>
      </c>
      <c r="H130" s="64" t="s">
        <v>223</v>
      </c>
    </row>
    <row r="131" spans="1:6" ht="13.5" customHeight="1">
      <c r="A131" s="77"/>
      <c r="B131" s="103" t="s">
        <v>221</v>
      </c>
      <c r="C131" s="117"/>
      <c r="D131" s="135"/>
      <c r="E131" s="153"/>
      <c r="F131" s="169"/>
    </row>
    <row r="132" spans="1:6" ht="13.5" customHeight="1">
      <c r="A132" s="77"/>
      <c r="B132" s="95"/>
      <c r="C132" s="117"/>
      <c r="D132" s="135"/>
      <c r="E132" s="153"/>
      <c r="F132" s="169"/>
    </row>
    <row r="133" spans="1:6" ht="13.5" customHeight="1">
      <c r="A133" s="77"/>
      <c r="B133" s="99" t="s">
        <v>224</v>
      </c>
      <c r="C133" s="117"/>
      <c r="D133" s="135"/>
      <c r="E133" s="153"/>
      <c r="F133" s="169"/>
    </row>
    <row r="134" spans="1:6" ht="13.5" customHeight="1">
      <c r="A134" s="77"/>
      <c r="B134" s="95"/>
      <c r="C134" s="117"/>
      <c r="D134" s="135"/>
      <c r="E134" s="153"/>
      <c r="F134" s="169"/>
    </row>
    <row r="135" spans="1:8" ht="13.5" customHeight="1">
      <c r="A135" s="81" t="s">
        <v>21</v>
      </c>
      <c r="B135" s="103" t="s">
        <v>225</v>
      </c>
      <c r="C135" s="121">
        <v>385</v>
      </c>
      <c r="D135" s="139" t="s">
        <v>216</v>
      </c>
      <c r="E135" s="157"/>
      <c r="F135" s="173">
        <f ca="1">IF(OR(ISBLANK(C135), ISBLANK(E135)), "", IF(ISNUMBER(E135), ROUND(C135 * E135, 2), E135))</f>
        <v>0</v>
      </c>
      <c r="G135" s="63" t="s">
        <v>226</v>
      </c>
      <c r="H135" s="64" t="s">
        <v>227</v>
      </c>
    </row>
    <row r="136" spans="1:6" ht="13.5" customHeight="1">
      <c r="A136" s="77"/>
      <c r="B136" s="95"/>
      <c r="C136" s="117"/>
      <c r="D136" s="135"/>
      <c r="E136" s="153"/>
      <c r="F136" s="169"/>
    </row>
    <row r="137" spans="1:6" ht="13.5" customHeight="1">
      <c r="A137" s="77"/>
      <c r="B137" s="99" t="s">
        <v>228</v>
      </c>
      <c r="C137" s="117"/>
      <c r="D137" s="135"/>
      <c r="E137" s="153"/>
      <c r="F137" s="169"/>
    </row>
    <row r="138" spans="1:6" ht="13.5" customHeight="1">
      <c r="A138" s="77"/>
      <c r="B138" s="99" t="s">
        <v>229</v>
      </c>
      <c r="C138" s="117"/>
      <c r="D138" s="135"/>
      <c r="E138" s="153"/>
      <c r="F138" s="169"/>
    </row>
    <row r="139" spans="1:6" ht="13.5" customHeight="1">
      <c r="A139" s="77"/>
      <c r="B139" s="99" t="s">
        <v>230</v>
      </c>
      <c r="C139" s="117"/>
      <c r="D139" s="135"/>
      <c r="E139" s="153"/>
      <c r="F139" s="169"/>
    </row>
    <row r="140" spans="1:6" ht="13.5" customHeight="1">
      <c r="A140" s="77"/>
      <c r="B140" s="99" t="s">
        <v>231</v>
      </c>
      <c r="C140" s="117"/>
      <c r="D140" s="135"/>
      <c r="E140" s="153"/>
      <c r="F140" s="169"/>
    </row>
    <row r="141" spans="1:6" ht="13.5" customHeight="1">
      <c r="A141" s="77"/>
      <c r="B141" s="95"/>
      <c r="C141" s="117"/>
      <c r="D141" s="135"/>
      <c r="E141" s="153"/>
      <c r="F141" s="169"/>
    </row>
    <row r="142" spans="1:8" ht="13.5" customHeight="1">
      <c r="A142" s="81" t="s">
        <v>25</v>
      </c>
      <c r="B142" s="103" t="s">
        <v>232</v>
      </c>
      <c r="C142" s="121">
        <v>20</v>
      </c>
      <c r="D142" s="139" t="s">
        <v>59</v>
      </c>
      <c r="E142" s="157"/>
      <c r="F142" s="173">
        <f ca="1">IF(OR(ISBLANK(C142), ISBLANK(E142)), "", IF(ISNUMBER(E142), ROUND(C142 * E142, 2), E142))</f>
        <v>0</v>
      </c>
      <c r="G142" s="63" t="s">
        <v>234</v>
      </c>
      <c r="H142" s="64" t="s">
        <v>235</v>
      </c>
    </row>
    <row r="143" spans="1:6" ht="13.5" customHeight="1">
      <c r="A143" s="77"/>
      <c r="B143" s="103" t="s">
        <v>233</v>
      </c>
      <c r="C143" s="117"/>
      <c r="D143" s="135"/>
      <c r="E143" s="153"/>
      <c r="F143" s="169"/>
    </row>
    <row r="144" spans="1:6" ht="13.5" customHeight="1">
      <c r="A144" s="77"/>
      <c r="B144" s="95"/>
      <c r="C144" s="117"/>
      <c r="D144" s="135"/>
      <c r="E144" s="153"/>
      <c r="F144" s="169"/>
    </row>
    <row r="145" spans="1:8" ht="13.5" customHeight="1">
      <c r="A145" s="81" t="s">
        <v>29</v>
      </c>
      <c r="B145" s="103" t="s">
        <v>236</v>
      </c>
      <c r="C145" s="121">
        <v>20</v>
      </c>
      <c r="D145" s="139" t="s">
        <v>216</v>
      </c>
      <c r="E145" s="157"/>
      <c r="F145" s="173">
        <f ca="1">IF(OR(ISBLANK(C145), ISBLANK(E145)), "", IF(ISNUMBER(E145), ROUND(C145 * E145, 2), E145))</f>
        <v>0</v>
      </c>
      <c r="G145" s="63" t="s">
        <v>237</v>
      </c>
      <c r="H145" s="64" t="s">
        <v>238</v>
      </c>
    </row>
    <row r="146" spans="1:6" ht="13.5" customHeight="1">
      <c r="A146" s="77"/>
      <c r="B146" s="95"/>
      <c r="C146" s="117"/>
      <c r="D146" s="135"/>
      <c r="E146" s="153"/>
      <c r="F146" s="169"/>
    </row>
    <row r="147" spans="1:6" ht="13.5" customHeight="1">
      <c r="A147" s="77"/>
      <c r="B147" s="95"/>
      <c r="C147" s="117"/>
      <c r="D147" s="135"/>
      <c r="E147" s="153"/>
      <c r="F147" s="169"/>
    </row>
    <row r="148" spans="1:6" ht="13.5" customHeight="1">
      <c r="A148" s="77"/>
      <c r="B148" s="95"/>
      <c r="C148" s="117"/>
      <c r="D148" s="135"/>
      <c r="E148" s="153"/>
      <c r="F148" s="169"/>
    </row>
    <row r="149" spans="1:6" ht="13.5" customHeight="1">
      <c r="A149" s="77"/>
      <c r="B149" s="95"/>
      <c r="C149" s="117"/>
      <c r="D149" s="135"/>
      <c r="E149" s="153"/>
      <c r="F149" s="169"/>
    </row>
    <row r="150" spans="1:6" ht="13.5" customHeight="1">
      <c r="A150" s="77"/>
      <c r="B150" s="95"/>
      <c r="C150" s="117"/>
      <c r="D150" s="135"/>
      <c r="E150" s="153"/>
      <c r="F150" s="169"/>
    </row>
    <row r="151" spans="1:6" ht="13.5" customHeight="1">
      <c r="A151" s="77"/>
      <c r="B151" s="95"/>
      <c r="C151" s="117"/>
      <c r="D151" s="135"/>
      <c r="E151" s="153"/>
      <c r="F151" s="169"/>
    </row>
    <row r="152" spans="1:6" ht="13.5" customHeight="1">
      <c r="A152" s="77"/>
      <c r="B152" s="95"/>
      <c r="C152" s="117"/>
      <c r="D152" s="135"/>
      <c r="E152" s="153"/>
      <c r="F152" s="169"/>
    </row>
    <row r="153" spans="1:6" ht="13.5" customHeight="1">
      <c r="A153" s="77"/>
      <c r="B153" s="95"/>
      <c r="C153" s="117"/>
      <c r="D153" s="135"/>
      <c r="E153" s="153"/>
      <c r="F153" s="169"/>
    </row>
    <row r="154" spans="1:6" ht="13.5" customHeight="1">
      <c r="A154" s="77"/>
      <c r="B154" s="95"/>
      <c r="C154" s="117"/>
      <c r="D154" s="135"/>
      <c r="E154" s="153"/>
      <c r="F154" s="169"/>
    </row>
    <row r="155" spans="1:6" ht="13.5" customHeight="1">
      <c r="A155" s="77"/>
      <c r="B155" s="95"/>
      <c r="C155" s="117"/>
      <c r="D155" s="135"/>
      <c r="E155" s="153"/>
      <c r="F155" s="169"/>
    </row>
    <row r="156" spans="1:6" ht="13.5" customHeight="1">
      <c r="A156" s="77"/>
      <c r="B156" s="95"/>
      <c r="C156" s="117"/>
      <c r="D156" s="135"/>
      <c r="E156" s="153"/>
      <c r="F156" s="169"/>
    </row>
    <row r="157" spans="1:6" ht="13.5" customHeight="1">
      <c r="A157" s="77"/>
      <c r="B157" s="95"/>
      <c r="C157" s="117"/>
      <c r="D157" s="135"/>
      <c r="E157" s="153"/>
      <c r="F157" s="169"/>
    </row>
    <row r="158" spans="1:6" ht="13.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5"/>
      <c r="C159" s="117"/>
      <c r="D159" s="135"/>
      <c r="E159" s="153"/>
      <c r="F159" s="169"/>
    </row>
    <row r="160" spans="1:6" ht="13.5" customHeight="1">
      <c r="A160" s="77"/>
      <c r="B160" s="95"/>
      <c r="C160" s="117"/>
      <c r="D160" s="135"/>
      <c r="E160" s="153"/>
      <c r="F160" s="169"/>
    </row>
    <row r="161" spans="1:6" ht="13.5" customHeight="1">
      <c r="A161" s="77"/>
      <c r="B161" s="95"/>
      <c r="C161" s="117"/>
      <c r="D161" s="135"/>
      <c r="E161" s="153"/>
      <c r="F161" s="169"/>
    </row>
    <row r="162" spans="1:6" ht="13.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5"/>
      <c r="C163" s="117"/>
      <c r="D163" s="135"/>
      <c r="E163" s="153"/>
      <c r="F163" s="169"/>
    </row>
    <row r="164" spans="1:6" ht="5.2" customHeight="1">
      <c r="A164" s="85"/>
      <c r="B164" s="107"/>
      <c r="C164" s="125"/>
      <c r="D164" s="143"/>
      <c r="E164" s="161"/>
      <c r="F164" s="177"/>
    </row>
    <row r="165" spans="1:6" ht="21" customHeight="1">
      <c r="A165" s="209" t="s">
        <v>100</v>
      </c>
      <c r="B165" s="191"/>
      <c r="C165" s="195" t="s">
        <v>239</v>
      </c>
      <c r="D165" s="199"/>
      <c r="E165" s="203" t="s">
        <v>102</v>
      </c>
      <c r="F165" s="213">
        <f ca="1">SUM(F113:F164)</f>
        <v>0</v>
      </c>
    </row>
    <row r="166" spans="1:1" ht="21" customHeight="1">
      <c r="A166" s="12" t="s">
        <v>157</v>
      </c>
    </row>
    <row r="167" spans="1:8" ht="21" customHeight="1">
      <c r="A167" s="73" t="s">
        <v>1</v>
      </c>
      <c r="B167" s="91" t="s">
        <v>2</v>
      </c>
      <c r="C167" s="113" t="s">
        <v>4</v>
      </c>
      <c r="D167" s="131" t="s">
        <v>3</v>
      </c>
      <c r="E167" s="149" t="s">
        <v>5</v>
      </c>
      <c r="F167" s="165" t="s">
        <v>6</v>
      </c>
      <c r="G167" s="57" t="s">
        <v>7</v>
      </c>
      <c r="H167" s="59" t="s">
        <v>8</v>
      </c>
    </row>
    <row r="168" spans="1:6" ht="3" customHeight="1">
      <c r="A168" s="77"/>
      <c r="B168" s="95"/>
      <c r="C168" s="117"/>
      <c r="D168" s="135"/>
      <c r="E168" s="153"/>
      <c r="F168" s="169"/>
    </row>
    <row r="169" spans="1:6" ht="13.5" customHeight="1">
      <c r="A169" s="77"/>
      <c r="B169" s="99" t="s">
        <v>240</v>
      </c>
      <c r="C169" s="117"/>
      <c r="D169" s="135"/>
      <c r="E169" s="153"/>
      <c r="F169" s="169"/>
    </row>
    <row r="170" spans="1:6" ht="3" customHeight="1">
      <c r="A170" s="77"/>
      <c r="B170" s="95"/>
      <c r="C170" s="117"/>
      <c r="D170" s="135"/>
      <c r="E170" s="153"/>
      <c r="F170" s="169"/>
    </row>
    <row r="171" spans="1:6" ht="13.5" customHeight="1">
      <c r="A171" s="77"/>
      <c r="B171" s="99" t="s">
        <v>241</v>
      </c>
      <c r="C171" s="117"/>
      <c r="D171" s="135"/>
      <c r="E171" s="153"/>
      <c r="F171" s="169"/>
    </row>
    <row r="172" spans="1:6" ht="3" customHeight="1">
      <c r="A172" s="77"/>
      <c r="B172" s="95"/>
      <c r="C172" s="117"/>
      <c r="D172" s="135"/>
      <c r="E172" s="153"/>
      <c r="F172" s="169"/>
    </row>
    <row r="173" spans="1:8" ht="13.5" customHeight="1">
      <c r="A173" s="81" t="s">
        <v>11</v>
      </c>
      <c r="B173" s="103" t="s">
        <v>242</v>
      </c>
      <c r="C173" s="121">
        <v>2500</v>
      </c>
      <c r="D173" s="139" t="s">
        <v>247</v>
      </c>
      <c r="E173" s="157"/>
      <c r="F173" s="173">
        <f ca="1">IF(OR(ISBLANK(C173), ISBLANK(E173)), "", IF(ISNUMBER(E173), ROUND(C173 * E173, 2), E173))</f>
        <v>0</v>
      </c>
      <c r="G173" s="63" t="s">
        <v>248</v>
      </c>
      <c r="H173" s="64" t="s">
        <v>249</v>
      </c>
    </row>
    <row r="174" spans="1:6" ht="13.5" customHeight="1">
      <c r="A174" s="77"/>
      <c r="B174" s="103" t="s">
        <v>243</v>
      </c>
      <c r="C174" s="117"/>
      <c r="D174" s="135"/>
      <c r="E174" s="153"/>
      <c r="F174" s="169"/>
    </row>
    <row r="175" spans="1:6" ht="13.5" customHeight="1">
      <c r="A175" s="77"/>
      <c r="B175" s="103" t="s">
        <v>244</v>
      </c>
      <c r="C175" s="117"/>
      <c r="D175" s="135"/>
      <c r="E175" s="153"/>
      <c r="F175" s="169"/>
    </row>
    <row r="176" spans="1:6" ht="13.5" customHeight="1">
      <c r="A176" s="77"/>
      <c r="B176" s="103" t="s">
        <v>245</v>
      </c>
      <c r="C176" s="117"/>
      <c r="D176" s="135"/>
      <c r="E176" s="153"/>
      <c r="F176" s="169"/>
    </row>
    <row r="177" spans="1:6" ht="13.5" customHeight="1">
      <c r="A177" s="77"/>
      <c r="B177" s="103" t="s">
        <v>246</v>
      </c>
      <c r="C177" s="117"/>
      <c r="D177" s="135"/>
      <c r="E177" s="153"/>
      <c r="F177" s="169"/>
    </row>
    <row r="178" spans="1:6" ht="3" customHeight="1">
      <c r="A178" s="77"/>
      <c r="B178" s="95"/>
      <c r="C178" s="117"/>
      <c r="D178" s="135"/>
      <c r="E178" s="153"/>
      <c r="F178" s="169"/>
    </row>
    <row r="179" spans="1:8" ht="13.5" customHeight="1">
      <c r="A179" s="81" t="s">
        <v>17</v>
      </c>
      <c r="B179" s="103" t="s">
        <v>250</v>
      </c>
      <c r="C179" s="121">
        <v>2500</v>
      </c>
      <c r="D179" s="139" t="s">
        <v>247</v>
      </c>
      <c r="E179" s="157"/>
      <c r="F179" s="173">
        <f ca="1">IF(OR(ISBLANK(C179), ISBLANK(E179)), "", IF(ISNUMBER(E179), ROUND(C179 * E179, 2), E179))</f>
        <v>0</v>
      </c>
      <c r="G179" s="63" t="s">
        <v>255</v>
      </c>
      <c r="H179" s="64" t="s">
        <v>256</v>
      </c>
    </row>
    <row r="180" spans="1:6" ht="13.5" customHeight="1">
      <c r="A180" s="77"/>
      <c r="B180" s="103" t="s">
        <v>251</v>
      </c>
      <c r="C180" s="117"/>
      <c r="D180" s="135"/>
      <c r="E180" s="153"/>
      <c r="F180" s="169"/>
    </row>
    <row r="181" spans="1:6" ht="13.5" customHeight="1">
      <c r="A181" s="77"/>
      <c r="B181" s="103" t="s">
        <v>252</v>
      </c>
      <c r="C181" s="117"/>
      <c r="D181" s="135"/>
      <c r="E181" s="153"/>
      <c r="F181" s="169"/>
    </row>
    <row r="182" spans="1:6" ht="13.5" customHeight="1">
      <c r="A182" s="77"/>
      <c r="B182" s="103" t="s">
        <v>253</v>
      </c>
      <c r="C182" s="117"/>
      <c r="D182" s="135"/>
      <c r="E182" s="153"/>
      <c r="F182" s="169"/>
    </row>
    <row r="183" spans="1:6" ht="13.5" customHeight="1">
      <c r="A183" s="77"/>
      <c r="B183" s="103" t="s">
        <v>254</v>
      </c>
      <c r="C183" s="117"/>
      <c r="D183" s="135"/>
      <c r="E183" s="153"/>
      <c r="F183" s="169"/>
    </row>
    <row r="184" spans="1:6" ht="3" customHeight="1">
      <c r="A184" s="77"/>
      <c r="B184" s="95"/>
      <c r="C184" s="117"/>
      <c r="D184" s="135"/>
      <c r="E184" s="153"/>
      <c r="F184" s="169"/>
    </row>
    <row r="185" spans="1:8" ht="13.5" customHeight="1">
      <c r="A185" s="81" t="s">
        <v>21</v>
      </c>
      <c r="B185" s="103" t="s">
        <v>257</v>
      </c>
      <c r="C185" s="121">
        <v>2500</v>
      </c>
      <c r="D185" s="139" t="s">
        <v>247</v>
      </c>
      <c r="E185" s="157"/>
      <c r="F185" s="173">
        <f ca="1">IF(OR(ISBLANK(C185), ISBLANK(E185)), "", IF(ISNUMBER(E185), ROUND(C185 * E185, 2), E185))</f>
        <v>0</v>
      </c>
      <c r="G185" s="63" t="s">
        <v>261</v>
      </c>
      <c r="H185" s="64" t="s">
        <v>262</v>
      </c>
    </row>
    <row r="186" spans="1:6" ht="13.5" customHeight="1">
      <c r="A186" s="77"/>
      <c r="B186" s="103" t="s">
        <v>258</v>
      </c>
      <c r="C186" s="117"/>
      <c r="D186" s="135"/>
      <c r="E186" s="153"/>
      <c r="F186" s="169"/>
    </row>
    <row r="187" spans="1:6" ht="13.5" customHeight="1">
      <c r="A187" s="77"/>
      <c r="B187" s="103" t="s">
        <v>259</v>
      </c>
      <c r="C187" s="117"/>
      <c r="D187" s="135"/>
      <c r="E187" s="153"/>
      <c r="F187" s="169"/>
    </row>
    <row r="188" spans="1:6" ht="13.5" customHeight="1">
      <c r="A188" s="77"/>
      <c r="B188" s="103" t="s">
        <v>260</v>
      </c>
      <c r="C188" s="117"/>
      <c r="D188" s="135"/>
      <c r="E188" s="153"/>
      <c r="F188" s="169"/>
    </row>
    <row r="189" spans="1:6" ht="13.5" customHeight="1">
      <c r="A189" s="77"/>
      <c r="B189" s="103" t="s">
        <v>198</v>
      </c>
      <c r="C189" s="117"/>
      <c r="D189" s="135"/>
      <c r="E189" s="153"/>
      <c r="F189" s="169"/>
    </row>
    <row r="190" spans="1:6" ht="3" customHeight="1">
      <c r="A190" s="77"/>
      <c r="B190" s="95"/>
      <c r="C190" s="117"/>
      <c r="D190" s="135"/>
      <c r="E190" s="153"/>
      <c r="F190" s="169"/>
    </row>
    <row r="191" spans="1:8" ht="13.5" customHeight="1">
      <c r="A191" s="81" t="s">
        <v>25</v>
      </c>
      <c r="B191" s="103" t="s">
        <v>263</v>
      </c>
      <c r="C191" s="121">
        <v>2500</v>
      </c>
      <c r="D191" s="139" t="s">
        <v>247</v>
      </c>
      <c r="E191" s="157"/>
      <c r="F191" s="173">
        <f ca="1">IF(OR(ISBLANK(C191), ISBLANK(E191)), "", IF(ISNUMBER(E191), ROUND(C191 * E191, 2), E191))</f>
        <v>0</v>
      </c>
      <c r="G191" s="63" t="s">
        <v>266</v>
      </c>
      <c r="H191" s="64" t="s">
        <v>267</v>
      </c>
    </row>
    <row r="192" spans="1:6" ht="13.5" customHeight="1">
      <c r="A192" s="77"/>
      <c r="B192" s="103" t="s">
        <v>264</v>
      </c>
      <c r="C192" s="117"/>
      <c r="D192" s="135"/>
      <c r="E192" s="153"/>
      <c r="F192" s="169"/>
    </row>
    <row r="193" spans="1:6" ht="13.5" customHeight="1">
      <c r="A193" s="77"/>
      <c r="B193" s="103" t="s">
        <v>265</v>
      </c>
      <c r="C193" s="117"/>
      <c r="D193" s="135"/>
      <c r="E193" s="153"/>
      <c r="F193" s="169"/>
    </row>
    <row r="194" spans="1:6" ht="3" customHeight="1">
      <c r="A194" s="77"/>
      <c r="B194" s="95"/>
      <c r="C194" s="117"/>
      <c r="D194" s="135"/>
      <c r="E194" s="153"/>
      <c r="F194" s="169"/>
    </row>
    <row r="195" spans="1:8" ht="13.5" customHeight="1">
      <c r="A195" s="81" t="s">
        <v>29</v>
      </c>
      <c r="B195" s="103" t="s">
        <v>268</v>
      </c>
      <c r="C195" s="121">
        <v>550</v>
      </c>
      <c r="D195" s="139" t="s">
        <v>247</v>
      </c>
      <c r="E195" s="157"/>
      <c r="F195" s="173">
        <f ca="1">IF(OR(ISBLANK(C195), ISBLANK(E195)), "", IF(ISNUMBER(E195), ROUND(C195 * E195, 2), E195))</f>
        <v>0</v>
      </c>
      <c r="G195" s="63" t="s">
        <v>269</v>
      </c>
      <c r="H195" s="64" t="s">
        <v>270</v>
      </c>
    </row>
    <row r="196" spans="1:6" ht="13.5" customHeight="1">
      <c r="A196" s="77"/>
      <c r="B196" s="103" t="s">
        <v>258</v>
      </c>
      <c r="C196" s="117"/>
      <c r="D196" s="135"/>
      <c r="E196" s="153"/>
      <c r="F196" s="169"/>
    </row>
    <row r="197" spans="1:6" ht="13.5" customHeight="1">
      <c r="A197" s="77"/>
      <c r="B197" s="103" t="s">
        <v>259</v>
      </c>
      <c r="C197" s="117"/>
      <c r="D197" s="135"/>
      <c r="E197" s="153"/>
      <c r="F197" s="169"/>
    </row>
    <row r="198" spans="1:6" ht="13.5" customHeight="1">
      <c r="A198" s="77"/>
      <c r="B198" s="103" t="s">
        <v>260</v>
      </c>
      <c r="C198" s="117"/>
      <c r="D198" s="135"/>
      <c r="E198" s="153"/>
      <c r="F198" s="169"/>
    </row>
    <row r="199" spans="1:6" ht="13.5" customHeight="1">
      <c r="A199" s="77"/>
      <c r="B199" s="103" t="s">
        <v>198</v>
      </c>
      <c r="C199" s="117"/>
      <c r="D199" s="135"/>
      <c r="E199" s="153"/>
      <c r="F199" s="169"/>
    </row>
    <row r="200" spans="1:6" ht="3" customHeight="1">
      <c r="A200" s="77"/>
      <c r="B200" s="95"/>
      <c r="C200" s="117"/>
      <c r="D200" s="135"/>
      <c r="E200" s="153"/>
      <c r="F200" s="169"/>
    </row>
    <row r="201" spans="1:6" ht="13.5" customHeight="1">
      <c r="A201" s="77"/>
      <c r="B201" s="99" t="s">
        <v>271</v>
      </c>
      <c r="C201" s="117"/>
      <c r="D201" s="135"/>
      <c r="E201" s="153"/>
      <c r="F201" s="169"/>
    </row>
    <row r="202" spans="1:6" ht="3" customHeight="1">
      <c r="A202" s="77"/>
      <c r="B202" s="95"/>
      <c r="C202" s="117"/>
      <c r="D202" s="135"/>
      <c r="E202" s="153"/>
      <c r="F202" s="169"/>
    </row>
    <row r="203" spans="1:8" ht="13.5" customHeight="1">
      <c r="A203" s="81" t="s">
        <v>33</v>
      </c>
      <c r="B203" s="103" t="s">
        <v>272</v>
      </c>
      <c r="C203" s="121">
        <v>45</v>
      </c>
      <c r="D203" s="139" t="s">
        <v>276</v>
      </c>
      <c r="E203" s="157"/>
      <c r="F203" s="173">
        <f ca="1">IF(OR(ISBLANK(C203), ISBLANK(E203)), "", IF(ISNUMBER(E203), ROUND(C203 * E203, 2), E203))</f>
        <v>0</v>
      </c>
      <c r="G203" s="63" t="s">
        <v>277</v>
      </c>
      <c r="H203" s="64" t="s">
        <v>278</v>
      </c>
    </row>
    <row r="204" spans="1:6" ht="13.5" customHeight="1">
      <c r="A204" s="77"/>
      <c r="B204" s="103" t="s">
        <v>273</v>
      </c>
      <c r="C204" s="117"/>
      <c r="D204" s="135"/>
      <c r="E204" s="153"/>
      <c r="F204" s="169"/>
    </row>
    <row r="205" spans="1:6" ht="13.5" customHeight="1">
      <c r="A205" s="77"/>
      <c r="B205" s="103" t="s">
        <v>274</v>
      </c>
      <c r="C205" s="117"/>
      <c r="D205" s="135"/>
      <c r="E205" s="153"/>
      <c r="F205" s="169"/>
    </row>
    <row r="206" spans="1:6" ht="13.5" customHeight="1">
      <c r="A206" s="77"/>
      <c r="B206" s="103" t="s">
        <v>275</v>
      </c>
      <c r="C206" s="117"/>
      <c r="D206" s="135"/>
      <c r="E206" s="153"/>
      <c r="F206" s="169"/>
    </row>
    <row r="207" spans="1:6" ht="3" customHeight="1">
      <c r="A207" s="77"/>
      <c r="B207" s="95"/>
      <c r="C207" s="117"/>
      <c r="D207" s="135"/>
      <c r="E207" s="153"/>
      <c r="F207" s="169"/>
    </row>
    <row r="208" spans="1:6" ht="13.5" customHeight="1">
      <c r="A208" s="77"/>
      <c r="B208" s="99" t="s">
        <v>279</v>
      </c>
      <c r="C208" s="117"/>
      <c r="D208" s="135"/>
      <c r="E208" s="153"/>
      <c r="F208" s="169"/>
    </row>
    <row r="209" spans="1:6" ht="3" customHeight="1">
      <c r="A209" s="77"/>
      <c r="B209" s="95"/>
      <c r="C209" s="117"/>
      <c r="D209" s="135"/>
      <c r="E209" s="153"/>
      <c r="F209" s="169"/>
    </row>
    <row r="210" spans="1:8" ht="13.5" customHeight="1">
      <c r="A210" s="81" t="s">
        <v>37</v>
      </c>
      <c r="B210" s="103" t="s">
        <v>280</v>
      </c>
      <c r="C210" s="121">
        <v>1200</v>
      </c>
      <c r="D210" s="139" t="s">
        <v>247</v>
      </c>
      <c r="E210" s="157"/>
      <c r="F210" s="173">
        <f ca="1">IF(OR(ISBLANK(C210), ISBLANK(E210)), "", IF(ISNUMBER(E210), ROUND(C210 * E210, 2), E210))</f>
        <v>0</v>
      </c>
      <c r="G210" s="63" t="s">
        <v>284</v>
      </c>
      <c r="H210" s="64" t="s">
        <v>285</v>
      </c>
    </row>
    <row r="211" spans="1:6" ht="13.5" customHeight="1">
      <c r="A211" s="77"/>
      <c r="B211" s="103" t="s">
        <v>281</v>
      </c>
      <c r="C211" s="117"/>
      <c r="D211" s="135"/>
      <c r="E211" s="153"/>
      <c r="F211" s="169"/>
    </row>
    <row r="212" spans="1:6" ht="13.5" customHeight="1">
      <c r="A212" s="77"/>
      <c r="B212" s="103" t="s">
        <v>282</v>
      </c>
      <c r="C212" s="117"/>
      <c r="D212" s="135"/>
      <c r="E212" s="153"/>
      <c r="F212" s="169"/>
    </row>
    <row r="213" spans="1:6" ht="13.5" customHeight="1">
      <c r="A213" s="77"/>
      <c r="B213" s="103" t="s">
        <v>283</v>
      </c>
      <c r="C213" s="117"/>
      <c r="D213" s="135"/>
      <c r="E213" s="153"/>
      <c r="F213" s="169"/>
    </row>
    <row r="214" spans="1:6" ht="3" customHeight="1">
      <c r="A214" s="77"/>
      <c r="B214" s="95"/>
      <c r="C214" s="117"/>
      <c r="D214" s="135"/>
      <c r="E214" s="153"/>
      <c r="F214" s="169"/>
    </row>
    <row r="215" spans="1:6" ht="13.5" customHeight="1">
      <c r="A215" s="77"/>
      <c r="B215" s="99" t="s">
        <v>286</v>
      </c>
      <c r="C215" s="117"/>
      <c r="D215" s="135"/>
      <c r="E215" s="153"/>
      <c r="F215" s="169"/>
    </row>
    <row r="216" spans="1:6" ht="3" customHeight="1">
      <c r="A216" s="77"/>
      <c r="B216" s="95"/>
      <c r="C216" s="117"/>
      <c r="D216" s="135"/>
      <c r="E216" s="153"/>
      <c r="F216" s="169"/>
    </row>
    <row r="217" spans="1:8" ht="13.5" customHeight="1">
      <c r="A217" s="81" t="s">
        <v>42</v>
      </c>
      <c r="B217" s="103" t="s">
        <v>287</v>
      </c>
      <c r="C217" s="121">
        <v>7500</v>
      </c>
      <c r="D217" s="139" t="s">
        <v>247</v>
      </c>
      <c r="E217" s="157"/>
      <c r="F217" s="173">
        <f ca="1">IF(OR(ISBLANK(C217), ISBLANK(E217)), "", IF(ISNUMBER(E217), ROUND(C217 * E217, 2), E217))</f>
        <v>0</v>
      </c>
      <c r="G217" s="63" t="s">
        <v>289</v>
      </c>
      <c r="H217" s="64" t="s">
        <v>290</v>
      </c>
    </row>
    <row r="218" spans="1:6" ht="13.5" customHeight="1">
      <c r="A218" s="77"/>
      <c r="B218" s="103" t="s">
        <v>288</v>
      </c>
      <c r="C218" s="117"/>
      <c r="D218" s="135"/>
      <c r="E218" s="153"/>
      <c r="F218" s="169"/>
    </row>
    <row r="219" spans="1:6" ht="13.5" customHeight="1">
      <c r="A219" s="77"/>
      <c r="B219" s="103" t="s">
        <v>275</v>
      </c>
      <c r="C219" s="117"/>
      <c r="D219" s="135"/>
      <c r="E219" s="153"/>
      <c r="F219" s="169"/>
    </row>
    <row r="220" spans="1:6" ht="3" customHeight="1">
      <c r="A220" s="77"/>
      <c r="B220" s="95"/>
      <c r="C220" s="117"/>
      <c r="D220" s="135"/>
      <c r="E220" s="153"/>
      <c r="F220" s="169"/>
    </row>
    <row r="221" spans="1:8" ht="13.5" customHeight="1">
      <c r="A221" s="81" t="s">
        <v>46</v>
      </c>
      <c r="B221" s="103" t="s">
        <v>291</v>
      </c>
      <c r="C221" s="121">
        <v>550</v>
      </c>
      <c r="D221" s="139" t="s">
        <v>247</v>
      </c>
      <c r="E221" s="157"/>
      <c r="F221" s="173">
        <f ca="1">IF(OR(ISBLANK(C221), ISBLANK(E221)), "", IF(ISNUMBER(E221), ROUND(C221 * E221, 2), E221))</f>
        <v>0</v>
      </c>
      <c r="G221" s="63" t="s">
        <v>294</v>
      </c>
      <c r="H221" s="64" t="s">
        <v>295</v>
      </c>
    </row>
    <row r="222" spans="1:6" ht="13.5" customHeight="1">
      <c r="A222" s="77"/>
      <c r="B222" s="103" t="s">
        <v>292</v>
      </c>
      <c r="C222" s="117"/>
      <c r="D222" s="135"/>
      <c r="E222" s="153"/>
      <c r="F222" s="169"/>
    </row>
    <row r="223" spans="1:6" ht="13.5" customHeight="1">
      <c r="A223" s="77"/>
      <c r="B223" s="103" t="s">
        <v>293</v>
      </c>
      <c r="C223" s="117"/>
      <c r="D223" s="135"/>
      <c r="E223" s="153"/>
      <c r="F223" s="169"/>
    </row>
    <row r="224" spans="1:6" ht="3" customHeight="1">
      <c r="A224" s="77"/>
      <c r="B224" s="95"/>
      <c r="C224" s="117"/>
      <c r="D224" s="135"/>
      <c r="E224" s="153"/>
      <c r="F224" s="169"/>
    </row>
    <row r="225" spans="1:6" ht="13.5" customHeight="1">
      <c r="A225" s="77"/>
      <c r="B225" s="99" t="s">
        <v>296</v>
      </c>
      <c r="C225" s="117"/>
      <c r="D225" s="135"/>
      <c r="E225" s="153"/>
      <c r="F225" s="169"/>
    </row>
    <row r="226" spans="1:6" ht="3" customHeight="1">
      <c r="A226" s="77"/>
      <c r="B226" s="95"/>
      <c r="C226" s="117"/>
      <c r="D226" s="135"/>
      <c r="E226" s="153"/>
      <c r="F226" s="169"/>
    </row>
    <row r="227" spans="1:8" ht="13.5" customHeight="1">
      <c r="A227" s="81" t="s">
        <v>51</v>
      </c>
      <c r="B227" s="103" t="s">
        <v>297</v>
      </c>
      <c r="C227" s="121">
        <v>2500</v>
      </c>
      <c r="D227" s="139" t="s">
        <v>247</v>
      </c>
      <c r="E227" s="157"/>
      <c r="F227" s="173">
        <f ca="1">IF(OR(ISBLANK(C227), ISBLANK(E227)), "", IF(ISNUMBER(E227), ROUND(C227 * E227, 2), E227))</f>
        <v>0</v>
      </c>
      <c r="G227" s="63" t="s">
        <v>299</v>
      </c>
      <c r="H227" s="64" t="s">
        <v>300</v>
      </c>
    </row>
    <row r="228" spans="1:6" ht="13.5" customHeight="1">
      <c r="A228" s="77"/>
      <c r="B228" s="103" t="s">
        <v>298</v>
      </c>
      <c r="C228" s="117"/>
      <c r="D228" s="135"/>
      <c r="E228" s="153"/>
      <c r="F228" s="169"/>
    </row>
    <row r="229" spans="1:6" ht="3" customHeight="1">
      <c r="A229" s="77"/>
      <c r="B229" s="95"/>
      <c r="C229" s="117"/>
      <c r="D229" s="135"/>
      <c r="E229" s="153"/>
      <c r="F229" s="169"/>
    </row>
    <row r="230" spans="1:8" ht="13.5" customHeight="1">
      <c r="A230" s="81" t="s">
        <v>56</v>
      </c>
      <c r="B230" s="103" t="s">
        <v>301</v>
      </c>
      <c r="C230" s="121">
        <v>550</v>
      </c>
      <c r="D230" s="139" t="s">
        <v>247</v>
      </c>
      <c r="E230" s="157"/>
      <c r="F230" s="173">
        <f ca="1">IF(OR(ISBLANK(C230), ISBLANK(E230)), "", IF(ISNUMBER(E230), ROUND(C230 * E230, 2), E230))</f>
        <v>0</v>
      </c>
      <c r="G230" s="63" t="s">
        <v>303</v>
      </c>
      <c r="H230" s="64" t="s">
        <v>304</v>
      </c>
    </row>
    <row r="231" spans="1:6" ht="13.5" customHeight="1">
      <c r="A231" s="77"/>
      <c r="B231" s="103" t="s">
        <v>302</v>
      </c>
      <c r="C231" s="117"/>
      <c r="D231" s="135"/>
      <c r="E231" s="153"/>
      <c r="F231" s="169"/>
    </row>
    <row r="232" spans="1:6" ht="8.2" customHeight="1">
      <c r="A232" s="85"/>
      <c r="B232" s="107"/>
      <c r="C232" s="125"/>
      <c r="D232" s="143"/>
      <c r="E232" s="161"/>
      <c r="F232" s="177"/>
    </row>
    <row r="233" spans="1:6" ht="21" customHeight="1">
      <c r="A233" s="209" t="s">
        <v>100</v>
      </c>
      <c r="B233" s="191"/>
      <c r="C233" s="195" t="s">
        <v>305</v>
      </c>
      <c r="D233" s="199"/>
      <c r="E233" s="203" t="s">
        <v>102</v>
      </c>
      <c r="F233" s="213">
        <f ca="1">SUM(F168:F232)</f>
        <v>0</v>
      </c>
    </row>
    <row r="234" spans="1:1" ht="21" customHeight="1">
      <c r="A234" s="12" t="s">
        <v>157</v>
      </c>
    </row>
    <row r="235" spans="1:8" ht="21" customHeight="1">
      <c r="A235" s="73" t="s">
        <v>1</v>
      </c>
      <c r="B235" s="91" t="s">
        <v>2</v>
      </c>
      <c r="C235" s="113" t="s">
        <v>4</v>
      </c>
      <c r="D235" s="131" t="s">
        <v>3</v>
      </c>
      <c r="E235" s="149" t="s">
        <v>5</v>
      </c>
      <c r="F235" s="165" t="s">
        <v>6</v>
      </c>
      <c r="G235" s="57" t="s">
        <v>7</v>
      </c>
      <c r="H235" s="59" t="s">
        <v>8</v>
      </c>
    </row>
    <row r="236" spans="1:6" ht="13.5" customHeight="1">
      <c r="A236" s="77"/>
      <c r="B236" s="95"/>
      <c r="C236" s="117"/>
      <c r="D236" s="135"/>
      <c r="E236" s="153"/>
      <c r="F236" s="169"/>
    </row>
    <row r="237" spans="1:6" ht="13.5" customHeight="1">
      <c r="A237" s="77"/>
      <c r="B237" s="99" t="s">
        <v>306</v>
      </c>
      <c r="C237" s="117"/>
      <c r="D237" s="135"/>
      <c r="E237" s="153"/>
      <c r="F237" s="169"/>
    </row>
    <row r="238" spans="1:6" ht="13.5" customHeight="1">
      <c r="A238" s="77"/>
      <c r="B238" s="95"/>
      <c r="C238" s="117"/>
      <c r="D238" s="135"/>
      <c r="E238" s="153"/>
      <c r="F238" s="169"/>
    </row>
    <row r="239" spans="1:6" ht="13.5" customHeight="1">
      <c r="A239" s="77"/>
      <c r="B239" s="99" t="s">
        <v>307</v>
      </c>
      <c r="C239" s="117"/>
      <c r="D239" s="135"/>
      <c r="E239" s="153"/>
      <c r="F239" s="169"/>
    </row>
    <row r="240" spans="1:6" ht="13.5" customHeight="1">
      <c r="A240" s="77"/>
      <c r="B240" s="99" t="s">
        <v>308</v>
      </c>
      <c r="C240" s="117"/>
      <c r="D240" s="135"/>
      <c r="E240" s="153"/>
      <c r="F240" s="169"/>
    </row>
    <row r="241" spans="1:6" ht="13.5" customHeight="1">
      <c r="A241" s="77"/>
      <c r="B241" s="95"/>
      <c r="C241" s="117"/>
      <c r="D241" s="135"/>
      <c r="E241" s="153"/>
      <c r="F241" s="169"/>
    </row>
    <row r="242" spans="1:8" ht="13.5" customHeight="1">
      <c r="A242" s="81" t="s">
        <v>11</v>
      </c>
      <c r="B242" s="103" t="s">
        <v>309</v>
      </c>
      <c r="C242" s="121">
        <v>750</v>
      </c>
      <c r="D242" s="139" t="s">
        <v>174</v>
      </c>
      <c r="E242" s="157"/>
      <c r="F242" s="173">
        <f ca="1">IF(OR(ISBLANK(C242), ISBLANK(E242)), "", IF(ISNUMBER(E242), ROUND(C242 * E242, 2), E242))</f>
        <v>0</v>
      </c>
      <c r="G242" s="63" t="s">
        <v>312</v>
      </c>
      <c r="H242" s="64" t="s">
        <v>313</v>
      </c>
    </row>
    <row r="243" spans="1:6" ht="13.5" customHeight="1">
      <c r="A243" s="77"/>
      <c r="B243" s="103" t="s">
        <v>310</v>
      </c>
      <c r="C243" s="117"/>
      <c r="D243" s="135"/>
      <c r="E243" s="153"/>
      <c r="F243" s="169"/>
    </row>
    <row r="244" spans="1:6" ht="13.5" customHeight="1">
      <c r="A244" s="77"/>
      <c r="B244" s="103" t="s">
        <v>311</v>
      </c>
      <c r="C244" s="117"/>
      <c r="D244" s="135"/>
      <c r="E244" s="153"/>
      <c r="F244" s="169"/>
    </row>
    <row r="245" spans="1:6" ht="13.5" customHeight="1">
      <c r="A245" s="77"/>
      <c r="B245" s="95"/>
      <c r="C245" s="117"/>
      <c r="D245" s="135"/>
      <c r="E245" s="153"/>
      <c r="F245" s="169"/>
    </row>
    <row r="246" spans="1:8" ht="13.5" customHeight="1">
      <c r="A246" s="81" t="s">
        <v>17</v>
      </c>
      <c r="B246" s="103" t="s">
        <v>314</v>
      </c>
      <c r="C246" s="121">
        <v>25</v>
      </c>
      <c r="D246" s="139" t="s">
        <v>174</v>
      </c>
      <c r="E246" s="157"/>
      <c r="F246" s="173">
        <f ca="1">IF(OR(ISBLANK(C246), ISBLANK(E246)), "", IF(ISNUMBER(E246), ROUND(C246 * E246, 2), E246))</f>
        <v>0</v>
      </c>
      <c r="G246" s="63" t="s">
        <v>317</v>
      </c>
      <c r="H246" s="64" t="s">
        <v>318</v>
      </c>
    </row>
    <row r="247" spans="1:6" ht="13.5" customHeight="1">
      <c r="A247" s="77"/>
      <c r="B247" s="103" t="s">
        <v>315</v>
      </c>
      <c r="C247" s="117"/>
      <c r="D247" s="135"/>
      <c r="E247" s="153"/>
      <c r="F247" s="169"/>
    </row>
    <row r="248" spans="1:6" ht="13.5" customHeight="1">
      <c r="A248" s="77"/>
      <c r="B248" s="103" t="s">
        <v>316</v>
      </c>
      <c r="C248" s="117"/>
      <c r="D248" s="135"/>
      <c r="E248" s="153"/>
      <c r="F248" s="169"/>
    </row>
    <row r="249" spans="1:6" ht="13.5" customHeight="1">
      <c r="A249" s="77"/>
      <c r="B249" s="95"/>
      <c r="C249" s="117"/>
      <c r="D249" s="135"/>
      <c r="E249" s="153"/>
      <c r="F249" s="169"/>
    </row>
    <row r="250" spans="1:6" ht="13.5" customHeight="1">
      <c r="A250" s="77"/>
      <c r="B250" s="99" t="s">
        <v>319</v>
      </c>
      <c r="C250" s="117"/>
      <c r="D250" s="135"/>
      <c r="E250" s="153"/>
      <c r="F250" s="169"/>
    </row>
    <row r="251" spans="1:6" ht="13.5" customHeight="1">
      <c r="A251" s="77"/>
      <c r="B251" s="99" t="s">
        <v>320</v>
      </c>
      <c r="C251" s="117"/>
      <c r="D251" s="135"/>
      <c r="E251" s="153"/>
      <c r="F251" s="169"/>
    </row>
    <row r="252" spans="1:6" ht="13.5" customHeight="1">
      <c r="A252" s="77"/>
      <c r="B252" s="99" t="s">
        <v>321</v>
      </c>
      <c r="C252" s="117"/>
      <c r="D252" s="135"/>
      <c r="E252" s="153"/>
      <c r="F252" s="169"/>
    </row>
    <row r="253" spans="1:6" ht="13.5" customHeight="1">
      <c r="A253" s="77"/>
      <c r="B253" s="95"/>
      <c r="C253" s="117"/>
      <c r="D253" s="135"/>
      <c r="E253" s="153"/>
      <c r="F253" s="169"/>
    </row>
    <row r="254" spans="1:8" ht="13.5" customHeight="1">
      <c r="A254" s="81" t="s">
        <v>21</v>
      </c>
      <c r="B254" s="103" t="s">
        <v>322</v>
      </c>
      <c r="C254" s="121">
        <v>45</v>
      </c>
      <c r="D254" s="139" t="s">
        <v>216</v>
      </c>
      <c r="E254" s="157"/>
      <c r="F254" s="173">
        <f ca="1">IF(OR(ISBLANK(C254), ISBLANK(E254)), "", IF(ISNUMBER(E254), ROUND(C254 * E254, 2), E254))</f>
        <v>0</v>
      </c>
      <c r="G254" s="63" t="s">
        <v>324</v>
      </c>
      <c r="H254" s="64" t="s">
        <v>325</v>
      </c>
    </row>
    <row r="255" spans="1:6" ht="13.5" customHeight="1">
      <c r="A255" s="77"/>
      <c r="B255" s="103" t="s">
        <v>323</v>
      </c>
      <c r="C255" s="117"/>
      <c r="D255" s="135"/>
      <c r="E255" s="153"/>
      <c r="F255" s="169"/>
    </row>
    <row r="256" spans="1:6" ht="13.5" customHeight="1">
      <c r="A256" s="77"/>
      <c r="B256" s="103" t="s">
        <v>283</v>
      </c>
      <c r="C256" s="117"/>
      <c r="D256" s="135"/>
      <c r="E256" s="153"/>
      <c r="F256" s="169"/>
    </row>
    <row r="257" spans="1:6" ht="13.5" customHeight="1">
      <c r="A257" s="77"/>
      <c r="B257" s="95"/>
      <c r="C257" s="117"/>
      <c r="D257" s="135"/>
      <c r="E257" s="153"/>
      <c r="F257" s="169"/>
    </row>
    <row r="258" spans="1:6" ht="13.5" customHeight="1">
      <c r="A258" s="77"/>
      <c r="B258" s="99" t="s">
        <v>326</v>
      </c>
      <c r="C258" s="117"/>
      <c r="D258" s="135"/>
      <c r="E258" s="153"/>
      <c r="F258" s="169"/>
    </row>
    <row r="259" spans="1:6" ht="13.5" customHeight="1">
      <c r="A259" s="77"/>
      <c r="B259" s="95"/>
      <c r="C259" s="117"/>
      <c r="D259" s="135"/>
      <c r="E259" s="153"/>
      <c r="F259" s="169"/>
    </row>
    <row r="260" spans="1:8" ht="13.5" customHeight="1">
      <c r="A260" s="81" t="s">
        <v>25</v>
      </c>
      <c r="B260" s="103" t="s">
        <v>327</v>
      </c>
      <c r="C260" s="121">
        <v>1200</v>
      </c>
      <c r="D260" s="139" t="s">
        <v>247</v>
      </c>
      <c r="E260" s="157"/>
      <c r="F260" s="173">
        <f ca="1">IF(OR(ISBLANK(C260), ISBLANK(E260)), "", IF(ISNUMBER(E260), ROUND(C260 * E260, 2), E260))</f>
        <v>0</v>
      </c>
      <c r="G260" s="63" t="s">
        <v>334</v>
      </c>
      <c r="H260" s="64" t="s">
        <v>335</v>
      </c>
    </row>
    <row r="261" spans="1:6" ht="13.5" customHeight="1">
      <c r="A261" s="77"/>
      <c r="B261" s="103" t="s">
        <v>328</v>
      </c>
      <c r="C261" s="117"/>
      <c r="D261" s="135"/>
      <c r="E261" s="153"/>
      <c r="F261" s="169"/>
    </row>
    <row r="262" spans="1:6" ht="13.5" customHeight="1">
      <c r="A262" s="77"/>
      <c r="B262" s="103" t="s">
        <v>329</v>
      </c>
      <c r="C262" s="117"/>
      <c r="D262" s="135"/>
      <c r="E262" s="153"/>
      <c r="F262" s="169"/>
    </row>
    <row r="263" spans="1:6" ht="13.5" customHeight="1">
      <c r="A263" s="77"/>
      <c r="B263" s="103" t="s">
        <v>330</v>
      </c>
      <c r="C263" s="117"/>
      <c r="D263" s="135"/>
      <c r="E263" s="153"/>
      <c r="F263" s="169"/>
    </row>
    <row r="264" spans="1:6" ht="13.5" customHeight="1">
      <c r="A264" s="77"/>
      <c r="B264" s="103" t="s">
        <v>331</v>
      </c>
      <c r="C264" s="117"/>
      <c r="D264" s="135"/>
      <c r="E264" s="153"/>
      <c r="F264" s="169"/>
    </row>
    <row r="265" spans="1:6" ht="13.5" customHeight="1">
      <c r="A265" s="77"/>
      <c r="B265" s="103" t="s">
        <v>332</v>
      </c>
      <c r="C265" s="117"/>
      <c r="D265" s="135"/>
      <c r="E265" s="153"/>
      <c r="F265" s="169"/>
    </row>
    <row r="266" spans="1:6" ht="13.5" customHeight="1">
      <c r="A266" s="77"/>
      <c r="B266" s="103" t="s">
        <v>333</v>
      </c>
      <c r="C266" s="117"/>
      <c r="D266" s="135"/>
      <c r="E266" s="153"/>
      <c r="F266" s="169"/>
    </row>
    <row r="267" spans="1:6" ht="13.5" customHeight="1">
      <c r="A267" s="77"/>
      <c r="B267" s="95"/>
      <c r="C267" s="117"/>
      <c r="D267" s="135"/>
      <c r="E267" s="153"/>
      <c r="F267" s="169"/>
    </row>
    <row r="268" spans="1:6" ht="13.5" customHeight="1">
      <c r="A268" s="77"/>
      <c r="B268" s="95"/>
      <c r="C268" s="117"/>
      <c r="D268" s="135"/>
      <c r="E268" s="153"/>
      <c r="F268" s="169"/>
    </row>
    <row r="269" spans="1:6" ht="13.5" customHeight="1">
      <c r="A269" s="77"/>
      <c r="B269" s="95"/>
      <c r="C269" s="117"/>
      <c r="D269" s="135"/>
      <c r="E269" s="153"/>
      <c r="F269" s="169"/>
    </row>
    <row r="270" spans="1:6" ht="13.5" customHeight="1">
      <c r="A270" s="77"/>
      <c r="B270" s="95"/>
      <c r="C270" s="117"/>
      <c r="D270" s="135"/>
      <c r="E270" s="153"/>
      <c r="F270" s="169"/>
    </row>
    <row r="271" spans="1:6" ht="13.5" customHeight="1">
      <c r="A271" s="77"/>
      <c r="B271" s="95"/>
      <c r="C271" s="117"/>
      <c r="D271" s="135"/>
      <c r="E271" s="153"/>
      <c r="F271" s="169"/>
    </row>
    <row r="272" spans="1:6" ht="13.5" customHeight="1">
      <c r="A272" s="77"/>
      <c r="B272" s="95"/>
      <c r="C272" s="117"/>
      <c r="D272" s="135"/>
      <c r="E272" s="153"/>
      <c r="F272" s="169"/>
    </row>
    <row r="273" spans="1:6" ht="13.5" customHeight="1">
      <c r="A273" s="77"/>
      <c r="B273" s="95"/>
      <c r="C273" s="117"/>
      <c r="D273" s="135"/>
      <c r="E273" s="153"/>
      <c r="F273" s="169"/>
    </row>
    <row r="274" spans="1:6" ht="13.5" customHeight="1">
      <c r="A274" s="77"/>
      <c r="B274" s="95"/>
      <c r="C274" s="117"/>
      <c r="D274" s="135"/>
      <c r="E274" s="153"/>
      <c r="F274" s="169"/>
    </row>
    <row r="275" spans="1:6" ht="13.5" customHeight="1">
      <c r="A275" s="77"/>
      <c r="B275" s="95"/>
      <c r="C275" s="117"/>
      <c r="D275" s="135"/>
      <c r="E275" s="153"/>
      <c r="F275" s="169"/>
    </row>
    <row r="276" spans="1:6" ht="13.5" customHeight="1">
      <c r="A276" s="77"/>
      <c r="B276" s="95"/>
      <c r="C276" s="117"/>
      <c r="D276" s="135"/>
      <c r="E276" s="153"/>
      <c r="F276" s="169"/>
    </row>
    <row r="277" spans="1:6" ht="13.5" customHeight="1">
      <c r="A277" s="77"/>
      <c r="B277" s="95"/>
      <c r="C277" s="117"/>
      <c r="D277" s="135"/>
      <c r="E277" s="153"/>
      <c r="F277" s="169"/>
    </row>
    <row r="278" spans="1:6" ht="13.5" customHeight="1">
      <c r="A278" s="77"/>
      <c r="B278" s="95"/>
      <c r="C278" s="117"/>
      <c r="D278" s="135"/>
      <c r="E278" s="153"/>
      <c r="F278" s="169"/>
    </row>
    <row r="279" spans="1:6" ht="13.5" customHeight="1">
      <c r="A279" s="77"/>
      <c r="B279" s="95"/>
      <c r="C279" s="117"/>
      <c r="D279" s="135"/>
      <c r="E279" s="153"/>
      <c r="F279" s="169"/>
    </row>
    <row r="280" spans="1:6" ht="13.5" customHeight="1">
      <c r="A280" s="77"/>
      <c r="B280" s="95"/>
      <c r="C280" s="117"/>
      <c r="D280" s="135"/>
      <c r="E280" s="153"/>
      <c r="F280" s="169"/>
    </row>
    <row r="281" spans="1:6" ht="13.5" customHeight="1">
      <c r="A281" s="77"/>
      <c r="B281" s="95"/>
      <c r="C281" s="117"/>
      <c r="D281" s="135"/>
      <c r="E281" s="153"/>
      <c r="F281" s="169"/>
    </row>
    <row r="282" spans="1:6" ht="13.5" customHeight="1">
      <c r="A282" s="77"/>
      <c r="B282" s="95"/>
      <c r="C282" s="117"/>
      <c r="D282" s="135"/>
      <c r="E282" s="153"/>
      <c r="F282" s="169"/>
    </row>
    <row r="283" spans="1:6" ht="13.5" customHeight="1">
      <c r="A283" s="77"/>
      <c r="B283" s="95"/>
      <c r="C283" s="117"/>
      <c r="D283" s="135"/>
      <c r="E283" s="153"/>
      <c r="F283" s="169"/>
    </row>
    <row r="284" spans="1:6" ht="13.5" customHeight="1">
      <c r="A284" s="77"/>
      <c r="B284" s="95"/>
      <c r="C284" s="117"/>
      <c r="D284" s="135"/>
      <c r="E284" s="153"/>
      <c r="F284" s="169"/>
    </row>
    <row r="285" spans="1:6" ht="13.5" customHeight="1">
      <c r="A285" s="77"/>
      <c r="B285" s="95"/>
      <c r="C285" s="117"/>
      <c r="D285" s="135"/>
      <c r="E285" s="153"/>
      <c r="F285" s="169"/>
    </row>
    <row r="286" spans="1:6" ht="13.5" customHeight="1">
      <c r="A286" s="77"/>
      <c r="B286" s="95"/>
      <c r="C286" s="117"/>
      <c r="D286" s="135"/>
      <c r="E286" s="153"/>
      <c r="F286" s="169"/>
    </row>
    <row r="287" spans="1:6" ht="5.2" customHeight="1">
      <c r="A287" s="85"/>
      <c r="B287" s="107"/>
      <c r="C287" s="125"/>
      <c r="D287" s="143"/>
      <c r="E287" s="161"/>
      <c r="F287" s="177"/>
    </row>
    <row r="288" spans="1:6" ht="21" customHeight="1">
      <c r="A288" s="209" t="s">
        <v>100</v>
      </c>
      <c r="B288" s="191"/>
      <c r="C288" s="195" t="s">
        <v>336</v>
      </c>
      <c r="D288" s="199"/>
      <c r="E288" s="203" t="s">
        <v>102</v>
      </c>
      <c r="F288" s="213">
        <f ca="1">SUM(F236:F287)</f>
        <v>0</v>
      </c>
    </row>
    <row r="289" spans="1:1" ht="21" customHeight="1">
      <c r="A289" s="12" t="s">
        <v>157</v>
      </c>
    </row>
    <row r="290" spans="1:8" ht="21" customHeight="1">
      <c r="A290" s="73" t="s">
        <v>1</v>
      </c>
      <c r="B290" s="91" t="s">
        <v>2</v>
      </c>
      <c r="C290" s="113" t="s">
        <v>4</v>
      </c>
      <c r="D290" s="131" t="s">
        <v>3</v>
      </c>
      <c r="E290" s="149" t="s">
        <v>5</v>
      </c>
      <c r="F290" s="165" t="s">
        <v>6</v>
      </c>
      <c r="G290" s="57" t="s">
        <v>7</v>
      </c>
      <c r="H290" s="59" t="s">
        <v>8</v>
      </c>
    </row>
    <row r="291" spans="1:6" ht="13.5" customHeight="1">
      <c r="A291" s="77"/>
      <c r="B291" s="95"/>
      <c r="C291" s="117"/>
      <c r="D291" s="135"/>
      <c r="E291" s="153"/>
      <c r="F291" s="169"/>
    </row>
    <row r="292" spans="1:6" ht="13.5" customHeight="1">
      <c r="A292" s="77"/>
      <c r="B292" s="99" t="s">
        <v>337</v>
      </c>
      <c r="C292" s="117"/>
      <c r="D292" s="135"/>
      <c r="E292" s="153"/>
      <c r="F292" s="169"/>
    </row>
    <row r="293" spans="1:6" ht="13.5" customHeight="1">
      <c r="A293" s="77"/>
      <c r="B293" s="95"/>
      <c r="C293" s="117"/>
      <c r="D293" s="135"/>
      <c r="E293" s="153"/>
      <c r="F293" s="169"/>
    </row>
    <row r="294" spans="1:6" ht="13.5" customHeight="1">
      <c r="A294" s="77"/>
      <c r="B294" s="99" t="s">
        <v>338</v>
      </c>
      <c r="C294" s="117"/>
      <c r="D294" s="135"/>
      <c r="E294" s="153"/>
      <c r="F294" s="169"/>
    </row>
    <row r="295" spans="1:6" ht="13.5" customHeight="1">
      <c r="A295" s="77"/>
      <c r="B295" s="95"/>
      <c r="C295" s="117"/>
      <c r="D295" s="135"/>
      <c r="E295" s="153"/>
      <c r="F295" s="169"/>
    </row>
    <row r="296" spans="1:8" ht="13.5" customHeight="1">
      <c r="A296" s="81" t="s">
        <v>11</v>
      </c>
      <c r="B296" s="103" t="s">
        <v>339</v>
      </c>
      <c r="C296" s="121">
        <v>160</v>
      </c>
      <c r="D296" s="139" t="s">
        <v>174</v>
      </c>
      <c r="E296" s="157"/>
      <c r="F296" s="173">
        <f ca="1">IF(OR(ISBLANK(C296), ISBLANK(E296)), "", IF(ISNUMBER(E296), ROUND(C296 * E296, 2), E296))</f>
        <v>0</v>
      </c>
      <c r="G296" s="63" t="s">
        <v>342</v>
      </c>
      <c r="H296" s="64" t="s">
        <v>343</v>
      </c>
    </row>
    <row r="297" spans="1:6" ht="13.5" customHeight="1">
      <c r="A297" s="77"/>
      <c r="B297" s="103" t="s">
        <v>340</v>
      </c>
      <c r="C297" s="117"/>
      <c r="D297" s="135"/>
      <c r="E297" s="153"/>
      <c r="F297" s="169"/>
    </row>
    <row r="298" spans="1:6" ht="13.5" customHeight="1">
      <c r="A298" s="77"/>
      <c r="B298" s="103" t="s">
        <v>341</v>
      </c>
      <c r="C298" s="117"/>
      <c r="D298" s="135"/>
      <c r="E298" s="153"/>
      <c r="F298" s="169"/>
    </row>
    <row r="299" spans="1:6" ht="13.5" customHeight="1">
      <c r="A299" s="77"/>
      <c r="B299" s="95"/>
      <c r="C299" s="117"/>
      <c r="D299" s="135"/>
      <c r="E299" s="153"/>
      <c r="F299" s="169"/>
    </row>
    <row r="300" spans="1:8" ht="13.5" customHeight="1">
      <c r="A300" s="81" t="s">
        <v>17</v>
      </c>
      <c r="B300" s="103" t="s">
        <v>344</v>
      </c>
      <c r="C300" s="121">
        <v>200</v>
      </c>
      <c r="D300" s="139" t="s">
        <v>174</v>
      </c>
      <c r="E300" s="157"/>
      <c r="F300" s="173">
        <f ca="1">IF(OR(ISBLANK(C300), ISBLANK(E300)), "", IF(ISNUMBER(E300), ROUND(C300 * E300, 2), E300))</f>
        <v>0</v>
      </c>
      <c r="G300" s="63" t="s">
        <v>348</v>
      </c>
      <c r="H300" s="64" t="s">
        <v>349</v>
      </c>
    </row>
    <row r="301" spans="1:6" ht="13.5" customHeight="1">
      <c r="A301" s="77"/>
      <c r="B301" s="103" t="s">
        <v>340</v>
      </c>
      <c r="C301" s="117"/>
      <c r="D301" s="135"/>
      <c r="E301" s="153"/>
      <c r="F301" s="169"/>
    </row>
    <row r="302" spans="1:6" ht="13.5" customHeight="1">
      <c r="A302" s="77"/>
      <c r="B302" s="103" t="s">
        <v>345</v>
      </c>
      <c r="C302" s="117"/>
      <c r="D302" s="135"/>
      <c r="E302" s="153"/>
      <c r="F302" s="169"/>
    </row>
    <row r="303" spans="1:6" ht="13.5" customHeight="1">
      <c r="A303" s="77"/>
      <c r="B303" s="103" t="s">
        <v>346</v>
      </c>
      <c r="C303" s="117"/>
      <c r="D303" s="135"/>
      <c r="E303" s="153"/>
      <c r="F303" s="169"/>
    </row>
    <row r="304" spans="1:6" ht="13.5" customHeight="1">
      <c r="A304" s="77"/>
      <c r="B304" s="103" t="s">
        <v>347</v>
      </c>
      <c r="C304" s="117"/>
      <c r="D304" s="135"/>
      <c r="E304" s="153"/>
      <c r="F304" s="169"/>
    </row>
    <row r="305" spans="1:6" ht="13.5" customHeight="1">
      <c r="A305" s="77"/>
      <c r="B305" s="95"/>
      <c r="C305" s="117"/>
      <c r="D305" s="135"/>
      <c r="E305" s="153"/>
      <c r="F305" s="169"/>
    </row>
    <row r="306" spans="1:8" ht="13.5" customHeight="1">
      <c r="A306" s="81" t="s">
        <v>21</v>
      </c>
      <c r="B306" s="103" t="s">
        <v>339</v>
      </c>
      <c r="C306" s="121">
        <v>90</v>
      </c>
      <c r="D306" s="139" t="s">
        <v>174</v>
      </c>
      <c r="E306" s="157"/>
      <c r="F306" s="173">
        <f ca="1">IF(OR(ISBLANK(C306), ISBLANK(E306)), "", IF(ISNUMBER(E306), ROUND(C306 * E306, 2), E306))</f>
        <v>0</v>
      </c>
      <c r="G306" s="63" t="s">
        <v>351</v>
      </c>
      <c r="H306" s="64" t="s">
        <v>352</v>
      </c>
    </row>
    <row r="307" spans="1:6" ht="13.5" customHeight="1">
      <c r="A307" s="77"/>
      <c r="B307" s="103" t="s">
        <v>340</v>
      </c>
      <c r="C307" s="117"/>
      <c r="D307" s="135"/>
      <c r="E307" s="153"/>
      <c r="F307" s="169"/>
    </row>
    <row r="308" spans="1:6" ht="13.5" customHeight="1">
      <c r="A308" s="77"/>
      <c r="B308" s="103" t="s">
        <v>350</v>
      </c>
      <c r="C308" s="117"/>
      <c r="D308" s="135"/>
      <c r="E308" s="153"/>
      <c r="F308" s="169"/>
    </row>
    <row r="309" spans="1:6" ht="13.5" customHeight="1">
      <c r="A309" s="77"/>
      <c r="B309" s="95"/>
      <c r="C309" s="117"/>
      <c r="D309" s="135"/>
      <c r="E309" s="153"/>
      <c r="F309" s="169"/>
    </row>
    <row r="310" spans="1:8" ht="13.5" customHeight="1">
      <c r="A310" s="81" t="s">
        <v>25</v>
      </c>
      <c r="B310" s="103" t="s">
        <v>353</v>
      </c>
      <c r="C310" s="121">
        <v>1</v>
      </c>
      <c r="D310" s="139" t="s">
        <v>59</v>
      </c>
      <c r="E310" s="157"/>
      <c r="F310" s="173">
        <f ca="1">IF(OR(ISBLANK(C310), ISBLANK(E310)), "", IF(ISNUMBER(E310), ROUND(C310 * E310, 2), E310))</f>
        <v>0</v>
      </c>
      <c r="G310" s="63" t="s">
        <v>356</v>
      </c>
      <c r="H310" s="64" t="s">
        <v>357</v>
      </c>
    </row>
    <row r="311" spans="1:6" ht="13.5" customHeight="1">
      <c r="A311" s="77"/>
      <c r="B311" s="103" t="s">
        <v>354</v>
      </c>
      <c r="C311" s="117"/>
      <c r="D311" s="135"/>
      <c r="E311" s="153"/>
      <c r="F311" s="169"/>
    </row>
    <row r="312" spans="1:6" ht="13.5" customHeight="1">
      <c r="A312" s="77"/>
      <c r="B312" s="103" t="s">
        <v>355</v>
      </c>
      <c r="C312" s="117"/>
      <c r="D312" s="135"/>
      <c r="E312" s="153"/>
      <c r="F312" s="169"/>
    </row>
    <row r="313" spans="1:6" ht="13.5" customHeight="1">
      <c r="A313" s="77"/>
      <c r="B313" s="95"/>
      <c r="C313" s="117"/>
      <c r="D313" s="135"/>
      <c r="E313" s="153"/>
      <c r="F313" s="169"/>
    </row>
    <row r="314" spans="1:8" ht="13.5" customHeight="1">
      <c r="A314" s="81" t="s">
        <v>29</v>
      </c>
      <c r="B314" s="103" t="s">
        <v>353</v>
      </c>
      <c r="C314" s="121">
        <v>1</v>
      </c>
      <c r="D314" s="139" t="s">
        <v>59</v>
      </c>
      <c r="E314" s="157"/>
      <c r="F314" s="173">
        <f ca="1">IF(OR(ISBLANK(C314), ISBLANK(E314)), "", IF(ISNUMBER(E314), ROUND(C314 * E314, 2), E314))</f>
        <v>0</v>
      </c>
      <c r="G314" s="63" t="s">
        <v>360</v>
      </c>
      <c r="H314" s="64" t="s">
        <v>361</v>
      </c>
    </row>
    <row r="315" spans="1:6" ht="13.5" customHeight="1">
      <c r="A315" s="77"/>
      <c r="B315" s="103" t="s">
        <v>358</v>
      </c>
      <c r="C315" s="117"/>
      <c r="D315" s="135"/>
      <c r="E315" s="153"/>
      <c r="F315" s="169"/>
    </row>
    <row r="316" spans="1:6" ht="13.5" customHeight="1">
      <c r="A316" s="77"/>
      <c r="B316" s="103" t="s">
        <v>359</v>
      </c>
      <c r="C316" s="117"/>
      <c r="D316" s="135"/>
      <c r="E316" s="153"/>
      <c r="F316" s="169"/>
    </row>
    <row r="317" spans="1:6" ht="13.5" customHeight="1">
      <c r="A317" s="77"/>
      <c r="B317" s="95"/>
      <c r="C317" s="117"/>
      <c r="D317" s="135"/>
      <c r="E317" s="153"/>
      <c r="F317" s="169"/>
    </row>
    <row r="318" spans="1:8" ht="13.5" customHeight="1">
      <c r="A318" s="81" t="s">
        <v>33</v>
      </c>
      <c r="B318" s="103" t="s">
        <v>353</v>
      </c>
      <c r="C318" s="121">
        <v>16</v>
      </c>
      <c r="D318" s="139" t="s">
        <v>59</v>
      </c>
      <c r="E318" s="157"/>
      <c r="F318" s="173">
        <f ca="1">IF(OR(ISBLANK(C318), ISBLANK(E318)), "", IF(ISNUMBER(E318), ROUND(C318 * E318, 2), E318))</f>
        <v>0</v>
      </c>
      <c r="G318" s="63" t="s">
        <v>363</v>
      </c>
      <c r="H318" s="64" t="s">
        <v>364</v>
      </c>
    </row>
    <row r="319" spans="1:6" ht="13.5" customHeight="1">
      <c r="A319" s="77"/>
      <c r="B319" s="103" t="s">
        <v>362</v>
      </c>
      <c r="C319" s="117"/>
      <c r="D319" s="135"/>
      <c r="E319" s="153"/>
      <c r="F319" s="169"/>
    </row>
    <row r="320" spans="1:6" ht="13.5" customHeight="1">
      <c r="A320" s="77"/>
      <c r="B320" s="103" t="s">
        <v>355</v>
      </c>
      <c r="C320" s="117"/>
      <c r="D320" s="135"/>
      <c r="E320" s="153"/>
      <c r="F320" s="169"/>
    </row>
    <row r="321" spans="1:6" ht="13.5" customHeight="1">
      <c r="A321" s="77"/>
      <c r="B321" s="95"/>
      <c r="C321" s="117"/>
      <c r="D321" s="135"/>
      <c r="E321" s="153"/>
      <c r="F321" s="169"/>
    </row>
    <row r="322" spans="1:6" ht="13.5" customHeight="1">
      <c r="A322" s="77"/>
      <c r="B322" s="95"/>
      <c r="C322" s="117"/>
      <c r="D322" s="135"/>
      <c r="E322" s="153"/>
      <c r="F322" s="169"/>
    </row>
    <row r="323" spans="1:6" ht="13.5" customHeight="1">
      <c r="A323" s="77"/>
      <c r="B323" s="95"/>
      <c r="C323" s="117"/>
      <c r="D323" s="135"/>
      <c r="E323" s="153"/>
      <c r="F323" s="169"/>
    </row>
    <row r="324" spans="1:6" ht="13.5" customHeight="1">
      <c r="A324" s="77"/>
      <c r="B324" s="95"/>
      <c r="C324" s="117"/>
      <c r="D324" s="135"/>
      <c r="E324" s="153"/>
      <c r="F324" s="169"/>
    </row>
    <row r="325" spans="1:6" ht="13.5" customHeight="1">
      <c r="A325" s="77"/>
      <c r="B325" s="95"/>
      <c r="C325" s="117"/>
      <c r="D325" s="135"/>
      <c r="E325" s="153"/>
      <c r="F325" s="169"/>
    </row>
    <row r="326" spans="1:6" ht="13.5" customHeight="1">
      <c r="A326" s="77"/>
      <c r="B326" s="95"/>
      <c r="C326" s="117"/>
      <c r="D326" s="135"/>
      <c r="E326" s="153"/>
      <c r="F326" s="169"/>
    </row>
    <row r="327" spans="1:6" ht="13.5" customHeight="1">
      <c r="A327" s="77"/>
      <c r="B327" s="95"/>
      <c r="C327" s="117"/>
      <c r="D327" s="135"/>
      <c r="E327" s="153"/>
      <c r="F327" s="169"/>
    </row>
    <row r="328" spans="1:6" ht="13.5" customHeight="1">
      <c r="A328" s="77"/>
      <c r="B328" s="95"/>
      <c r="C328" s="117"/>
      <c r="D328" s="135"/>
      <c r="E328" s="153"/>
      <c r="F328" s="169"/>
    </row>
    <row r="329" spans="1:6" ht="13.5" customHeight="1">
      <c r="A329" s="77"/>
      <c r="B329" s="95"/>
      <c r="C329" s="117"/>
      <c r="D329" s="135"/>
      <c r="E329" s="153"/>
      <c r="F329" s="169"/>
    </row>
    <row r="330" spans="1:6" ht="13.5" customHeight="1">
      <c r="A330" s="77"/>
      <c r="B330" s="95"/>
      <c r="C330" s="117"/>
      <c r="D330" s="135"/>
      <c r="E330" s="153"/>
      <c r="F330" s="169"/>
    </row>
    <row r="331" spans="1:6" ht="13.5" customHeight="1">
      <c r="A331" s="77"/>
      <c r="B331" s="95"/>
      <c r="C331" s="117"/>
      <c r="D331" s="135"/>
      <c r="E331" s="153"/>
      <c r="F331" s="169"/>
    </row>
    <row r="332" spans="1:6" ht="13.5" customHeight="1">
      <c r="A332" s="77"/>
      <c r="B332" s="95"/>
      <c r="C332" s="117"/>
      <c r="D332" s="135"/>
      <c r="E332" s="153"/>
      <c r="F332" s="169"/>
    </row>
    <row r="333" spans="1:6" ht="13.5" customHeight="1">
      <c r="A333" s="77"/>
      <c r="B333" s="95"/>
      <c r="C333" s="117"/>
      <c r="D333" s="135"/>
      <c r="E333" s="153"/>
      <c r="F333" s="169"/>
    </row>
    <row r="334" spans="1:6" ht="13.5" customHeight="1">
      <c r="A334" s="77"/>
      <c r="B334" s="95"/>
      <c r="C334" s="117"/>
      <c r="D334" s="135"/>
      <c r="E334" s="153"/>
      <c r="F334" s="169"/>
    </row>
    <row r="335" spans="1:6" ht="13.5" customHeight="1">
      <c r="A335" s="77"/>
      <c r="B335" s="95"/>
      <c r="C335" s="117"/>
      <c r="D335" s="135"/>
      <c r="E335" s="153"/>
      <c r="F335" s="169"/>
    </row>
    <row r="336" spans="1:6" ht="13.5" customHeight="1">
      <c r="A336" s="77"/>
      <c r="B336" s="95"/>
      <c r="C336" s="117"/>
      <c r="D336" s="135"/>
      <c r="E336" s="153"/>
      <c r="F336" s="169"/>
    </row>
    <row r="337" spans="1:6" ht="13.5" customHeight="1">
      <c r="A337" s="77"/>
      <c r="B337" s="95"/>
      <c r="C337" s="117"/>
      <c r="D337" s="135"/>
      <c r="E337" s="153"/>
      <c r="F337" s="169"/>
    </row>
    <row r="338" spans="1:6" ht="13.5" customHeight="1">
      <c r="A338" s="77"/>
      <c r="B338" s="95"/>
      <c r="C338" s="117"/>
      <c r="D338" s="135"/>
      <c r="E338" s="153"/>
      <c r="F338" s="169"/>
    </row>
    <row r="339" spans="1:6" ht="13.5" customHeight="1">
      <c r="A339" s="77"/>
      <c r="B339" s="95"/>
      <c r="C339" s="117"/>
      <c r="D339" s="135"/>
      <c r="E339" s="153"/>
      <c r="F339" s="169"/>
    </row>
    <row r="340" spans="1:6" ht="13.5" customHeight="1">
      <c r="A340" s="77"/>
      <c r="B340" s="95"/>
      <c r="C340" s="117"/>
      <c r="D340" s="135"/>
      <c r="E340" s="153"/>
      <c r="F340" s="169"/>
    </row>
    <row r="341" spans="1:6" ht="13.5" customHeight="1">
      <c r="A341" s="77"/>
      <c r="B341" s="95"/>
      <c r="C341" s="117"/>
      <c r="D341" s="135"/>
      <c r="E341" s="153"/>
      <c r="F341" s="169"/>
    </row>
    <row r="342" spans="1:6" ht="5.2" customHeight="1">
      <c r="A342" s="85"/>
      <c r="B342" s="107"/>
      <c r="C342" s="125"/>
      <c r="D342" s="143"/>
      <c r="E342" s="161"/>
      <c r="F342" s="177"/>
    </row>
    <row r="343" spans="1:6" ht="21" customHeight="1">
      <c r="A343" s="209" t="s">
        <v>100</v>
      </c>
      <c r="B343" s="191"/>
      <c r="C343" s="195" t="s">
        <v>365</v>
      </c>
      <c r="D343" s="199"/>
      <c r="E343" s="203" t="s">
        <v>102</v>
      </c>
      <c r="F343" s="213">
        <f ca="1">SUM(F291:F342)</f>
        <v>0</v>
      </c>
    </row>
    <row r="344" spans="1:1" ht="21" customHeight="1">
      <c r="A344" s="12" t="s">
        <v>157</v>
      </c>
    </row>
    <row r="345" spans="1:8" ht="21" customHeight="1">
      <c r="A345" s="73" t="s">
        <v>1</v>
      </c>
      <c r="B345" s="91" t="s">
        <v>2</v>
      </c>
      <c r="C345" s="113" t="s">
        <v>4</v>
      </c>
      <c r="D345" s="131" t="s">
        <v>3</v>
      </c>
      <c r="E345" s="149" t="s">
        <v>5</v>
      </c>
      <c r="F345" s="165" t="s">
        <v>6</v>
      </c>
      <c r="G345" s="57" t="s">
        <v>7</v>
      </c>
      <c r="H345" s="59" t="s">
        <v>8</v>
      </c>
    </row>
    <row r="346" spans="1:6" ht="13.5" customHeight="1">
      <c r="A346" s="77"/>
      <c r="B346" s="95"/>
      <c r="C346" s="117"/>
      <c r="D346" s="135"/>
      <c r="E346" s="153"/>
      <c r="F346" s="169"/>
    </row>
    <row r="347" spans="1:6" ht="13.5" customHeight="1">
      <c r="A347" s="77"/>
      <c r="B347" s="99" t="s">
        <v>366</v>
      </c>
      <c r="C347" s="117"/>
      <c r="D347" s="135"/>
      <c r="E347" s="153"/>
      <c r="F347" s="169"/>
    </row>
    <row r="348" spans="1:6" ht="13.5" customHeight="1">
      <c r="A348" s="77"/>
      <c r="B348" s="99" t="s">
        <v>367</v>
      </c>
      <c r="C348" s="117"/>
      <c r="D348" s="135"/>
      <c r="E348" s="153"/>
      <c r="F348" s="169"/>
    </row>
    <row r="349" spans="1:6" ht="13.5" customHeight="1">
      <c r="A349" s="77"/>
      <c r="B349" s="95"/>
      <c r="C349" s="117"/>
      <c r="D349" s="135"/>
      <c r="E349" s="153"/>
      <c r="F349" s="169"/>
    </row>
    <row r="350" spans="1:6" ht="13.5" customHeight="1">
      <c r="A350" s="77"/>
      <c r="B350" s="99" t="s">
        <v>368</v>
      </c>
      <c r="C350" s="117"/>
      <c r="D350" s="135"/>
      <c r="E350" s="153"/>
      <c r="F350" s="169"/>
    </row>
    <row r="351" spans="1:6" ht="13.5" customHeight="1">
      <c r="A351" s="77"/>
      <c r="B351" s="95"/>
      <c r="C351" s="117"/>
      <c r="D351" s="135"/>
      <c r="E351" s="153"/>
      <c r="F351" s="169"/>
    </row>
    <row r="352" spans="1:8" ht="13.5" customHeight="1">
      <c r="A352" s="81" t="s">
        <v>11</v>
      </c>
      <c r="B352" s="103" t="s">
        <v>369</v>
      </c>
      <c r="C352" s="121">
        <v>6</v>
      </c>
      <c r="D352" s="139" t="s">
        <v>59</v>
      </c>
      <c r="E352" s="157"/>
      <c r="F352" s="173">
        <f ca="1">IF(OR(ISBLANK(C352), ISBLANK(E352)), "", IF(ISNUMBER(E352), ROUND(C352 * E352, 2), E352))</f>
        <v>0</v>
      </c>
      <c r="G352" s="63" t="s">
        <v>375</v>
      </c>
      <c r="H352" s="64" t="s">
        <v>376</v>
      </c>
    </row>
    <row r="353" spans="1:6" ht="13.5" customHeight="1">
      <c r="A353" s="77"/>
      <c r="B353" s="103" t="s">
        <v>370</v>
      </c>
      <c r="C353" s="117"/>
      <c r="D353" s="135"/>
      <c r="E353" s="153"/>
      <c r="F353" s="169"/>
    </row>
    <row r="354" spans="1:6" ht="13.5" customHeight="1">
      <c r="A354" s="77"/>
      <c r="B354" s="103" t="s">
        <v>371</v>
      </c>
      <c r="C354" s="117"/>
      <c r="D354" s="135"/>
      <c r="E354" s="153"/>
      <c r="F354" s="169"/>
    </row>
    <row r="355" spans="1:6" ht="13.5" customHeight="1">
      <c r="A355" s="77"/>
      <c r="B355" s="103" t="s">
        <v>372</v>
      </c>
      <c r="C355" s="117"/>
      <c r="D355" s="135"/>
      <c r="E355" s="153"/>
      <c r="F355" s="169"/>
    </row>
    <row r="356" spans="1:6" ht="13.5" customHeight="1">
      <c r="A356" s="77"/>
      <c r="B356" s="103" t="s">
        <v>373</v>
      </c>
      <c r="C356" s="117"/>
      <c r="D356" s="135"/>
      <c r="E356" s="153"/>
      <c r="F356" s="169"/>
    </row>
    <row r="357" spans="1:6" ht="13.5" customHeight="1">
      <c r="A357" s="77"/>
      <c r="B357" s="103" t="s">
        <v>374</v>
      </c>
      <c r="C357" s="117"/>
      <c r="D357" s="135"/>
      <c r="E357" s="153"/>
      <c r="F357" s="169"/>
    </row>
    <row r="358" spans="1:6" ht="13.5" customHeight="1">
      <c r="A358" s="77"/>
      <c r="B358" s="95"/>
      <c r="C358" s="117"/>
      <c r="D358" s="135"/>
      <c r="E358" s="153"/>
      <c r="F358" s="169"/>
    </row>
    <row r="359" spans="1:8" ht="13.5" customHeight="1">
      <c r="A359" s="81" t="s">
        <v>17</v>
      </c>
      <c r="B359" s="103" t="s">
        <v>377</v>
      </c>
      <c r="C359" s="121">
        <v>55</v>
      </c>
      <c r="D359" s="139" t="s">
        <v>174</v>
      </c>
      <c r="E359" s="157"/>
      <c r="F359" s="173">
        <f ca="1">IF(OR(ISBLANK(C359), ISBLANK(E359)), "", IF(ISNUMBER(E359), ROUND(C359 * E359, 2), E359))</f>
        <v>0</v>
      </c>
      <c r="G359" s="63" t="s">
        <v>382</v>
      </c>
      <c r="H359" s="64" t="s">
        <v>383</v>
      </c>
    </row>
    <row r="360" spans="1:6" ht="13.5" customHeight="1">
      <c r="A360" s="77"/>
      <c r="B360" s="103" t="s">
        <v>378</v>
      </c>
      <c r="C360" s="117"/>
      <c r="D360" s="135"/>
      <c r="E360" s="153"/>
      <c r="F360" s="169"/>
    </row>
    <row r="361" spans="1:6" ht="13.5" customHeight="1">
      <c r="A361" s="77"/>
      <c r="B361" s="103" t="s">
        <v>379</v>
      </c>
      <c r="C361" s="117"/>
      <c r="D361" s="135"/>
      <c r="E361" s="153"/>
      <c r="F361" s="169"/>
    </row>
    <row r="362" spans="1:6" ht="13.5" customHeight="1">
      <c r="A362" s="77"/>
      <c r="B362" s="103" t="s">
        <v>380</v>
      </c>
      <c r="C362" s="117"/>
      <c r="D362" s="135"/>
      <c r="E362" s="153"/>
      <c r="F362" s="169"/>
    </row>
    <row r="363" spans="1:6" ht="13.5" customHeight="1">
      <c r="A363" s="77"/>
      <c r="B363" s="103" t="s">
        <v>381</v>
      </c>
      <c r="C363" s="117"/>
      <c r="D363" s="135"/>
      <c r="E363" s="153"/>
      <c r="F363" s="169"/>
    </row>
    <row r="364" spans="1:6" ht="13.5" customHeight="1">
      <c r="A364" s="77"/>
      <c r="B364" s="95"/>
      <c r="C364" s="117"/>
      <c r="D364" s="135"/>
      <c r="E364" s="153"/>
      <c r="F364" s="169"/>
    </row>
    <row r="365" spans="1:8" ht="13.5" customHeight="1">
      <c r="A365" s="81" t="s">
        <v>21</v>
      </c>
      <c r="B365" s="103" t="s">
        <v>384</v>
      </c>
      <c r="C365" s="121">
        <v>55</v>
      </c>
      <c r="D365" s="139" t="s">
        <v>174</v>
      </c>
      <c r="E365" s="157"/>
      <c r="F365" s="173">
        <f ca="1">IF(OR(ISBLANK(C365), ISBLANK(E365)), "", IF(ISNUMBER(E365), ROUND(C365 * E365, 2), E365))</f>
        <v>0</v>
      </c>
      <c r="G365" s="63" t="s">
        <v>387</v>
      </c>
      <c r="H365" s="64" t="s">
        <v>388</v>
      </c>
    </row>
    <row r="366" spans="1:6" ht="13.5" customHeight="1">
      <c r="A366" s="77"/>
      <c r="B366" s="103" t="s">
        <v>385</v>
      </c>
      <c r="C366" s="117"/>
      <c r="D366" s="135"/>
      <c r="E366" s="153"/>
      <c r="F366" s="169"/>
    </row>
    <row r="367" spans="1:6" ht="13.5" customHeight="1">
      <c r="A367" s="77"/>
      <c r="B367" s="103" t="s">
        <v>386</v>
      </c>
      <c r="C367" s="117"/>
      <c r="D367" s="135"/>
      <c r="E367" s="153"/>
      <c r="F367" s="169"/>
    </row>
    <row r="368" spans="1:6" ht="13.5" customHeight="1">
      <c r="A368" s="77"/>
      <c r="B368" s="95"/>
      <c r="C368" s="117"/>
      <c r="D368" s="135"/>
      <c r="E368" s="153"/>
      <c r="F368" s="169"/>
    </row>
    <row r="369" spans="1:8" ht="13.5" customHeight="1">
      <c r="A369" s="81" t="s">
        <v>25</v>
      </c>
      <c r="B369" s="103" t="s">
        <v>389</v>
      </c>
      <c r="C369" s="121">
        <v>42</v>
      </c>
      <c r="D369" s="139" t="s">
        <v>174</v>
      </c>
      <c r="E369" s="157"/>
      <c r="F369" s="173">
        <f ca="1">IF(OR(ISBLANK(C369), ISBLANK(E369)), "", IF(ISNUMBER(E369), ROUND(C369 * E369, 2), E369))</f>
        <v>0</v>
      </c>
      <c r="G369" s="63" t="s">
        <v>391</v>
      </c>
      <c r="H369" s="64" t="s">
        <v>392</v>
      </c>
    </row>
    <row r="370" spans="1:6" ht="13.5" customHeight="1">
      <c r="A370" s="77"/>
      <c r="B370" s="103" t="s">
        <v>390</v>
      </c>
      <c r="C370" s="117"/>
      <c r="D370" s="135"/>
      <c r="E370" s="153"/>
      <c r="F370" s="169"/>
    </row>
    <row r="371" spans="1:6" ht="13.5" customHeight="1">
      <c r="A371" s="77"/>
      <c r="B371" s="103" t="s">
        <v>283</v>
      </c>
      <c r="C371" s="117"/>
      <c r="D371" s="135"/>
      <c r="E371" s="153"/>
      <c r="F371" s="169"/>
    </row>
    <row r="372" spans="1:6" ht="13.5" customHeight="1">
      <c r="A372" s="77"/>
      <c r="B372" s="95"/>
      <c r="C372" s="117"/>
      <c r="D372" s="135"/>
      <c r="E372" s="153"/>
      <c r="F372" s="169"/>
    </row>
    <row r="373" spans="1:6" ht="13.5" customHeight="1">
      <c r="A373" s="77"/>
      <c r="B373" s="95"/>
      <c r="C373" s="117"/>
      <c r="D373" s="135"/>
      <c r="E373" s="153"/>
      <c r="F373" s="169"/>
    </row>
    <row r="374" spans="1:6" ht="13.5" customHeight="1">
      <c r="A374" s="77"/>
      <c r="B374" s="95"/>
      <c r="C374" s="117"/>
      <c r="D374" s="135"/>
      <c r="E374" s="153"/>
      <c r="F374" s="169"/>
    </row>
    <row r="375" spans="1:6" ht="13.5" customHeight="1">
      <c r="A375" s="77"/>
      <c r="B375" s="95"/>
      <c r="C375" s="117"/>
      <c r="D375" s="135"/>
      <c r="E375" s="153"/>
      <c r="F375" s="169"/>
    </row>
    <row r="376" spans="1:6" ht="13.5" customHeight="1">
      <c r="A376" s="77"/>
      <c r="B376" s="95"/>
      <c r="C376" s="117"/>
      <c r="D376" s="135"/>
      <c r="E376" s="153"/>
      <c r="F376" s="169"/>
    </row>
    <row r="377" spans="1:6" ht="13.5" customHeight="1">
      <c r="A377" s="77"/>
      <c r="B377" s="95"/>
      <c r="C377" s="117"/>
      <c r="D377" s="135"/>
      <c r="E377" s="153"/>
      <c r="F377" s="169"/>
    </row>
    <row r="378" spans="1:6" ht="13.5" customHeight="1">
      <c r="A378" s="77"/>
      <c r="B378" s="95"/>
      <c r="C378" s="117"/>
      <c r="D378" s="135"/>
      <c r="E378" s="153"/>
      <c r="F378" s="169"/>
    </row>
    <row r="379" spans="1:6" ht="13.5" customHeight="1">
      <c r="A379" s="77"/>
      <c r="B379" s="95"/>
      <c r="C379" s="117"/>
      <c r="D379" s="135"/>
      <c r="E379" s="153"/>
      <c r="F379" s="169"/>
    </row>
    <row r="380" spans="1:6" ht="13.5" customHeight="1">
      <c r="A380" s="77"/>
      <c r="B380" s="95"/>
      <c r="C380" s="117"/>
      <c r="D380" s="135"/>
      <c r="E380" s="153"/>
      <c r="F380" s="169"/>
    </row>
    <row r="381" spans="1:6" ht="13.5" customHeight="1">
      <c r="A381" s="77"/>
      <c r="B381" s="95"/>
      <c r="C381" s="117"/>
      <c r="D381" s="135"/>
      <c r="E381" s="153"/>
      <c r="F381" s="169"/>
    </row>
    <row r="382" spans="1:6" ht="13.5" customHeight="1">
      <c r="A382" s="77"/>
      <c r="B382" s="95"/>
      <c r="C382" s="117"/>
      <c r="D382" s="135"/>
      <c r="E382" s="153"/>
      <c r="F382" s="169"/>
    </row>
    <row r="383" spans="1:6" ht="13.5" customHeight="1">
      <c r="A383" s="77"/>
      <c r="B383" s="95"/>
      <c r="C383" s="117"/>
      <c r="D383" s="135"/>
      <c r="E383" s="153"/>
      <c r="F383" s="169"/>
    </row>
    <row r="384" spans="1:6" ht="13.5" customHeight="1">
      <c r="A384" s="77"/>
      <c r="B384" s="95"/>
      <c r="C384" s="117"/>
      <c r="D384" s="135"/>
      <c r="E384" s="153"/>
      <c r="F384" s="169"/>
    </row>
    <row r="385" spans="1:6" ht="13.5" customHeight="1">
      <c r="A385" s="77"/>
      <c r="B385" s="95"/>
      <c r="C385" s="117"/>
      <c r="D385" s="135"/>
      <c r="E385" s="153"/>
      <c r="F385" s="169"/>
    </row>
    <row r="386" spans="1:6" ht="13.5" customHeight="1">
      <c r="A386" s="77"/>
      <c r="B386" s="95"/>
      <c r="C386" s="117"/>
      <c r="D386" s="135"/>
      <c r="E386" s="153"/>
      <c r="F386" s="169"/>
    </row>
    <row r="387" spans="1:6" ht="13.5" customHeight="1">
      <c r="A387" s="77"/>
      <c r="B387" s="95"/>
      <c r="C387" s="117"/>
      <c r="D387" s="135"/>
      <c r="E387" s="153"/>
      <c r="F387" s="169"/>
    </row>
    <row r="388" spans="1:6" ht="13.5" customHeight="1">
      <c r="A388" s="77"/>
      <c r="B388" s="95"/>
      <c r="C388" s="117"/>
      <c r="D388" s="135"/>
      <c r="E388" s="153"/>
      <c r="F388" s="169"/>
    </row>
    <row r="389" spans="1:6" ht="13.5" customHeight="1">
      <c r="A389" s="77"/>
      <c r="B389" s="95"/>
      <c r="C389" s="117"/>
      <c r="D389" s="135"/>
      <c r="E389" s="153"/>
      <c r="F389" s="169"/>
    </row>
    <row r="390" spans="1:6" ht="13.5" customHeight="1">
      <c r="A390" s="77"/>
      <c r="B390" s="95"/>
      <c r="C390" s="117"/>
      <c r="D390" s="135"/>
      <c r="E390" s="153"/>
      <c r="F390" s="169"/>
    </row>
    <row r="391" spans="1:6" ht="13.5" customHeight="1">
      <c r="A391" s="77"/>
      <c r="B391" s="95"/>
      <c r="C391" s="117"/>
      <c r="D391" s="135"/>
      <c r="E391" s="153"/>
      <c r="F391" s="169"/>
    </row>
    <row r="392" spans="1:6" ht="13.5" customHeight="1">
      <c r="A392" s="77"/>
      <c r="B392" s="95"/>
      <c r="C392" s="117"/>
      <c r="D392" s="135"/>
      <c r="E392" s="153"/>
      <c r="F392" s="169"/>
    </row>
    <row r="393" spans="1:6" ht="13.5" customHeight="1">
      <c r="A393" s="77"/>
      <c r="B393" s="95"/>
      <c r="C393" s="117"/>
      <c r="D393" s="135"/>
      <c r="E393" s="153"/>
      <c r="F393" s="169"/>
    </row>
    <row r="394" spans="1:6" ht="13.5" customHeight="1">
      <c r="A394" s="77"/>
      <c r="B394" s="95"/>
      <c r="C394" s="117"/>
      <c r="D394" s="135"/>
      <c r="E394" s="153"/>
      <c r="F394" s="169"/>
    </row>
    <row r="395" spans="1:6" ht="13.5" customHeight="1">
      <c r="A395" s="77"/>
      <c r="B395" s="95"/>
      <c r="C395" s="117"/>
      <c r="D395" s="135"/>
      <c r="E395" s="153"/>
      <c r="F395" s="169"/>
    </row>
    <row r="396" spans="1:6" ht="13.5" customHeight="1">
      <c r="A396" s="77"/>
      <c r="B396" s="95"/>
      <c r="C396" s="117"/>
      <c r="D396" s="135"/>
      <c r="E396" s="153"/>
      <c r="F396" s="169"/>
    </row>
    <row r="397" spans="1:6" ht="5.2" customHeight="1">
      <c r="A397" s="85"/>
      <c r="B397" s="107"/>
      <c r="C397" s="125"/>
      <c r="D397" s="143"/>
      <c r="E397" s="161"/>
      <c r="F397" s="177"/>
    </row>
    <row r="398" spans="1:6" ht="21" customHeight="1">
      <c r="A398" s="209" t="s">
        <v>100</v>
      </c>
      <c r="B398" s="191"/>
      <c r="C398" s="195" t="s">
        <v>393</v>
      </c>
      <c r="D398" s="199"/>
      <c r="E398" s="203" t="s">
        <v>102</v>
      </c>
      <c r="F398" s="213">
        <f ca="1">SUM(F346:F397)</f>
        <v>0</v>
      </c>
    </row>
    <row r="399" spans="1:1" ht="21" customHeight="1">
      <c r="A399" s="12" t="s">
        <v>157</v>
      </c>
    </row>
    <row r="400" spans="1:8" ht="21" customHeight="1">
      <c r="A400" s="73"/>
      <c r="B400" s="89" t="s">
        <v>2</v>
      </c>
      <c r="C400" s="230"/>
      <c r="D400" s="43"/>
      <c r="E400" s="236"/>
      <c r="F400" s="165" t="s">
        <v>6</v>
      </c>
      <c r="G400" s="57" t="s">
        <v>7</v>
      </c>
      <c r="H400" s="59" t="s">
        <v>8</v>
      </c>
    </row>
    <row r="401" spans="1:6" ht="13.5" customHeight="1">
      <c r="A401" s="77"/>
      <c r="F401" s="169"/>
    </row>
    <row r="402" spans="1:6" ht="13.5" customHeight="1">
      <c r="A402" s="77"/>
      <c r="B402" s="214" t="s">
        <v>158</v>
      </c>
      <c r="F402" s="173">
        <f ca="1">SUM(F8)</f>
        <v>0</v>
      </c>
    </row>
    <row r="403" spans="1:6" ht="13.5" customHeight="1">
      <c r="A403" s="77"/>
      <c r="F403" s="169"/>
    </row>
    <row r="404" spans="1:6" ht="13.5" customHeight="1">
      <c r="A404" s="77"/>
      <c r="B404" s="214" t="s">
        <v>165</v>
      </c>
      <c r="F404" s="173">
        <f ca="1">SUM(F65, F71, F79, F84, F88, F93)</f>
        <v>0</v>
      </c>
    </row>
    <row r="405" spans="1:6" ht="13.5" customHeight="1">
      <c r="A405" s="77"/>
      <c r="F405" s="169"/>
    </row>
    <row r="406" spans="1:6" ht="13.5" customHeight="1">
      <c r="A406" s="77"/>
      <c r="B406" s="214" t="s">
        <v>205</v>
      </c>
      <c r="F406" s="173">
        <f ca="1">SUM(F118, F130, F135, F142, F145)</f>
        <v>0</v>
      </c>
    </row>
    <row r="407" spans="1:6" ht="13.5" customHeight="1">
      <c r="A407" s="77"/>
      <c r="F407" s="169"/>
    </row>
    <row r="408" spans="1:6" ht="13.5" customHeight="1">
      <c r="A408" s="77"/>
      <c r="B408" s="214" t="s">
        <v>240</v>
      </c>
      <c r="F408" s="173">
        <f ca="1">SUM(F173, F179, F185, F191, F195, F203, F210, F217, F221, F227, F230)</f>
        <v>0</v>
      </c>
    </row>
    <row r="409" spans="1:6" ht="13.5" customHeight="1">
      <c r="A409" s="77"/>
      <c r="F409" s="169"/>
    </row>
    <row r="410" spans="1:6" ht="13.5" customHeight="1">
      <c r="A410" s="77"/>
      <c r="B410" s="214" t="s">
        <v>306</v>
      </c>
      <c r="F410" s="173">
        <f ca="1">SUM(F242, F246, F254, F260)</f>
        <v>0</v>
      </c>
    </row>
    <row r="411" spans="1:6" ht="13.5" customHeight="1">
      <c r="A411" s="77"/>
      <c r="F411" s="169"/>
    </row>
    <row r="412" spans="1:6" ht="13.5" customHeight="1">
      <c r="A412" s="77"/>
      <c r="B412" s="214" t="s">
        <v>337</v>
      </c>
      <c r="F412" s="173">
        <f ca="1">SUM(F296, F300, F306, F310, F314, F318)</f>
        <v>0</v>
      </c>
    </row>
    <row r="413" spans="1:6" ht="13.5" customHeight="1">
      <c r="A413" s="77"/>
      <c r="F413" s="169"/>
    </row>
    <row r="414" spans="1:6" ht="13.5" customHeight="1">
      <c r="A414" s="77"/>
      <c r="B414" s="214" t="s">
        <v>394</v>
      </c>
      <c r="F414" s="173">
        <f ca="1">SUM(F352, F359, F365, F369)</f>
        <v>0</v>
      </c>
    </row>
    <row r="415" spans="1:6" ht="13.5" customHeight="1">
      <c r="A415" s="77"/>
      <c r="F415" s="169"/>
    </row>
    <row r="416" spans="1:6" ht="13.5" customHeight="1">
      <c r="A416" s="77"/>
      <c r="F416" s="169"/>
    </row>
    <row r="417" spans="1:6" ht="13.5" customHeight="1">
      <c r="A417" s="77"/>
      <c r="F417" s="169"/>
    </row>
    <row r="418" spans="1:6" ht="13.5" customHeight="1">
      <c r="A418" s="77"/>
      <c r="F418" s="169"/>
    </row>
    <row r="419" spans="1:6" ht="13.5" customHeight="1">
      <c r="A419" s="77"/>
      <c r="F419" s="169"/>
    </row>
    <row r="420" spans="1:6" ht="13.5" customHeight="1">
      <c r="A420" s="77"/>
      <c r="F420" s="169"/>
    </row>
    <row r="421" spans="1:6" ht="13.5" customHeight="1">
      <c r="A421" s="77"/>
      <c r="F421" s="169"/>
    </row>
    <row r="422" spans="1:6" ht="13.5" customHeight="1">
      <c r="A422" s="77"/>
      <c r="F422" s="169"/>
    </row>
    <row r="423" spans="1:6" ht="13.5" customHeight="1">
      <c r="A423" s="77"/>
      <c r="F423" s="169"/>
    </row>
    <row r="424" spans="1:6" ht="13.5" customHeight="1">
      <c r="A424" s="77"/>
      <c r="F424" s="169"/>
    </row>
    <row r="425" spans="1:6" ht="13.5" customHeight="1">
      <c r="A425" s="77"/>
      <c r="F425" s="169"/>
    </row>
    <row r="426" spans="1:6" ht="13.5" customHeight="1">
      <c r="A426" s="77"/>
      <c r="F426" s="169"/>
    </row>
    <row r="427" spans="1:6" ht="13.5" customHeight="1">
      <c r="A427" s="77"/>
      <c r="F427" s="169"/>
    </row>
    <row r="428" spans="1:6" ht="13.5" customHeight="1">
      <c r="A428" s="77"/>
      <c r="F428" s="169"/>
    </row>
    <row r="429" spans="1:6" ht="13.5" customHeight="1">
      <c r="A429" s="77"/>
      <c r="F429" s="169"/>
    </row>
    <row r="430" spans="1:6" ht="13.5" customHeight="1">
      <c r="A430" s="77"/>
      <c r="F430" s="169"/>
    </row>
    <row r="431" spans="1:6" ht="13.5" customHeight="1">
      <c r="A431" s="77"/>
      <c r="F431" s="169"/>
    </row>
    <row r="432" spans="1:6" ht="13.5" customHeight="1">
      <c r="A432" s="77"/>
      <c r="F432" s="169"/>
    </row>
    <row r="433" spans="1:6" ht="13.5" customHeight="1">
      <c r="A433" s="77"/>
      <c r="F433" s="169"/>
    </row>
    <row r="434" spans="1:6" ht="13.5" customHeight="1">
      <c r="A434" s="77"/>
      <c r="F434" s="169"/>
    </row>
    <row r="435" spans="1:6" ht="13.5" customHeight="1">
      <c r="A435" s="77"/>
      <c r="F435" s="169"/>
    </row>
    <row r="436" spans="1:6" ht="13.5" customHeight="1">
      <c r="A436" s="77"/>
      <c r="F436" s="169"/>
    </row>
    <row r="437" spans="1:6" ht="13.5" customHeight="1">
      <c r="A437" s="77"/>
      <c r="F437" s="169"/>
    </row>
    <row r="438" spans="1:6" ht="13.5" customHeight="1">
      <c r="A438" s="77"/>
      <c r="F438" s="169"/>
    </row>
    <row r="439" spans="1:6" ht="13.5" customHeight="1">
      <c r="A439" s="77"/>
      <c r="F439" s="169"/>
    </row>
    <row r="440" spans="1:6" ht="13.5" customHeight="1">
      <c r="A440" s="77"/>
      <c r="F440" s="169"/>
    </row>
    <row r="441" spans="1:6" ht="13.5" customHeight="1">
      <c r="A441" s="77"/>
      <c r="F441" s="169"/>
    </row>
    <row r="442" spans="1:6" ht="13.5" customHeight="1">
      <c r="A442" s="77"/>
      <c r="F442" s="169"/>
    </row>
    <row r="443" spans="1:6" ht="13.5" customHeight="1">
      <c r="A443" s="77"/>
      <c r="F443" s="169"/>
    </row>
    <row r="444" spans="1:6" ht="13.5" customHeight="1">
      <c r="A444" s="77"/>
      <c r="F444" s="169"/>
    </row>
    <row r="445" spans="1:6" ht="13.5" customHeight="1">
      <c r="A445" s="77"/>
      <c r="F445" s="169"/>
    </row>
    <row r="446" spans="1:6" ht="13.5" customHeight="1">
      <c r="A446" s="77"/>
      <c r="F446" s="169"/>
    </row>
    <row r="447" spans="1:6" ht="13.5" customHeight="1">
      <c r="A447" s="77"/>
      <c r="F447" s="169"/>
    </row>
    <row r="448" spans="1:6" ht="13.5" customHeight="1">
      <c r="A448" s="77"/>
      <c r="F448" s="169"/>
    </row>
    <row r="449" spans="1:6" ht="13.5" customHeight="1">
      <c r="A449" s="77"/>
      <c r="F449" s="169"/>
    </row>
    <row r="450" spans="1:6" ht="13.5" customHeight="1">
      <c r="A450" s="77"/>
      <c r="F450" s="169"/>
    </row>
    <row r="451" spans="1:6" ht="13.5" customHeight="1">
      <c r="A451" s="77"/>
      <c r="F451" s="169"/>
    </row>
    <row r="452" spans="1:6" ht="5.2" customHeight="1">
      <c r="A452" s="85"/>
      <c r="F452" s="177"/>
    </row>
    <row r="453" spans="1:6" ht="21" customHeight="1">
      <c r="A453" s="209" t="s">
        <v>100</v>
      </c>
      <c r="B453" s="191"/>
      <c r="C453" s="195" t="s">
        <v>395</v>
      </c>
      <c r="D453" s="199"/>
      <c r="E453" s="203" t="s">
        <v>156</v>
      </c>
      <c r="F453" s="213">
        <f ca="1">SUM(F401:F452)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&amp;L&amp;15&amp;"Arial,Bold"Archdeacon Duggan Bridge&amp;R&amp;G</oddHeader>
  </headerFooter>
  <rowBreaks count="8" manualBreakCount="8">
    <brk id="55" man="1"/>
    <brk id="110" man="1"/>
    <brk id="165" man="1"/>
    <brk id="233" man="1"/>
    <brk id="288" man="1"/>
    <brk id="343" man="1"/>
    <brk id="398" man="1"/>
    <brk id="453" man="1"/>
  </rowBreaks>
  <legacyDrawingHF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168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396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10.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397</v>
      </c>
      <c r="C4" s="117"/>
      <c r="D4" s="135"/>
      <c r="E4" s="153"/>
      <c r="F4" s="169"/>
    </row>
    <row r="5" spans="1:6" ht="10.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398</v>
      </c>
      <c r="C6" s="117"/>
      <c r="D6" s="135"/>
      <c r="E6" s="153"/>
      <c r="F6" s="169"/>
    </row>
    <row r="7" spans="1:6" ht="10.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399</v>
      </c>
      <c r="C8" s="121">
        <v>1</v>
      </c>
      <c r="D8" s="139" t="s">
        <v>14</v>
      </c>
      <c r="E8" s="157"/>
      <c r="F8" s="173">
        <f ca="1">IF(OR(ISBLANK(C8), ISBLANK(E8)), "", IF(ISNUMBER(E8), ROUND(C8 * E8, 2), E8))</f>
        <v>0</v>
      </c>
      <c r="G8" s="63" t="s">
        <v>402</v>
      </c>
      <c r="H8" s="64" t="s">
        <v>403</v>
      </c>
    </row>
    <row r="9" spans="1:6" ht="13.5" customHeight="1">
      <c r="A9" s="77"/>
      <c r="B9" s="103" t="s">
        <v>400</v>
      </c>
      <c r="C9" s="117"/>
      <c r="D9" s="135"/>
      <c r="E9" s="153"/>
      <c r="F9" s="169"/>
    </row>
    <row r="10" spans="1:6" ht="13.5" customHeight="1">
      <c r="A10" s="77"/>
      <c r="B10" s="103" t="s">
        <v>401</v>
      </c>
      <c r="C10" s="117"/>
      <c r="D10" s="135"/>
      <c r="E10" s="153"/>
      <c r="F10" s="169"/>
    </row>
    <row r="11" spans="1:6" ht="10.5" customHeight="1">
      <c r="A11" s="77"/>
      <c r="B11" s="95"/>
      <c r="C11" s="117"/>
      <c r="D11" s="135"/>
      <c r="E11" s="153"/>
      <c r="F11" s="169"/>
    </row>
    <row r="12" spans="1:8" ht="13.5" customHeight="1">
      <c r="A12" s="81" t="s">
        <v>17</v>
      </c>
      <c r="B12" s="103" t="s">
        <v>404</v>
      </c>
      <c r="C12" s="121">
        <v>1</v>
      </c>
      <c r="D12" s="139" t="s">
        <v>14</v>
      </c>
      <c r="E12" s="157"/>
      <c r="F12" s="173">
        <f ca="1">IF(OR(ISBLANK(C12), ISBLANK(E12)), "", IF(ISNUMBER(E12), ROUND(C12 * E12, 2), E12))</f>
        <v>0</v>
      </c>
      <c r="G12" s="63" t="s">
        <v>406</v>
      </c>
      <c r="H12" s="64" t="s">
        <v>407</v>
      </c>
    </row>
    <row r="13" spans="1:6" ht="13.5" customHeight="1">
      <c r="A13" s="77"/>
      <c r="B13" s="103" t="s">
        <v>405</v>
      </c>
      <c r="C13" s="117"/>
      <c r="D13" s="135"/>
      <c r="E13" s="153"/>
      <c r="F13" s="169"/>
    </row>
    <row r="14" spans="1:6" ht="10.5" customHeight="1">
      <c r="A14" s="77"/>
      <c r="B14" s="95"/>
      <c r="C14" s="117"/>
      <c r="D14" s="135"/>
      <c r="E14" s="153"/>
      <c r="F14" s="169"/>
    </row>
    <row r="15" spans="1:8" ht="13.5" customHeight="1">
      <c r="A15" s="81" t="s">
        <v>21</v>
      </c>
      <c r="B15" s="103" t="s">
        <v>408</v>
      </c>
      <c r="C15" s="121">
        <v>1</v>
      </c>
      <c r="D15" s="139" t="s">
        <v>14</v>
      </c>
      <c r="E15" s="157"/>
      <c r="F15" s="173">
        <f ca="1">IF(OR(ISBLANK(C15), ISBLANK(E15)), "", IF(ISNUMBER(E15), ROUND(C15 * E15, 2), E15))</f>
        <v>0</v>
      </c>
      <c r="G15" s="63" t="s">
        <v>410</v>
      </c>
      <c r="H15" s="64" t="s">
        <v>411</v>
      </c>
    </row>
    <row r="16" spans="1:6" ht="13.5" customHeight="1">
      <c r="A16" s="77"/>
      <c r="B16" s="103" t="s">
        <v>409</v>
      </c>
      <c r="C16" s="117"/>
      <c r="D16" s="135"/>
      <c r="E16" s="153"/>
      <c r="F16" s="169"/>
    </row>
    <row r="17" spans="1:6" ht="10.5" customHeight="1">
      <c r="A17" s="77"/>
      <c r="B17" s="95"/>
      <c r="C17" s="117"/>
      <c r="D17" s="135"/>
      <c r="E17" s="153"/>
      <c r="F17" s="169"/>
    </row>
    <row r="18" spans="1:6" ht="13.5" customHeight="1">
      <c r="A18" s="77"/>
      <c r="B18" s="99" t="s">
        <v>412</v>
      </c>
      <c r="C18" s="117"/>
      <c r="D18" s="135"/>
      <c r="E18" s="153"/>
      <c r="F18" s="169"/>
    </row>
    <row r="19" spans="1:6" ht="10.5" customHeight="1">
      <c r="A19" s="77"/>
      <c r="B19" s="95"/>
      <c r="C19" s="117"/>
      <c r="D19" s="135"/>
      <c r="E19" s="153"/>
      <c r="F19" s="169"/>
    </row>
    <row r="20" spans="1:8" ht="13.5" customHeight="1">
      <c r="A20" s="81" t="s">
        <v>25</v>
      </c>
      <c r="B20" s="103" t="s">
        <v>413</v>
      </c>
      <c r="C20" s="121">
        <v>1</v>
      </c>
      <c r="D20" s="139" t="s">
        <v>14</v>
      </c>
      <c r="E20" s="157"/>
      <c r="F20" s="173">
        <f ca="1">IF(OR(ISBLANK(C20), ISBLANK(E20)), "", IF(ISNUMBER(E20), ROUND(C20 * E20, 2), E20))</f>
        <v>0</v>
      </c>
      <c r="G20" s="63" t="s">
        <v>422</v>
      </c>
      <c r="H20" s="64" t="s">
        <v>423</v>
      </c>
    </row>
    <row r="21" spans="1:6" ht="13.5" customHeight="1">
      <c r="A21" s="77"/>
      <c r="B21" s="103" t="s">
        <v>414</v>
      </c>
      <c r="C21" s="117"/>
      <c r="D21" s="135"/>
      <c r="E21" s="153"/>
      <c r="F21" s="169"/>
    </row>
    <row r="22" spans="1:6" ht="13.5" customHeight="1">
      <c r="A22" s="77"/>
      <c r="B22" s="103" t="s">
        <v>415</v>
      </c>
      <c r="C22" s="117"/>
      <c r="D22" s="135"/>
      <c r="E22" s="153"/>
      <c r="F22" s="169"/>
    </row>
    <row r="23" spans="1:6" ht="13.5" customHeight="1">
      <c r="A23" s="77"/>
      <c r="B23" s="103" t="s">
        <v>416</v>
      </c>
      <c r="C23" s="117"/>
      <c r="D23" s="135"/>
      <c r="E23" s="153"/>
      <c r="F23" s="169"/>
    </row>
    <row r="24" spans="1:6" ht="13.5" customHeight="1">
      <c r="A24" s="77"/>
      <c r="B24" s="103" t="s">
        <v>417</v>
      </c>
      <c r="C24" s="117"/>
      <c r="D24" s="135"/>
      <c r="E24" s="153"/>
      <c r="F24" s="169"/>
    </row>
    <row r="25" spans="1:6" ht="13.5" customHeight="1">
      <c r="A25" s="77"/>
      <c r="B25" s="103" t="s">
        <v>418</v>
      </c>
      <c r="C25" s="117"/>
      <c r="D25" s="135"/>
      <c r="E25" s="153"/>
      <c r="F25" s="169"/>
    </row>
    <row r="26" spans="1:6" ht="13.5" customHeight="1">
      <c r="A26" s="77"/>
      <c r="B26" s="103" t="s">
        <v>419</v>
      </c>
      <c r="C26" s="117"/>
      <c r="D26" s="135"/>
      <c r="E26" s="153"/>
      <c r="F26" s="169"/>
    </row>
    <row r="27" spans="1:6" ht="13.5" customHeight="1">
      <c r="A27" s="77"/>
      <c r="B27" s="103" t="s">
        <v>420</v>
      </c>
      <c r="C27" s="117"/>
      <c r="D27" s="135"/>
      <c r="E27" s="153"/>
      <c r="F27" s="169"/>
    </row>
    <row r="28" spans="1:6" ht="13.5" customHeight="1">
      <c r="A28" s="77"/>
      <c r="B28" s="103" t="s">
        <v>421</v>
      </c>
      <c r="C28" s="117"/>
      <c r="D28" s="135"/>
      <c r="E28" s="153"/>
      <c r="F28" s="169"/>
    </row>
    <row r="29" spans="1:6" ht="10.5" customHeight="1">
      <c r="A29" s="77"/>
      <c r="B29" s="95"/>
      <c r="C29" s="117"/>
      <c r="D29" s="135"/>
      <c r="E29" s="153"/>
      <c r="F29" s="169"/>
    </row>
    <row r="30" spans="1:8" ht="13.5" customHeight="1">
      <c r="A30" s="81" t="s">
        <v>29</v>
      </c>
      <c r="B30" s="103" t="s">
        <v>424</v>
      </c>
      <c r="C30" s="121">
        <v>1</v>
      </c>
      <c r="D30" s="139" t="s">
        <v>14</v>
      </c>
      <c r="E30" s="157"/>
      <c r="F30" s="173">
        <f ca="1">IF(OR(ISBLANK(C30), ISBLANK(E30)), "", IF(ISNUMBER(E30), ROUND(C30 * E30, 2), E30))</f>
        <v>0</v>
      </c>
      <c r="G30" s="63" t="s">
        <v>430</v>
      </c>
      <c r="H30" s="64" t="s">
        <v>431</v>
      </c>
    </row>
    <row r="31" spans="1:6" ht="13.5" customHeight="1">
      <c r="A31" s="77"/>
      <c r="B31" s="103" t="s">
        <v>425</v>
      </c>
      <c r="C31" s="117"/>
      <c r="D31" s="135"/>
      <c r="E31" s="153"/>
      <c r="F31" s="169"/>
    </row>
    <row r="32" spans="1:6" ht="13.5" customHeight="1">
      <c r="A32" s="77"/>
      <c r="B32" s="103" t="s">
        <v>426</v>
      </c>
      <c r="C32" s="117"/>
      <c r="D32" s="135"/>
      <c r="E32" s="153"/>
      <c r="F32" s="169"/>
    </row>
    <row r="33" spans="1:6" ht="13.5" customHeight="1">
      <c r="A33" s="77"/>
      <c r="B33" s="103" t="s">
        <v>427</v>
      </c>
      <c r="C33" s="117"/>
      <c r="D33" s="135"/>
      <c r="E33" s="153"/>
      <c r="F33" s="169"/>
    </row>
    <row r="34" spans="1:6" ht="13.5" customHeight="1">
      <c r="A34" s="77"/>
      <c r="B34" s="103" t="s">
        <v>428</v>
      </c>
      <c r="C34" s="117"/>
      <c r="D34" s="135"/>
      <c r="E34" s="153"/>
      <c r="F34" s="169"/>
    </row>
    <row r="35" spans="1:6" ht="13.5" customHeight="1">
      <c r="A35" s="77"/>
      <c r="B35" s="103" t="s">
        <v>429</v>
      </c>
      <c r="C35" s="117"/>
      <c r="D35" s="135"/>
      <c r="E35" s="153"/>
      <c r="F35" s="169"/>
    </row>
    <row r="36" spans="1:6" ht="10.5" customHeight="1">
      <c r="A36" s="77"/>
      <c r="B36" s="95"/>
      <c r="C36" s="117"/>
      <c r="D36" s="135"/>
      <c r="E36" s="153"/>
      <c r="F36" s="169"/>
    </row>
    <row r="37" spans="1:8" ht="13.5" customHeight="1">
      <c r="A37" s="81" t="s">
        <v>33</v>
      </c>
      <c r="B37" s="103" t="s">
        <v>424</v>
      </c>
      <c r="C37" s="121">
        <v>1</v>
      </c>
      <c r="D37" s="139" t="s">
        <v>14</v>
      </c>
      <c r="E37" s="157"/>
      <c r="F37" s="173">
        <f ca="1">IF(OR(ISBLANK(C37), ISBLANK(E37)), "", IF(ISNUMBER(E37), ROUND(C37 * E37, 2), E37))</f>
        <v>0</v>
      </c>
      <c r="G37" s="63" t="s">
        <v>435</v>
      </c>
      <c r="H37" s="64" t="s">
        <v>436</v>
      </c>
    </row>
    <row r="38" spans="1:6" ht="13.5" customHeight="1">
      <c r="A38" s="77"/>
      <c r="B38" s="103" t="s">
        <v>432</v>
      </c>
      <c r="C38" s="117"/>
      <c r="D38" s="135"/>
      <c r="E38" s="153"/>
      <c r="F38" s="169"/>
    </row>
    <row r="39" spans="1:6" ht="13.5" customHeight="1">
      <c r="A39" s="77"/>
      <c r="B39" s="103" t="s">
        <v>433</v>
      </c>
      <c r="C39" s="117"/>
      <c r="D39" s="135"/>
      <c r="E39" s="153"/>
      <c r="F39" s="169"/>
    </row>
    <row r="40" spans="1:6" ht="13.5" customHeight="1">
      <c r="A40" s="77"/>
      <c r="B40" s="103" t="s">
        <v>434</v>
      </c>
      <c r="C40" s="117"/>
      <c r="D40" s="135"/>
      <c r="E40" s="153"/>
      <c r="F40" s="169"/>
    </row>
    <row r="41" spans="1:6" ht="10.5" customHeight="1">
      <c r="A41" s="77"/>
      <c r="B41" s="95"/>
      <c r="C41" s="117"/>
      <c r="D41" s="135"/>
      <c r="E41" s="153"/>
      <c r="F41" s="169"/>
    </row>
    <row r="42" spans="1:8" ht="13.5" customHeight="1">
      <c r="A42" s="81" t="s">
        <v>37</v>
      </c>
      <c r="B42" s="103" t="s">
        <v>424</v>
      </c>
      <c r="C42" s="121">
        <v>1</v>
      </c>
      <c r="D42" s="139" t="s">
        <v>14</v>
      </c>
      <c r="E42" s="157"/>
      <c r="F42" s="173">
        <f ca="1">IF(OR(ISBLANK(C42), ISBLANK(E42)), "", IF(ISNUMBER(E42), ROUND(C42 * E42, 2), E42))</f>
        <v>0</v>
      </c>
      <c r="G42" s="63" t="s">
        <v>440</v>
      </c>
      <c r="H42" s="64" t="s">
        <v>441</v>
      </c>
    </row>
    <row r="43" spans="1:6" ht="13.5" customHeight="1">
      <c r="A43" s="77"/>
      <c r="B43" s="103" t="s">
        <v>437</v>
      </c>
      <c r="C43" s="117"/>
      <c r="D43" s="135"/>
      <c r="E43" s="153"/>
      <c r="F43" s="169"/>
    </row>
    <row r="44" spans="1:6" ht="13.5" customHeight="1">
      <c r="A44" s="77"/>
      <c r="B44" s="103" t="s">
        <v>438</v>
      </c>
      <c r="C44" s="117"/>
      <c r="D44" s="135"/>
      <c r="E44" s="153"/>
      <c r="F44" s="169"/>
    </row>
    <row r="45" spans="1:6" ht="13.5" customHeight="1">
      <c r="A45" s="77"/>
      <c r="B45" s="103" t="s">
        <v>439</v>
      </c>
      <c r="C45" s="117"/>
      <c r="D45" s="135"/>
      <c r="E45" s="153"/>
      <c r="F45" s="169"/>
    </row>
    <row r="46" spans="1:6" ht="10.5" customHeight="1">
      <c r="A46" s="77"/>
      <c r="B46" s="95"/>
      <c r="C46" s="117"/>
      <c r="D46" s="135"/>
      <c r="E46" s="153"/>
      <c r="F46" s="169"/>
    </row>
    <row r="47" spans="1:8" ht="13.5" customHeight="1">
      <c r="A47" s="81" t="s">
        <v>42</v>
      </c>
      <c r="B47" s="103" t="s">
        <v>424</v>
      </c>
      <c r="C47" s="121">
        <v>1</v>
      </c>
      <c r="D47" s="139" t="s">
        <v>14</v>
      </c>
      <c r="E47" s="157"/>
      <c r="F47" s="173">
        <f ca="1">IF(OR(ISBLANK(C47), ISBLANK(E47)), "", IF(ISNUMBER(E47), ROUND(C47 * E47, 2), E47))</f>
        <v>0</v>
      </c>
      <c r="G47" s="63" t="s">
        <v>446</v>
      </c>
      <c r="H47" s="64" t="s">
        <v>447</v>
      </c>
    </row>
    <row r="48" spans="1:6" ht="13.5" customHeight="1">
      <c r="A48" s="77"/>
      <c r="B48" s="103" t="s">
        <v>442</v>
      </c>
      <c r="C48" s="117"/>
      <c r="D48" s="135"/>
      <c r="E48" s="153"/>
      <c r="F48" s="169"/>
    </row>
    <row r="49" spans="1:6" ht="13.5" customHeight="1">
      <c r="A49" s="77"/>
      <c r="B49" s="103" t="s">
        <v>443</v>
      </c>
      <c r="C49" s="117"/>
      <c r="D49" s="135"/>
      <c r="E49" s="153"/>
      <c r="F49" s="169"/>
    </row>
    <row r="50" spans="1:6" ht="13.5" customHeight="1">
      <c r="A50" s="77"/>
      <c r="B50" s="103" t="s">
        <v>444</v>
      </c>
      <c r="C50" s="117"/>
      <c r="D50" s="135"/>
      <c r="E50" s="153"/>
      <c r="F50" s="169"/>
    </row>
    <row r="51" spans="1:6" ht="13.5" customHeight="1">
      <c r="A51" s="77"/>
      <c r="B51" s="103" t="s">
        <v>445</v>
      </c>
      <c r="C51" s="117"/>
      <c r="D51" s="135"/>
      <c r="E51" s="153"/>
      <c r="F51" s="169"/>
    </row>
    <row r="52" spans="1:6" ht="10.5" customHeight="1">
      <c r="A52" s="77"/>
      <c r="B52" s="95"/>
      <c r="C52" s="117"/>
      <c r="D52" s="135"/>
      <c r="E52" s="153"/>
      <c r="F52" s="169"/>
    </row>
    <row r="53" spans="1:8" ht="13.5" customHeight="1">
      <c r="A53" s="81" t="s">
        <v>46</v>
      </c>
      <c r="B53" s="103" t="s">
        <v>424</v>
      </c>
      <c r="C53" s="121">
        <v>1</v>
      </c>
      <c r="D53" s="139" t="s">
        <v>14</v>
      </c>
      <c r="E53" s="157"/>
      <c r="F53" s="173">
        <f ca="1">IF(OR(ISBLANK(C53), ISBLANK(E53)), "", IF(ISNUMBER(E53), ROUND(C53 * E53, 2), E53))</f>
        <v>0</v>
      </c>
      <c r="G53" s="63" t="s">
        <v>451</v>
      </c>
      <c r="H53" s="64" t="s">
        <v>452</v>
      </c>
    </row>
    <row r="54" spans="1:6" ht="13.5" customHeight="1">
      <c r="A54" s="77"/>
      <c r="B54" s="103" t="s">
        <v>448</v>
      </c>
      <c r="C54" s="117"/>
      <c r="D54" s="135"/>
      <c r="E54" s="153"/>
      <c r="F54" s="169"/>
    </row>
    <row r="55" spans="1:6" ht="13.5" customHeight="1">
      <c r="A55" s="77"/>
      <c r="B55" s="103" t="s">
        <v>449</v>
      </c>
      <c r="C55" s="117"/>
      <c r="D55" s="135"/>
      <c r="E55" s="153"/>
      <c r="F55" s="169"/>
    </row>
    <row r="56" spans="1:6" ht="13.5" customHeight="1">
      <c r="A56" s="77"/>
      <c r="B56" s="103" t="s">
        <v>450</v>
      </c>
      <c r="C56" s="117"/>
      <c r="D56" s="135"/>
      <c r="E56" s="153"/>
      <c r="F56" s="169"/>
    </row>
    <row r="57" spans="1:6" ht="0.7" customHeight="1">
      <c r="A57" s="85"/>
      <c r="B57" s="107"/>
      <c r="C57" s="125"/>
      <c r="D57" s="143"/>
      <c r="E57" s="161"/>
      <c r="F57" s="177"/>
    </row>
    <row r="58" spans="1:6" ht="21" customHeight="1">
      <c r="A58" s="209" t="s">
        <v>100</v>
      </c>
      <c r="B58" s="191"/>
      <c r="C58" s="195" t="s">
        <v>453</v>
      </c>
      <c r="D58" s="199"/>
      <c r="E58" s="203" t="s">
        <v>102</v>
      </c>
      <c r="F58" s="213">
        <f ca="1">SUM(F3:F57)</f>
        <v>0</v>
      </c>
    </row>
    <row r="59" spans="1:1" ht="21" customHeight="1">
      <c r="A59" s="12" t="s">
        <v>396</v>
      </c>
    </row>
    <row r="60" spans="1:8" ht="21" customHeight="1">
      <c r="A60" s="73" t="s">
        <v>1</v>
      </c>
      <c r="B60" s="91" t="s">
        <v>2</v>
      </c>
      <c r="C60" s="113" t="s">
        <v>4</v>
      </c>
      <c r="D60" s="131" t="s">
        <v>3</v>
      </c>
      <c r="E60" s="149" t="s">
        <v>5</v>
      </c>
      <c r="F60" s="165" t="s">
        <v>6</v>
      </c>
      <c r="G60" s="57" t="s">
        <v>7</v>
      </c>
      <c r="H60" s="59" t="s">
        <v>8</v>
      </c>
    </row>
    <row r="61" spans="1:6" ht="13.5" customHeight="1">
      <c r="A61" s="77"/>
      <c r="B61" s="95"/>
      <c r="C61" s="117"/>
      <c r="D61" s="135"/>
      <c r="E61" s="153"/>
      <c r="F61" s="169"/>
    </row>
    <row r="62" spans="1:6" ht="13.5" customHeight="1">
      <c r="A62" s="77"/>
      <c r="B62" s="99" t="s">
        <v>454</v>
      </c>
      <c r="C62" s="117"/>
      <c r="D62" s="135"/>
      <c r="E62" s="153"/>
      <c r="F62" s="169"/>
    </row>
    <row r="63" spans="1:6" ht="13.5" customHeight="1">
      <c r="A63" s="77"/>
      <c r="B63" s="95"/>
      <c r="C63" s="117"/>
      <c r="D63" s="135"/>
      <c r="E63" s="153"/>
      <c r="F63" s="169"/>
    </row>
    <row r="64" spans="1:6" ht="13.5" customHeight="1">
      <c r="A64" s="77"/>
      <c r="B64" s="99" t="s">
        <v>455</v>
      </c>
      <c r="C64" s="117"/>
      <c r="D64" s="135"/>
      <c r="E64" s="153"/>
      <c r="F64" s="169"/>
    </row>
    <row r="65" spans="1:6" ht="13.5" customHeight="1">
      <c r="A65" s="77"/>
      <c r="B65" s="95"/>
      <c r="C65" s="117"/>
      <c r="D65" s="135"/>
      <c r="E65" s="153"/>
      <c r="F65" s="169"/>
    </row>
    <row r="66" spans="1:8" ht="13.5" customHeight="1">
      <c r="A66" s="81" t="s">
        <v>11</v>
      </c>
      <c r="B66" s="103" t="s">
        <v>456</v>
      </c>
      <c r="C66" s="121">
        <v>52</v>
      </c>
      <c r="D66" s="139" t="s">
        <v>59</v>
      </c>
      <c r="E66" s="157"/>
      <c r="F66" s="173">
        <f ca="1">IF(OR(ISBLANK(C66), ISBLANK(E66)), "", IF(ISNUMBER(E66), ROUND(C66 * E66, 2), E66))</f>
        <v>0</v>
      </c>
      <c r="G66" s="63" t="s">
        <v>459</v>
      </c>
      <c r="H66" s="64" t="s">
        <v>460</v>
      </c>
    </row>
    <row r="67" spans="1:6" ht="13.5" customHeight="1">
      <c r="A67" s="77"/>
      <c r="B67" s="103" t="s">
        <v>457</v>
      </c>
      <c r="C67" s="117"/>
      <c r="D67" s="135"/>
      <c r="E67" s="153"/>
      <c r="F67" s="169"/>
    </row>
    <row r="68" spans="1:6" ht="13.5" customHeight="1">
      <c r="A68" s="77"/>
      <c r="B68" s="103" t="s">
        <v>458</v>
      </c>
      <c r="C68" s="117"/>
      <c r="D68" s="135"/>
      <c r="E68" s="153"/>
      <c r="F68" s="169"/>
    </row>
    <row r="69" spans="1:6" ht="13.5" customHeight="1">
      <c r="A69" s="77"/>
      <c r="B69" s="95"/>
      <c r="C69" s="117"/>
      <c r="D69" s="135"/>
      <c r="E69" s="153"/>
      <c r="F69" s="169"/>
    </row>
    <row r="70" spans="1:6" ht="13.5" customHeight="1">
      <c r="A70" s="77"/>
      <c r="B70" s="99" t="s">
        <v>461</v>
      </c>
      <c r="C70" s="117"/>
      <c r="D70" s="135"/>
      <c r="E70" s="153"/>
      <c r="F70" s="169"/>
    </row>
    <row r="71" spans="1:6" ht="13.5" customHeight="1">
      <c r="A71" s="77"/>
      <c r="B71" s="95"/>
      <c r="C71" s="117"/>
      <c r="D71" s="135"/>
      <c r="E71" s="153"/>
      <c r="F71" s="169"/>
    </row>
    <row r="72" spans="1:8" ht="13.5" customHeight="1">
      <c r="A72" s="81" t="s">
        <v>17</v>
      </c>
      <c r="B72" s="103" t="s">
        <v>462</v>
      </c>
      <c r="C72" s="121">
        <v>3</v>
      </c>
      <c r="D72" s="139" t="s">
        <v>59</v>
      </c>
      <c r="E72" s="157"/>
      <c r="F72" s="173">
        <f ca="1">IF(OR(ISBLANK(C72), ISBLANK(E72)), "", IF(ISNUMBER(E72), ROUND(C72 * E72, 2), E72))</f>
        <v>0</v>
      </c>
      <c r="G72" s="63" t="s">
        <v>465</v>
      </c>
      <c r="H72" s="64" t="s">
        <v>466</v>
      </c>
    </row>
    <row r="73" spans="1:6" ht="13.5" customHeight="1">
      <c r="A73" s="77"/>
      <c r="B73" s="103" t="s">
        <v>463</v>
      </c>
      <c r="C73" s="117"/>
      <c r="D73" s="135"/>
      <c r="E73" s="153"/>
      <c r="F73" s="169"/>
    </row>
    <row r="74" spans="1:6" ht="13.5" customHeight="1">
      <c r="A74" s="77"/>
      <c r="B74" s="103" t="s">
        <v>464</v>
      </c>
      <c r="C74" s="117"/>
      <c r="D74" s="135"/>
      <c r="E74" s="153"/>
      <c r="F74" s="169"/>
    </row>
    <row r="75" spans="1:6" ht="13.5" customHeight="1">
      <c r="A75" s="77"/>
      <c r="B75" s="95"/>
      <c r="C75" s="117"/>
      <c r="D75" s="135"/>
      <c r="E75" s="153"/>
      <c r="F75" s="169"/>
    </row>
    <row r="76" spans="1:8" ht="13.5" customHeight="1">
      <c r="A76" s="81" t="s">
        <v>21</v>
      </c>
      <c r="B76" s="103" t="s">
        <v>467</v>
      </c>
      <c r="C76" s="121">
        <v>1</v>
      </c>
      <c r="D76" s="139" t="s">
        <v>59</v>
      </c>
      <c r="E76" s="157"/>
      <c r="F76" s="173">
        <f ca="1">IF(OR(ISBLANK(C76), ISBLANK(E76)), "", IF(ISNUMBER(E76), ROUND(C76 * E76, 2), E76))</f>
        <v>0</v>
      </c>
      <c r="G76" s="63" t="s">
        <v>470</v>
      </c>
      <c r="H76" s="64" t="s">
        <v>471</v>
      </c>
    </row>
    <row r="77" spans="1:6" ht="13.5" customHeight="1">
      <c r="A77" s="77"/>
      <c r="B77" s="103" t="s">
        <v>468</v>
      </c>
      <c r="C77" s="117"/>
      <c r="D77" s="135"/>
      <c r="E77" s="153"/>
      <c r="F77" s="169"/>
    </row>
    <row r="78" spans="1:6" ht="13.5" customHeight="1">
      <c r="A78" s="77"/>
      <c r="B78" s="103" t="s">
        <v>469</v>
      </c>
      <c r="C78" s="117"/>
      <c r="D78" s="135"/>
      <c r="E78" s="153"/>
      <c r="F78" s="169"/>
    </row>
    <row r="79" spans="1:6" ht="13.5" customHeight="1">
      <c r="A79" s="77"/>
      <c r="B79" s="95"/>
      <c r="C79" s="117"/>
      <c r="D79" s="135"/>
      <c r="E79" s="153"/>
      <c r="F79" s="169"/>
    </row>
    <row r="80" spans="1:8" ht="13.5" customHeight="1">
      <c r="A80" s="81" t="s">
        <v>25</v>
      </c>
      <c r="B80" s="103" t="s">
        <v>467</v>
      </c>
      <c r="C80" s="121">
        <v>2</v>
      </c>
      <c r="D80" s="139" t="s">
        <v>59</v>
      </c>
      <c r="E80" s="157"/>
      <c r="F80" s="173">
        <f ca="1">IF(OR(ISBLANK(C80), ISBLANK(E80)), "", IF(ISNUMBER(E80), ROUND(C80 * E80, 2), E80))</f>
        <v>0</v>
      </c>
      <c r="G80" s="63" t="s">
        <v>473</v>
      </c>
      <c r="H80" s="64" t="s">
        <v>474</v>
      </c>
    </row>
    <row r="81" spans="1:6" ht="13.5" customHeight="1">
      <c r="A81" s="77"/>
      <c r="B81" s="103" t="s">
        <v>472</v>
      </c>
      <c r="C81" s="117"/>
      <c r="D81" s="135"/>
      <c r="E81" s="153"/>
      <c r="F81" s="169"/>
    </row>
    <row r="82" spans="1:6" ht="13.5" customHeight="1">
      <c r="A82" s="77"/>
      <c r="B82" s="103" t="s">
        <v>469</v>
      </c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8" ht="13.5" customHeight="1">
      <c r="A84" s="81" t="s">
        <v>29</v>
      </c>
      <c r="B84" s="103" t="s">
        <v>467</v>
      </c>
      <c r="C84" s="121">
        <v>3</v>
      </c>
      <c r="D84" s="139" t="s">
        <v>59</v>
      </c>
      <c r="E84" s="157"/>
      <c r="F84" s="173">
        <f ca="1">IF(OR(ISBLANK(C84), ISBLANK(E84)), "", IF(ISNUMBER(E84), ROUND(C84 * E84, 2), E84))</f>
        <v>0</v>
      </c>
      <c r="G84" s="63" t="s">
        <v>476</v>
      </c>
      <c r="H84" s="64" t="s">
        <v>477</v>
      </c>
    </row>
    <row r="85" spans="1:6" ht="13.5" customHeight="1">
      <c r="A85" s="77"/>
      <c r="B85" s="103" t="s">
        <v>475</v>
      </c>
      <c r="C85" s="117"/>
      <c r="D85" s="135"/>
      <c r="E85" s="153"/>
      <c r="F85" s="169"/>
    </row>
    <row r="86" spans="1:6" ht="13.5" customHeight="1">
      <c r="A86" s="77"/>
      <c r="B86" s="103" t="s">
        <v>464</v>
      </c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6" ht="13.5" customHeight="1">
      <c r="A88" s="77"/>
      <c r="B88" s="99" t="s">
        <v>478</v>
      </c>
      <c r="C88" s="117"/>
      <c r="D88" s="135"/>
      <c r="E88" s="153"/>
      <c r="F88" s="169"/>
    </row>
    <row r="89" spans="1:6" ht="13.5" customHeight="1">
      <c r="A89" s="77"/>
      <c r="B89" s="95"/>
      <c r="C89" s="117"/>
      <c r="D89" s="135"/>
      <c r="E89" s="153"/>
      <c r="F89" s="169"/>
    </row>
    <row r="90" spans="1:8" ht="13.5" customHeight="1">
      <c r="A90" s="81" t="s">
        <v>33</v>
      </c>
      <c r="B90" s="103" t="s">
        <v>467</v>
      </c>
      <c r="C90" s="121">
        <v>1</v>
      </c>
      <c r="D90" s="139" t="s">
        <v>59</v>
      </c>
      <c r="E90" s="157"/>
      <c r="F90" s="173">
        <f ca="1">IF(OR(ISBLANK(C90), ISBLANK(E90)), "", IF(ISNUMBER(E90), ROUND(C90 * E90, 2), E90))</f>
        <v>0</v>
      </c>
      <c r="G90" s="63" t="s">
        <v>479</v>
      </c>
      <c r="H90" s="64" t="s">
        <v>480</v>
      </c>
    </row>
    <row r="91" spans="1:6" ht="13.5" customHeight="1">
      <c r="A91" s="77"/>
      <c r="B91" s="103" t="s">
        <v>468</v>
      </c>
      <c r="C91" s="117"/>
      <c r="D91" s="135"/>
      <c r="E91" s="153"/>
      <c r="F91" s="169"/>
    </row>
    <row r="92" spans="1:6" ht="13.5" customHeight="1">
      <c r="A92" s="77"/>
      <c r="B92" s="103" t="s">
        <v>469</v>
      </c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8" ht="13.5" customHeight="1">
      <c r="A94" s="81" t="s">
        <v>37</v>
      </c>
      <c r="B94" s="103" t="s">
        <v>467</v>
      </c>
      <c r="C94" s="121">
        <v>1</v>
      </c>
      <c r="D94" s="139" t="s">
        <v>59</v>
      </c>
      <c r="E94" s="157"/>
      <c r="F94" s="173">
        <f ca="1">IF(OR(ISBLANK(C94), ISBLANK(E94)), "", IF(ISNUMBER(E94), ROUND(C94 * E94, 2), E94))</f>
        <v>0</v>
      </c>
      <c r="G94" s="63" t="s">
        <v>481</v>
      </c>
      <c r="H94" s="64" t="s">
        <v>482</v>
      </c>
    </row>
    <row r="95" spans="1:6" ht="13.5" customHeight="1">
      <c r="A95" s="77"/>
      <c r="B95" s="103" t="s">
        <v>472</v>
      </c>
      <c r="C95" s="117"/>
      <c r="D95" s="135"/>
      <c r="E95" s="153"/>
      <c r="F95" s="169"/>
    </row>
    <row r="96" spans="1:6" ht="13.5" customHeight="1">
      <c r="A96" s="77"/>
      <c r="B96" s="103" t="s">
        <v>469</v>
      </c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8" ht="13.5" customHeight="1">
      <c r="A98" s="81" t="s">
        <v>42</v>
      </c>
      <c r="B98" s="103" t="s">
        <v>467</v>
      </c>
      <c r="C98" s="121">
        <v>1</v>
      </c>
      <c r="D98" s="139" t="s">
        <v>59</v>
      </c>
      <c r="E98" s="157"/>
      <c r="F98" s="173">
        <f ca="1">IF(OR(ISBLANK(C98), ISBLANK(E98)), "", IF(ISNUMBER(E98), ROUND(C98 * E98, 2), E98))</f>
        <v>0</v>
      </c>
      <c r="G98" s="63" t="s">
        <v>483</v>
      </c>
      <c r="H98" s="64" t="s">
        <v>484</v>
      </c>
    </row>
    <row r="99" spans="1:6" ht="13.5" customHeight="1">
      <c r="A99" s="77"/>
      <c r="B99" s="103" t="s">
        <v>475</v>
      </c>
      <c r="C99" s="117"/>
      <c r="D99" s="135"/>
      <c r="E99" s="153"/>
      <c r="F99" s="169"/>
    </row>
    <row r="100" spans="1:6" ht="13.5" customHeight="1">
      <c r="A100" s="77"/>
      <c r="B100" s="103" t="s">
        <v>464</v>
      </c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13.5" customHeight="1">
      <c r="A109" s="77"/>
      <c r="B109" s="95"/>
      <c r="C109" s="117"/>
      <c r="D109" s="135"/>
      <c r="E109" s="153"/>
      <c r="F109" s="169"/>
    </row>
    <row r="110" spans="1:6" ht="13.5" customHeight="1">
      <c r="A110" s="77"/>
      <c r="B110" s="95"/>
      <c r="C110" s="117"/>
      <c r="D110" s="135"/>
      <c r="E110" s="153"/>
      <c r="F110" s="169"/>
    </row>
    <row r="111" spans="1:6" ht="13.5" customHeight="1">
      <c r="A111" s="77"/>
      <c r="B111" s="95"/>
      <c r="C111" s="117"/>
      <c r="D111" s="135"/>
      <c r="E111" s="153"/>
      <c r="F111" s="169"/>
    </row>
    <row r="112" spans="1:6" ht="5.2" customHeight="1">
      <c r="A112" s="85"/>
      <c r="B112" s="107"/>
      <c r="C112" s="125"/>
      <c r="D112" s="143"/>
      <c r="E112" s="161"/>
      <c r="F112" s="177"/>
    </row>
    <row r="113" spans="1:6" ht="21" customHeight="1">
      <c r="A113" s="209" t="s">
        <v>100</v>
      </c>
      <c r="B113" s="191"/>
      <c r="C113" s="195" t="s">
        <v>485</v>
      </c>
      <c r="D113" s="199"/>
      <c r="E113" s="203" t="s">
        <v>102</v>
      </c>
      <c r="F113" s="213">
        <f ca="1">SUM(F61:F112)</f>
        <v>0</v>
      </c>
    </row>
    <row r="114" spans="1:1" ht="21" customHeight="1">
      <c r="A114" s="12" t="s">
        <v>396</v>
      </c>
    </row>
    <row r="115" spans="1:8" ht="21" customHeight="1">
      <c r="A115" s="73"/>
      <c r="B115" s="89" t="s">
        <v>2</v>
      </c>
      <c r="C115" s="230"/>
      <c r="D115" s="43"/>
      <c r="E115" s="236"/>
      <c r="F115" s="165" t="s">
        <v>6</v>
      </c>
      <c r="G115" s="57" t="s">
        <v>7</v>
      </c>
      <c r="H115" s="59" t="s">
        <v>8</v>
      </c>
    </row>
    <row r="116" spans="1:6" ht="13.5" customHeight="1">
      <c r="A116" s="77"/>
      <c r="F116" s="169"/>
    </row>
    <row r="117" spans="1:6" ht="13.5" customHeight="1">
      <c r="A117" s="77"/>
      <c r="B117" s="214" t="s">
        <v>397</v>
      </c>
      <c r="F117" s="173">
        <f ca="1">SUM(F8, F12, F15, F20, F30, F37, F42, F47, F53)</f>
        <v>0</v>
      </c>
    </row>
    <row r="118" spans="1:6" ht="13.5" customHeight="1">
      <c r="A118" s="77"/>
      <c r="F118" s="169"/>
    </row>
    <row r="119" spans="1:6" ht="13.5" customHeight="1">
      <c r="A119" s="77"/>
      <c r="B119" s="214" t="s">
        <v>454</v>
      </c>
      <c r="F119" s="173">
        <f ca="1">SUM(F66, F72, F76, F80, F84, F90, F94, F98)</f>
        <v>0</v>
      </c>
    </row>
    <row r="120" spans="1:6" ht="13.5" customHeight="1">
      <c r="A120" s="77"/>
      <c r="F120" s="169"/>
    </row>
    <row r="121" spans="1:6" ht="13.5" customHeight="1">
      <c r="A121" s="77"/>
      <c r="F121" s="169"/>
    </row>
    <row r="122" spans="1:6" ht="13.5" customHeight="1">
      <c r="A122" s="77"/>
      <c r="F122" s="169"/>
    </row>
    <row r="123" spans="1:6" ht="13.5" customHeight="1">
      <c r="A123" s="77"/>
      <c r="F123" s="169"/>
    </row>
    <row r="124" spans="1:6" ht="13.5" customHeight="1">
      <c r="A124" s="77"/>
      <c r="F124" s="169"/>
    </row>
    <row r="125" spans="1:6" ht="13.5" customHeight="1">
      <c r="A125" s="77"/>
      <c r="F125" s="169"/>
    </row>
    <row r="126" spans="1:6" ht="13.5" customHeight="1">
      <c r="A126" s="77"/>
      <c r="F126" s="169"/>
    </row>
    <row r="127" spans="1:6" ht="13.5" customHeight="1">
      <c r="A127" s="77"/>
      <c r="F127" s="169"/>
    </row>
    <row r="128" spans="1:6" ht="13.5" customHeight="1">
      <c r="A128" s="77"/>
      <c r="F128" s="169"/>
    </row>
    <row r="129" spans="1:6" ht="13.5" customHeight="1">
      <c r="A129" s="77"/>
      <c r="F129" s="169"/>
    </row>
    <row r="130" spans="1:6" ht="13.5" customHeight="1">
      <c r="A130" s="77"/>
      <c r="F130" s="169"/>
    </row>
    <row r="131" spans="1:6" ht="13.5" customHeight="1">
      <c r="A131" s="77"/>
      <c r="F131" s="169"/>
    </row>
    <row r="132" spans="1:6" ht="13.5" customHeight="1">
      <c r="A132" s="77"/>
      <c r="F132" s="169"/>
    </row>
    <row r="133" spans="1:6" ht="13.5" customHeight="1">
      <c r="A133" s="77"/>
      <c r="F133" s="169"/>
    </row>
    <row r="134" spans="1:6" ht="13.5" customHeight="1">
      <c r="A134" s="77"/>
      <c r="F134" s="169"/>
    </row>
    <row r="135" spans="1:6" ht="13.5" customHeight="1">
      <c r="A135" s="77"/>
      <c r="F135" s="169"/>
    </row>
    <row r="136" spans="1:6" ht="13.5" customHeight="1">
      <c r="A136" s="77"/>
      <c r="F136" s="169"/>
    </row>
    <row r="137" spans="1:6" ht="13.5" customHeight="1">
      <c r="A137" s="77"/>
      <c r="F137" s="169"/>
    </row>
    <row r="138" spans="1:6" ht="13.5" customHeight="1">
      <c r="A138" s="77"/>
      <c r="F138" s="169"/>
    </row>
    <row r="139" spans="1:6" ht="13.5" customHeight="1">
      <c r="A139" s="77"/>
      <c r="F139" s="169"/>
    </row>
    <row r="140" spans="1:6" ht="13.5" customHeight="1">
      <c r="A140" s="77"/>
      <c r="F140" s="169"/>
    </row>
    <row r="141" spans="1:6" ht="13.5" customHeight="1">
      <c r="A141" s="77"/>
      <c r="F141" s="169"/>
    </row>
    <row r="142" spans="1:6" ht="13.5" customHeight="1">
      <c r="A142" s="77"/>
      <c r="F142" s="169"/>
    </row>
    <row r="143" spans="1:6" ht="13.5" customHeight="1">
      <c r="A143" s="77"/>
      <c r="F143" s="169"/>
    </row>
    <row r="144" spans="1:6" ht="13.5" customHeight="1">
      <c r="A144" s="77"/>
      <c r="F144" s="169"/>
    </row>
    <row r="145" spans="1:6" ht="13.5" customHeight="1">
      <c r="A145" s="77"/>
      <c r="F145" s="169"/>
    </row>
    <row r="146" spans="1:6" ht="13.5" customHeight="1">
      <c r="A146" s="77"/>
      <c r="F146" s="169"/>
    </row>
    <row r="147" spans="1:6" ht="13.5" customHeight="1">
      <c r="A147" s="77"/>
      <c r="F147" s="169"/>
    </row>
    <row r="148" spans="1:6" ht="13.5" customHeight="1">
      <c r="A148" s="77"/>
      <c r="F148" s="169"/>
    </row>
    <row r="149" spans="1:6" ht="13.5" customHeight="1">
      <c r="A149" s="77"/>
      <c r="F149" s="169"/>
    </row>
    <row r="150" spans="1:6" ht="13.5" customHeight="1">
      <c r="A150" s="77"/>
      <c r="F150" s="169"/>
    </row>
    <row r="151" spans="1:6" ht="13.5" customHeight="1">
      <c r="A151" s="77"/>
      <c r="F151" s="169"/>
    </row>
    <row r="152" spans="1:6" ht="13.5" customHeight="1">
      <c r="A152" s="77"/>
      <c r="F152" s="169"/>
    </row>
    <row r="153" spans="1:6" ht="13.5" customHeight="1">
      <c r="A153" s="77"/>
      <c r="F153" s="169"/>
    </row>
    <row r="154" spans="1:6" ht="13.5" customHeight="1">
      <c r="A154" s="77"/>
      <c r="F154" s="169"/>
    </row>
    <row r="155" spans="1:6" ht="13.5" customHeight="1">
      <c r="A155" s="77"/>
      <c r="F155" s="169"/>
    </row>
    <row r="156" spans="1:6" ht="13.5" customHeight="1">
      <c r="A156" s="77"/>
      <c r="F156" s="169"/>
    </row>
    <row r="157" spans="1:6" ht="13.5" customHeight="1">
      <c r="A157" s="77"/>
      <c r="F157" s="169"/>
    </row>
    <row r="158" spans="1:6" ht="13.5" customHeight="1">
      <c r="A158" s="77"/>
      <c r="F158" s="169"/>
    </row>
    <row r="159" spans="1:6" ht="13.5" customHeight="1">
      <c r="A159" s="77"/>
      <c r="F159" s="169"/>
    </row>
    <row r="160" spans="1:6" ht="13.5" customHeight="1">
      <c r="A160" s="77"/>
      <c r="F160" s="169"/>
    </row>
    <row r="161" spans="1:6" ht="13.5" customHeight="1">
      <c r="A161" s="77"/>
      <c r="F161" s="169"/>
    </row>
    <row r="162" spans="1:6" ht="13.5" customHeight="1">
      <c r="A162" s="77"/>
      <c r="F162" s="169"/>
    </row>
    <row r="163" spans="1:6" ht="13.5" customHeight="1">
      <c r="A163" s="77"/>
      <c r="F163" s="169"/>
    </row>
    <row r="164" spans="1:6" ht="13.5" customHeight="1">
      <c r="A164" s="77"/>
      <c r="F164" s="169"/>
    </row>
    <row r="165" spans="1:6" ht="13.5" customHeight="1">
      <c r="A165" s="77"/>
      <c r="F165" s="169"/>
    </row>
    <row r="166" spans="1:6" ht="13.5" customHeight="1">
      <c r="A166" s="77"/>
      <c r="F166" s="169"/>
    </row>
    <row r="167" spans="1:6" ht="5.2" customHeight="1">
      <c r="A167" s="85"/>
      <c r="F167" s="177"/>
    </row>
    <row r="168" spans="1:6" ht="21" customHeight="1">
      <c r="A168" s="209" t="s">
        <v>100</v>
      </c>
      <c r="B168" s="191"/>
      <c r="C168" s="195" t="s">
        <v>486</v>
      </c>
      <c r="D168" s="199"/>
      <c r="E168" s="203" t="s">
        <v>156</v>
      </c>
      <c r="F168" s="213">
        <f ca="1">SUM(F116:F167)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&amp;L&amp;15&amp;"Arial,Bold"Archdeacon Duggan Bridge&amp;R&amp;G</oddHeader>
  </headerFooter>
  <rowBreaks count="3" manualBreakCount="3">
    <brk id="58" man="1"/>
    <brk id="113" man="1"/>
    <brk id="168" man="1"/>
  </rowBreaks>
  <legacyDrawingHF r:id="rId1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233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487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3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488</v>
      </c>
      <c r="C4" s="117"/>
      <c r="D4" s="135"/>
      <c r="E4" s="153"/>
      <c r="F4" s="169"/>
    </row>
    <row r="5" spans="1:6" ht="3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489</v>
      </c>
      <c r="C6" s="117"/>
      <c r="D6" s="135"/>
      <c r="E6" s="153"/>
      <c r="F6" s="169"/>
    </row>
    <row r="7" spans="1:6" ht="3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490</v>
      </c>
      <c r="C8" s="121">
        <v>700</v>
      </c>
      <c r="D8" s="139" t="s">
        <v>247</v>
      </c>
      <c r="E8" s="157"/>
      <c r="F8" s="173">
        <f ca="1">IF(OR(ISBLANK(C8), ISBLANK(E8)), "", IF(ISNUMBER(E8), ROUND(C8 * E8, 2), E8))</f>
        <v>0</v>
      </c>
      <c r="G8" s="63" t="s">
        <v>494</v>
      </c>
      <c r="H8" s="64" t="s">
        <v>495</v>
      </c>
    </row>
    <row r="9" spans="1:6" ht="13.5" customHeight="1">
      <c r="A9" s="77"/>
      <c r="B9" s="103" t="s">
        <v>491</v>
      </c>
      <c r="C9" s="117"/>
      <c r="D9" s="135"/>
      <c r="E9" s="153"/>
      <c r="F9" s="169"/>
    </row>
    <row r="10" spans="1:6" ht="13.5" customHeight="1">
      <c r="A10" s="77"/>
      <c r="B10" s="103" t="s">
        <v>492</v>
      </c>
      <c r="C10" s="117"/>
      <c r="D10" s="135"/>
      <c r="E10" s="153"/>
      <c r="F10" s="169"/>
    </row>
    <row r="11" spans="1:6" ht="13.5" customHeight="1">
      <c r="A11" s="77"/>
      <c r="B11" s="103" t="s">
        <v>493</v>
      </c>
      <c r="C11" s="117"/>
      <c r="D11" s="135"/>
      <c r="E11" s="153"/>
      <c r="F11" s="169"/>
    </row>
    <row r="12" spans="1:6" ht="3" customHeight="1">
      <c r="A12" s="77"/>
      <c r="B12" s="95"/>
      <c r="C12" s="117"/>
      <c r="D12" s="135"/>
      <c r="E12" s="153"/>
      <c r="F12" s="169"/>
    </row>
    <row r="13" spans="1:8" ht="13.5" customHeight="1">
      <c r="A13" s="81" t="s">
        <v>17</v>
      </c>
      <c r="B13" s="103" t="s">
        <v>490</v>
      </c>
      <c r="C13" s="121">
        <v>262.5</v>
      </c>
      <c r="D13" s="139" t="s">
        <v>247</v>
      </c>
      <c r="E13" s="157"/>
      <c r="F13" s="173">
        <f ca="1">IF(OR(ISBLANK(C13), ISBLANK(E13)), "", IF(ISNUMBER(E13), ROUND(C13 * E13, 2), E13))</f>
        <v>0</v>
      </c>
      <c r="G13" s="63" t="s">
        <v>498</v>
      </c>
      <c r="H13" s="64" t="s">
        <v>499</v>
      </c>
    </row>
    <row r="14" spans="1:6" ht="13.5" customHeight="1">
      <c r="A14" s="77"/>
      <c r="B14" s="103" t="s">
        <v>491</v>
      </c>
      <c r="C14" s="117"/>
      <c r="D14" s="135"/>
      <c r="E14" s="153"/>
      <c r="F14" s="169"/>
    </row>
    <row r="15" spans="1:6" ht="13.5" customHeight="1">
      <c r="A15" s="77"/>
      <c r="B15" s="103" t="s">
        <v>496</v>
      </c>
      <c r="C15" s="117"/>
      <c r="D15" s="135"/>
      <c r="E15" s="153"/>
      <c r="F15" s="169"/>
    </row>
    <row r="16" spans="1:6" ht="13.5" customHeight="1">
      <c r="A16" s="77"/>
      <c r="B16" s="103" t="s">
        <v>497</v>
      </c>
      <c r="C16" s="117"/>
      <c r="D16" s="135"/>
      <c r="E16" s="153"/>
      <c r="F16" s="169"/>
    </row>
    <row r="17" spans="1:6" ht="3" customHeight="1">
      <c r="A17" s="77"/>
      <c r="B17" s="95"/>
      <c r="C17" s="117"/>
      <c r="D17" s="135"/>
      <c r="E17" s="153"/>
      <c r="F17" s="169"/>
    </row>
    <row r="18" spans="1:8" ht="13.5" customHeight="1">
      <c r="A18" s="81" t="s">
        <v>21</v>
      </c>
      <c r="B18" s="103" t="s">
        <v>500</v>
      </c>
      <c r="C18" s="121">
        <v>700</v>
      </c>
      <c r="D18" s="139" t="s">
        <v>247</v>
      </c>
      <c r="E18" s="157"/>
      <c r="F18" s="173">
        <f ca="1">IF(OR(ISBLANK(C18), ISBLANK(E18)), "", IF(ISNUMBER(E18), ROUND(C18 * E18, 2), E18))</f>
        <v>0</v>
      </c>
      <c r="G18" s="63" t="s">
        <v>504</v>
      </c>
      <c r="H18" s="64" t="s">
        <v>505</v>
      </c>
    </row>
    <row r="19" spans="1:6" ht="13.5" customHeight="1">
      <c r="A19" s="77"/>
      <c r="B19" s="103" t="s">
        <v>501</v>
      </c>
      <c r="C19" s="117"/>
      <c r="D19" s="135"/>
      <c r="E19" s="153"/>
      <c r="F19" s="169"/>
    </row>
    <row r="20" spans="1:6" ht="13.5" customHeight="1">
      <c r="A20" s="77"/>
      <c r="B20" s="103" t="s">
        <v>502</v>
      </c>
      <c r="C20" s="117"/>
      <c r="D20" s="135"/>
      <c r="E20" s="153"/>
      <c r="F20" s="169"/>
    </row>
    <row r="21" spans="1:6" ht="13.5" customHeight="1">
      <c r="A21" s="77"/>
      <c r="B21" s="103" t="s">
        <v>503</v>
      </c>
      <c r="C21" s="117"/>
      <c r="D21" s="135"/>
      <c r="E21" s="153"/>
      <c r="F21" s="169"/>
    </row>
    <row r="22" spans="1:6" ht="3" customHeight="1">
      <c r="A22" s="77"/>
      <c r="B22" s="95"/>
      <c r="C22" s="117"/>
      <c r="D22" s="135"/>
      <c r="E22" s="153"/>
      <c r="F22" s="169"/>
    </row>
    <row r="23" spans="1:8" ht="13.5" customHeight="1">
      <c r="A23" s="81" t="s">
        <v>25</v>
      </c>
      <c r="B23" s="103" t="s">
        <v>500</v>
      </c>
      <c r="C23" s="121">
        <v>262.5</v>
      </c>
      <c r="D23" s="139" t="s">
        <v>247</v>
      </c>
      <c r="E23" s="157"/>
      <c r="F23" s="173">
        <f ca="1">IF(OR(ISBLANK(C23), ISBLANK(E23)), "", IF(ISNUMBER(E23), ROUND(C23 * E23, 2), E23))</f>
        <v>0</v>
      </c>
      <c r="G23" s="63" t="s">
        <v>509</v>
      </c>
      <c r="H23" s="64" t="s">
        <v>510</v>
      </c>
    </row>
    <row r="24" spans="1:6" ht="13.5" customHeight="1">
      <c r="A24" s="77"/>
      <c r="B24" s="103" t="s">
        <v>506</v>
      </c>
      <c r="C24" s="117"/>
      <c r="D24" s="135"/>
      <c r="E24" s="153"/>
      <c r="F24" s="169"/>
    </row>
    <row r="25" spans="1:6" ht="13.5" customHeight="1">
      <c r="A25" s="77"/>
      <c r="B25" s="103" t="s">
        <v>507</v>
      </c>
      <c r="C25" s="117"/>
      <c r="D25" s="135"/>
      <c r="E25" s="153"/>
      <c r="F25" s="169"/>
    </row>
    <row r="26" spans="1:6" ht="13.5" customHeight="1">
      <c r="A26" s="77"/>
      <c r="B26" s="103" t="s">
        <v>508</v>
      </c>
      <c r="C26" s="117"/>
      <c r="D26" s="135"/>
      <c r="E26" s="153"/>
      <c r="F26" s="169"/>
    </row>
    <row r="27" spans="1:6" ht="3" customHeight="1">
      <c r="A27" s="77"/>
      <c r="B27" s="95"/>
      <c r="C27" s="117"/>
      <c r="D27" s="135"/>
      <c r="E27" s="153"/>
      <c r="F27" s="169"/>
    </row>
    <row r="28" spans="1:6" ht="13.5" customHeight="1">
      <c r="A28" s="77"/>
      <c r="B28" s="99" t="s">
        <v>511</v>
      </c>
      <c r="C28" s="117"/>
      <c r="D28" s="135"/>
      <c r="E28" s="153"/>
      <c r="F28" s="169"/>
    </row>
    <row r="29" spans="1:6" ht="3" customHeight="1">
      <c r="A29" s="77"/>
      <c r="B29" s="95"/>
      <c r="C29" s="117"/>
      <c r="D29" s="135"/>
      <c r="E29" s="153"/>
      <c r="F29" s="169"/>
    </row>
    <row r="30" spans="1:8" ht="13.5" customHeight="1">
      <c r="A30" s="81" t="s">
        <v>29</v>
      </c>
      <c r="B30" s="103" t="s">
        <v>490</v>
      </c>
      <c r="C30" s="121">
        <v>2800</v>
      </c>
      <c r="D30" s="139" t="s">
        <v>247</v>
      </c>
      <c r="E30" s="157"/>
      <c r="F30" s="173">
        <f ca="1">IF(OR(ISBLANK(C30), ISBLANK(E30)), "", IF(ISNUMBER(E30), ROUND(C30 * E30, 2), E30))</f>
        <v>0</v>
      </c>
      <c r="G30" s="63" t="s">
        <v>512</v>
      </c>
      <c r="H30" s="64" t="s">
        <v>513</v>
      </c>
    </row>
    <row r="31" spans="1:6" ht="13.5" customHeight="1">
      <c r="A31" s="77"/>
      <c r="B31" s="103" t="s">
        <v>491</v>
      </c>
      <c r="C31" s="117"/>
      <c r="D31" s="135"/>
      <c r="E31" s="153"/>
      <c r="F31" s="169"/>
    </row>
    <row r="32" spans="1:6" ht="13.5" customHeight="1">
      <c r="A32" s="77"/>
      <c r="B32" s="103" t="s">
        <v>492</v>
      </c>
      <c r="C32" s="117"/>
      <c r="D32" s="135"/>
      <c r="E32" s="153"/>
      <c r="F32" s="169"/>
    </row>
    <row r="33" spans="1:6" ht="13.5" customHeight="1">
      <c r="A33" s="77"/>
      <c r="B33" s="103" t="s">
        <v>493</v>
      </c>
      <c r="C33" s="117"/>
      <c r="D33" s="135"/>
      <c r="E33" s="153"/>
      <c r="F33" s="169"/>
    </row>
    <row r="34" spans="1:6" ht="3" customHeight="1">
      <c r="A34" s="77"/>
      <c r="B34" s="95"/>
      <c r="C34" s="117"/>
      <c r="D34" s="135"/>
      <c r="E34" s="153"/>
      <c r="F34" s="169"/>
    </row>
    <row r="35" spans="1:8" ht="13.5" customHeight="1">
      <c r="A35" s="81" t="s">
        <v>33</v>
      </c>
      <c r="B35" s="103" t="s">
        <v>490</v>
      </c>
      <c r="C35" s="121">
        <v>112.5</v>
      </c>
      <c r="D35" s="139" t="s">
        <v>247</v>
      </c>
      <c r="E35" s="157"/>
      <c r="F35" s="173">
        <f ca="1">IF(OR(ISBLANK(C35), ISBLANK(E35)), "", IF(ISNUMBER(E35), ROUND(C35 * E35, 2), E35))</f>
        <v>0</v>
      </c>
      <c r="G35" s="63" t="s">
        <v>514</v>
      </c>
      <c r="H35" s="64" t="s">
        <v>515</v>
      </c>
    </row>
    <row r="36" spans="1:6" ht="13.5" customHeight="1">
      <c r="A36" s="77"/>
      <c r="B36" s="103" t="s">
        <v>491</v>
      </c>
      <c r="C36" s="117"/>
      <c r="D36" s="135"/>
      <c r="E36" s="153"/>
      <c r="F36" s="169"/>
    </row>
    <row r="37" spans="1:6" ht="13.5" customHeight="1">
      <c r="A37" s="77"/>
      <c r="B37" s="103" t="s">
        <v>496</v>
      </c>
      <c r="C37" s="117"/>
      <c r="D37" s="135"/>
      <c r="E37" s="153"/>
      <c r="F37" s="169"/>
    </row>
    <row r="38" spans="1:6" ht="13.5" customHeight="1">
      <c r="A38" s="77"/>
      <c r="B38" s="103" t="s">
        <v>497</v>
      </c>
      <c r="C38" s="117"/>
      <c r="D38" s="135"/>
      <c r="E38" s="153"/>
      <c r="F38" s="169"/>
    </row>
    <row r="39" spans="1:6" ht="3" customHeight="1">
      <c r="A39" s="77"/>
      <c r="B39" s="95"/>
      <c r="C39" s="117"/>
      <c r="D39" s="135"/>
      <c r="E39" s="153"/>
      <c r="F39" s="169"/>
    </row>
    <row r="40" spans="1:8" ht="13.5" customHeight="1">
      <c r="A40" s="81" t="s">
        <v>37</v>
      </c>
      <c r="B40" s="103" t="s">
        <v>500</v>
      </c>
      <c r="C40" s="121">
        <v>2800</v>
      </c>
      <c r="D40" s="139" t="s">
        <v>247</v>
      </c>
      <c r="E40" s="157"/>
      <c r="F40" s="173">
        <f ca="1">IF(OR(ISBLANK(C40), ISBLANK(E40)), "", IF(ISNUMBER(E40), ROUND(C40 * E40, 2), E40))</f>
        <v>0</v>
      </c>
      <c r="G40" s="63" t="s">
        <v>516</v>
      </c>
      <c r="H40" s="64" t="s">
        <v>517</v>
      </c>
    </row>
    <row r="41" spans="1:6" ht="13.5" customHeight="1">
      <c r="A41" s="77"/>
      <c r="B41" s="103" t="s">
        <v>501</v>
      </c>
      <c r="C41" s="117"/>
      <c r="D41" s="135"/>
      <c r="E41" s="153"/>
      <c r="F41" s="169"/>
    </row>
    <row r="42" spans="1:6" ht="13.5" customHeight="1">
      <c r="A42" s="77"/>
      <c r="B42" s="103" t="s">
        <v>502</v>
      </c>
      <c r="C42" s="117"/>
      <c r="D42" s="135"/>
      <c r="E42" s="153"/>
      <c r="F42" s="169"/>
    </row>
    <row r="43" spans="1:6" ht="13.5" customHeight="1">
      <c r="A43" s="77"/>
      <c r="B43" s="103" t="s">
        <v>503</v>
      </c>
      <c r="C43" s="117"/>
      <c r="D43" s="135"/>
      <c r="E43" s="153"/>
      <c r="F43" s="169"/>
    </row>
    <row r="44" spans="1:6" ht="3" customHeight="1">
      <c r="A44" s="77"/>
      <c r="B44" s="95"/>
      <c r="C44" s="117"/>
      <c r="D44" s="135"/>
      <c r="E44" s="153"/>
      <c r="F44" s="169"/>
    </row>
    <row r="45" spans="1:8" ht="13.5" customHeight="1">
      <c r="A45" s="81" t="s">
        <v>42</v>
      </c>
      <c r="B45" s="103" t="s">
        <v>500</v>
      </c>
      <c r="C45" s="121">
        <v>112.5</v>
      </c>
      <c r="D45" s="139" t="s">
        <v>247</v>
      </c>
      <c r="E45" s="157"/>
      <c r="F45" s="173">
        <f ca="1">IF(OR(ISBLANK(C45), ISBLANK(E45)), "", IF(ISNUMBER(E45), ROUND(C45 * E45, 2), E45))</f>
        <v>0</v>
      </c>
      <c r="G45" s="63" t="s">
        <v>518</v>
      </c>
      <c r="H45" s="64" t="s">
        <v>519</v>
      </c>
    </row>
    <row r="46" spans="1:6" ht="13.5" customHeight="1">
      <c r="A46" s="77"/>
      <c r="B46" s="103" t="s">
        <v>506</v>
      </c>
      <c r="C46" s="117"/>
      <c r="D46" s="135"/>
      <c r="E46" s="153"/>
      <c r="F46" s="169"/>
    </row>
    <row r="47" spans="1:6" ht="13.5" customHeight="1">
      <c r="A47" s="77"/>
      <c r="B47" s="103" t="s">
        <v>507</v>
      </c>
      <c r="C47" s="117"/>
      <c r="D47" s="135"/>
      <c r="E47" s="153"/>
      <c r="F47" s="169"/>
    </row>
    <row r="48" spans="1:6" ht="13.5" customHeight="1">
      <c r="A48" s="77"/>
      <c r="B48" s="103" t="s">
        <v>508</v>
      </c>
      <c r="C48" s="117"/>
      <c r="D48" s="135"/>
      <c r="E48" s="153"/>
      <c r="F48" s="169"/>
    </row>
    <row r="49" spans="1:6" ht="3" customHeight="1">
      <c r="A49" s="77"/>
      <c r="B49" s="95"/>
      <c r="C49" s="117"/>
      <c r="D49" s="135"/>
      <c r="E49" s="153"/>
      <c r="F49" s="169"/>
    </row>
    <row r="50" spans="1:6" ht="13.5" customHeight="1">
      <c r="A50" s="77"/>
      <c r="B50" s="99" t="s">
        <v>520</v>
      </c>
      <c r="C50" s="117"/>
      <c r="D50" s="135"/>
      <c r="E50" s="153"/>
      <c r="F50" s="169"/>
    </row>
    <row r="51" spans="1:6" ht="3" customHeight="1">
      <c r="A51" s="77"/>
      <c r="B51" s="95"/>
      <c r="C51" s="117"/>
      <c r="D51" s="135"/>
      <c r="E51" s="153"/>
      <c r="F51" s="169"/>
    </row>
    <row r="52" spans="1:8" ht="13.5" customHeight="1">
      <c r="A52" s="81" t="s">
        <v>46</v>
      </c>
      <c r="B52" s="103" t="s">
        <v>521</v>
      </c>
      <c r="C52" s="121">
        <v>700</v>
      </c>
      <c r="D52" s="139" t="s">
        <v>247</v>
      </c>
      <c r="E52" s="157"/>
      <c r="F52" s="173">
        <f ca="1">IF(OR(ISBLANK(C52), ISBLANK(E52)), "", IF(ISNUMBER(E52), ROUND(C52 * E52, 2), E52))</f>
        <v>0</v>
      </c>
      <c r="G52" s="63" t="s">
        <v>523</v>
      </c>
      <c r="H52" s="64" t="s">
        <v>524</v>
      </c>
    </row>
    <row r="53" spans="1:6" ht="13.5" customHeight="1">
      <c r="A53" s="77"/>
      <c r="B53" s="103" t="s">
        <v>522</v>
      </c>
      <c r="C53" s="117"/>
      <c r="D53" s="135"/>
      <c r="E53" s="153"/>
      <c r="F53" s="169"/>
    </row>
    <row r="54" spans="1:6" ht="3" customHeight="1">
      <c r="A54" s="77"/>
      <c r="B54" s="95"/>
      <c r="C54" s="117"/>
      <c r="D54" s="135"/>
      <c r="E54" s="153"/>
      <c r="F54" s="169"/>
    </row>
    <row r="55" spans="1:8" ht="13.5" customHeight="1">
      <c r="A55" s="81" t="s">
        <v>51</v>
      </c>
      <c r="B55" s="103" t="s">
        <v>525</v>
      </c>
      <c r="C55" s="121">
        <v>480</v>
      </c>
      <c r="D55" s="139" t="s">
        <v>247</v>
      </c>
      <c r="E55" s="157"/>
      <c r="F55" s="173">
        <f ca="1">IF(OR(ISBLANK(C55), ISBLANK(E55)), "", IF(ISNUMBER(E55), ROUND(C55 * E55, 2), E55))</f>
        <v>0</v>
      </c>
      <c r="G55" s="63" t="s">
        <v>526</v>
      </c>
      <c r="H55" s="64" t="s">
        <v>527</v>
      </c>
    </row>
    <row r="56" spans="1:6" ht="13.5" customHeight="1">
      <c r="A56" s="77"/>
      <c r="B56" s="103" t="s">
        <v>522</v>
      </c>
      <c r="C56" s="117"/>
      <c r="D56" s="135"/>
      <c r="E56" s="153"/>
      <c r="F56" s="169"/>
    </row>
    <row r="57" spans="1:6" ht="3" customHeight="1">
      <c r="A57" s="77"/>
      <c r="B57" s="95"/>
      <c r="C57" s="117"/>
      <c r="D57" s="135"/>
      <c r="E57" s="153"/>
      <c r="F57" s="169"/>
    </row>
    <row r="58" spans="1:6" ht="13.5" customHeight="1">
      <c r="A58" s="77"/>
      <c r="B58" s="99" t="s">
        <v>528</v>
      </c>
      <c r="C58" s="117"/>
      <c r="D58" s="135"/>
      <c r="E58" s="153"/>
      <c r="F58" s="169"/>
    </row>
    <row r="59" spans="1:6" ht="3" customHeight="1">
      <c r="A59" s="77"/>
      <c r="B59" s="95"/>
      <c r="C59" s="117"/>
      <c r="D59" s="135"/>
      <c r="E59" s="153"/>
      <c r="F59" s="169"/>
    </row>
    <row r="60" spans="1:8" ht="13.5" customHeight="1">
      <c r="A60" s="81" t="s">
        <v>56</v>
      </c>
      <c r="B60" s="103" t="s">
        <v>529</v>
      </c>
      <c r="C60" s="121">
        <v>3050</v>
      </c>
      <c r="D60" s="139" t="s">
        <v>247</v>
      </c>
      <c r="E60" s="157"/>
      <c r="F60" s="173">
        <f ca="1">IF(OR(ISBLANK(C60), ISBLANK(E60)), "", IF(ISNUMBER(E60), ROUND(C60 * E60, 2), E60))</f>
        <v>0</v>
      </c>
      <c r="G60" s="63" t="s">
        <v>532</v>
      </c>
      <c r="H60" s="64" t="s">
        <v>533</v>
      </c>
    </row>
    <row r="61" spans="1:6" ht="13.5" customHeight="1">
      <c r="A61" s="77"/>
      <c r="B61" s="103" t="s">
        <v>530</v>
      </c>
      <c r="C61" s="117"/>
      <c r="D61" s="135"/>
      <c r="E61" s="153"/>
      <c r="F61" s="169"/>
    </row>
    <row r="62" spans="1:6" ht="13.5" customHeight="1">
      <c r="A62" s="77"/>
      <c r="B62" s="103" t="s">
        <v>531</v>
      </c>
      <c r="C62" s="117"/>
      <c r="D62" s="135"/>
      <c r="E62" s="153"/>
      <c r="F62" s="169"/>
    </row>
    <row r="63" spans="1:6" ht="3" customHeight="1">
      <c r="A63" s="77"/>
      <c r="B63" s="95"/>
      <c r="C63" s="117"/>
      <c r="D63" s="135"/>
      <c r="E63" s="153"/>
      <c r="F63" s="169"/>
    </row>
    <row r="64" spans="1:8" ht="13.5" customHeight="1">
      <c r="A64" s="81" t="s">
        <v>62</v>
      </c>
      <c r="B64" s="103" t="s">
        <v>529</v>
      </c>
      <c r="C64" s="121">
        <v>300</v>
      </c>
      <c r="D64" s="139" t="s">
        <v>247</v>
      </c>
      <c r="E64" s="157"/>
      <c r="F64" s="173">
        <f ca="1">IF(OR(ISBLANK(C64), ISBLANK(E64)), "", IF(ISNUMBER(E64), ROUND(C64 * E64, 2), E64))</f>
        <v>0</v>
      </c>
      <c r="G64" s="63" t="s">
        <v>536</v>
      </c>
      <c r="H64" s="64" t="s">
        <v>537</v>
      </c>
    </row>
    <row r="65" spans="1:6" ht="13.5" customHeight="1">
      <c r="A65" s="77"/>
      <c r="B65" s="103" t="s">
        <v>534</v>
      </c>
      <c r="C65" s="117"/>
      <c r="D65" s="135"/>
      <c r="E65" s="153"/>
      <c r="F65" s="169"/>
    </row>
    <row r="66" spans="1:6" ht="13.5" customHeight="1">
      <c r="A66" s="77"/>
      <c r="B66" s="103" t="s">
        <v>535</v>
      </c>
      <c r="C66" s="117"/>
      <c r="D66" s="135"/>
      <c r="E66" s="153"/>
      <c r="F66" s="169"/>
    </row>
    <row r="67" spans="1:6" ht="8.2" customHeight="1">
      <c r="A67" s="85"/>
      <c r="B67" s="107"/>
      <c r="C67" s="125"/>
      <c r="D67" s="143"/>
      <c r="E67" s="161"/>
      <c r="F67" s="177"/>
    </row>
    <row r="68" spans="1:6" ht="21" customHeight="1">
      <c r="A68" s="209" t="s">
        <v>100</v>
      </c>
      <c r="B68" s="191"/>
      <c r="C68" s="195" t="s">
        <v>538</v>
      </c>
      <c r="D68" s="199"/>
      <c r="E68" s="203" t="s">
        <v>102</v>
      </c>
      <c r="F68" s="213">
        <f ca="1">SUM(F3:F67)</f>
        <v>0</v>
      </c>
    </row>
    <row r="69" spans="1:1" ht="21" customHeight="1">
      <c r="A69" s="12" t="s">
        <v>487</v>
      </c>
    </row>
    <row r="70" spans="1:8" ht="21" customHeight="1">
      <c r="A70" s="73" t="s">
        <v>1</v>
      </c>
      <c r="B70" s="91" t="s">
        <v>2</v>
      </c>
      <c r="C70" s="113" t="s">
        <v>4</v>
      </c>
      <c r="D70" s="131" t="s">
        <v>3</v>
      </c>
      <c r="E70" s="149" t="s">
        <v>5</v>
      </c>
      <c r="F70" s="165" t="s">
        <v>6</v>
      </c>
      <c r="G70" s="57" t="s">
        <v>7</v>
      </c>
      <c r="H70" s="59" t="s">
        <v>8</v>
      </c>
    </row>
    <row r="71" spans="1:6" ht="13.5" customHeight="1">
      <c r="A71" s="77"/>
      <c r="B71" s="95"/>
      <c r="C71" s="117"/>
      <c r="D71" s="135"/>
      <c r="E71" s="153"/>
      <c r="F71" s="169"/>
    </row>
    <row r="72" spans="1:6" ht="13.5" customHeight="1">
      <c r="A72" s="77"/>
      <c r="B72" s="95"/>
      <c r="C72" s="117"/>
      <c r="D72" s="135"/>
      <c r="E72" s="153"/>
      <c r="F72" s="169"/>
    </row>
    <row r="73" spans="1:6" ht="13.5" customHeight="1">
      <c r="A73" s="77"/>
      <c r="B73" s="95"/>
      <c r="C73" s="117"/>
      <c r="D73" s="135"/>
      <c r="E73" s="153"/>
      <c r="F73" s="169"/>
    </row>
    <row r="74" spans="1:6" ht="13.5" customHeight="1">
      <c r="A74" s="77"/>
      <c r="B74" s="95"/>
      <c r="C74" s="117"/>
      <c r="D74" s="135"/>
      <c r="E74" s="153"/>
      <c r="F74" s="169"/>
    </row>
    <row r="75" spans="1:6" ht="13.5" customHeight="1">
      <c r="A75" s="77"/>
      <c r="B75" s="95"/>
      <c r="C75" s="117"/>
      <c r="D75" s="135"/>
      <c r="E75" s="153"/>
      <c r="F75" s="169"/>
    </row>
    <row r="76" spans="1:6" ht="13.5" customHeight="1">
      <c r="A76" s="77"/>
      <c r="B76" s="95"/>
      <c r="C76" s="117"/>
      <c r="D76" s="135"/>
      <c r="E76" s="153"/>
      <c r="F76" s="169"/>
    </row>
    <row r="77" spans="1:6" ht="13.5" customHeight="1">
      <c r="A77" s="77"/>
      <c r="B77" s="95"/>
      <c r="C77" s="117"/>
      <c r="D77" s="135"/>
      <c r="E77" s="153"/>
      <c r="F77" s="169"/>
    </row>
    <row r="78" spans="1:6" ht="13.5" customHeight="1">
      <c r="A78" s="77"/>
      <c r="B78" s="95"/>
      <c r="C78" s="117"/>
      <c r="D78" s="135"/>
      <c r="E78" s="153"/>
      <c r="F78" s="169"/>
    </row>
    <row r="79" spans="1:6" ht="13.5" customHeight="1">
      <c r="A79" s="77"/>
      <c r="B79" s="95"/>
      <c r="C79" s="117"/>
      <c r="D79" s="135"/>
      <c r="E79" s="153"/>
      <c r="F79" s="169"/>
    </row>
    <row r="80" spans="1:6" ht="13.5" customHeight="1">
      <c r="A80" s="77"/>
      <c r="B80" s="95"/>
      <c r="C80" s="117"/>
      <c r="D80" s="135"/>
      <c r="E80" s="153"/>
      <c r="F80" s="169"/>
    </row>
    <row r="81" spans="1:6" ht="13.5" customHeight="1">
      <c r="A81" s="77"/>
      <c r="B81" s="95"/>
      <c r="C81" s="117"/>
      <c r="D81" s="135"/>
      <c r="E81" s="153"/>
      <c r="F81" s="169"/>
    </row>
    <row r="82" spans="1:6" ht="13.5" customHeight="1">
      <c r="A82" s="77"/>
      <c r="B82" s="95"/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6" ht="13.5" customHeight="1">
      <c r="A84" s="77"/>
      <c r="B84" s="95"/>
      <c r="C84" s="117"/>
      <c r="D84" s="135"/>
      <c r="E84" s="153"/>
      <c r="F84" s="169"/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5"/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6" ht="13.5" customHeight="1">
      <c r="A88" s="77"/>
      <c r="B88" s="95"/>
      <c r="C88" s="117"/>
      <c r="D88" s="135"/>
      <c r="E88" s="153"/>
      <c r="F88" s="169"/>
    </row>
    <row r="89" spans="1:6" ht="13.5" customHeight="1">
      <c r="A89" s="77"/>
      <c r="B89" s="95"/>
      <c r="C89" s="117"/>
      <c r="D89" s="135"/>
      <c r="E89" s="153"/>
      <c r="F89" s="169"/>
    </row>
    <row r="90" spans="1:6" ht="13.5" customHeight="1">
      <c r="A90" s="77"/>
      <c r="B90" s="95"/>
      <c r="C90" s="117"/>
      <c r="D90" s="135"/>
      <c r="E90" s="153"/>
      <c r="F90" s="169"/>
    </row>
    <row r="91" spans="1:6" ht="13.5" customHeight="1">
      <c r="A91" s="77"/>
      <c r="B91" s="95"/>
      <c r="C91" s="117"/>
      <c r="D91" s="135"/>
      <c r="E91" s="153"/>
      <c r="F91" s="169"/>
    </row>
    <row r="92" spans="1:6" ht="13.5" customHeight="1">
      <c r="A92" s="77"/>
      <c r="B92" s="95"/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6" ht="13.5" customHeight="1">
      <c r="A94" s="77"/>
      <c r="B94" s="95"/>
      <c r="C94" s="117"/>
      <c r="D94" s="135"/>
      <c r="E94" s="153"/>
      <c r="F94" s="169"/>
    </row>
    <row r="95" spans="1:6" ht="13.5" customHeight="1">
      <c r="A95" s="77"/>
      <c r="B95" s="95"/>
      <c r="C95" s="117"/>
      <c r="D95" s="135"/>
      <c r="E95" s="153"/>
      <c r="F95" s="169"/>
    </row>
    <row r="96" spans="1:6" ht="13.5" customHeight="1">
      <c r="A96" s="77"/>
      <c r="B96" s="95"/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6" ht="13.5" customHeight="1">
      <c r="A98" s="77"/>
      <c r="B98" s="95"/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13.5" customHeight="1">
      <c r="A109" s="77"/>
      <c r="B109" s="95"/>
      <c r="C109" s="117"/>
      <c r="D109" s="135"/>
      <c r="E109" s="153"/>
      <c r="F109" s="169"/>
    </row>
    <row r="110" spans="1:6" ht="13.5" customHeight="1">
      <c r="A110" s="77"/>
      <c r="B110" s="95"/>
      <c r="C110" s="117"/>
      <c r="D110" s="135"/>
      <c r="E110" s="153"/>
      <c r="F110" s="169"/>
    </row>
    <row r="111" spans="1:6" ht="13.5" customHeight="1">
      <c r="A111" s="77"/>
      <c r="B111" s="95"/>
      <c r="C111" s="117"/>
      <c r="D111" s="135"/>
      <c r="E111" s="153"/>
      <c r="F111" s="169"/>
    </row>
    <row r="112" spans="1:6" ht="13.5" customHeight="1">
      <c r="A112" s="77"/>
      <c r="B112" s="95"/>
      <c r="C112" s="117"/>
      <c r="D112" s="135"/>
      <c r="E112" s="153"/>
      <c r="F112" s="169"/>
    </row>
    <row r="113" spans="1:6" ht="13.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5"/>
      <c r="C114" s="117"/>
      <c r="D114" s="135"/>
      <c r="E114" s="153"/>
      <c r="F114" s="169"/>
    </row>
    <row r="115" spans="1:6" ht="13.5" customHeight="1">
      <c r="A115" s="77"/>
      <c r="B115" s="95"/>
      <c r="C115" s="117"/>
      <c r="D115" s="135"/>
      <c r="E115" s="153"/>
      <c r="F115" s="169"/>
    </row>
    <row r="116" spans="1:6" ht="13.5" customHeight="1">
      <c r="A116" s="77"/>
      <c r="B116" s="95"/>
      <c r="C116" s="117"/>
      <c r="D116" s="135"/>
      <c r="E116" s="153"/>
      <c r="F116" s="169"/>
    </row>
    <row r="117" spans="1:6" ht="13.5" customHeight="1">
      <c r="A117" s="77"/>
      <c r="B117" s="95"/>
      <c r="C117" s="117"/>
      <c r="D117" s="135"/>
      <c r="E117" s="153"/>
      <c r="F117" s="169"/>
    </row>
    <row r="118" spans="1:6" ht="13.5" customHeight="1">
      <c r="A118" s="77"/>
      <c r="B118" s="95"/>
      <c r="C118" s="117"/>
      <c r="D118" s="135"/>
      <c r="E118" s="153"/>
      <c r="F118" s="169"/>
    </row>
    <row r="119" spans="1:6" ht="13.5" customHeight="1">
      <c r="A119" s="77"/>
      <c r="B119" s="95"/>
      <c r="C119" s="117"/>
      <c r="D119" s="135"/>
      <c r="E119" s="153"/>
      <c r="F119" s="169"/>
    </row>
    <row r="120" spans="1:6" ht="13.5" customHeight="1">
      <c r="A120" s="77"/>
      <c r="B120" s="95"/>
      <c r="C120" s="117"/>
      <c r="D120" s="135"/>
      <c r="E120" s="153"/>
      <c r="F120" s="169"/>
    </row>
    <row r="121" spans="1:6" ht="13.5" customHeight="1">
      <c r="A121" s="77"/>
      <c r="B121" s="95"/>
      <c r="C121" s="117"/>
      <c r="D121" s="135"/>
      <c r="E121" s="153"/>
      <c r="F121" s="169"/>
    </row>
    <row r="122" spans="1:6" ht="5.2" customHeight="1">
      <c r="A122" s="85"/>
      <c r="B122" s="107"/>
      <c r="C122" s="125"/>
      <c r="D122" s="143"/>
      <c r="E122" s="161"/>
      <c r="F122" s="177"/>
    </row>
    <row r="123" spans="1:6" ht="21" customHeight="1">
      <c r="A123" s="209" t="s">
        <v>100</v>
      </c>
      <c r="B123" s="191"/>
      <c r="C123" s="195" t="s">
        <v>539</v>
      </c>
      <c r="D123" s="199"/>
      <c r="E123" s="203" t="s">
        <v>102</v>
      </c>
      <c r="F123" s="213">
        <f ca="1">SUM(F71:F122)</f>
        <v>0</v>
      </c>
    </row>
    <row r="124" spans="1:1" ht="21" customHeight="1">
      <c r="A124" s="12" t="s">
        <v>487</v>
      </c>
    </row>
    <row r="125" spans="1:8" ht="21" customHeight="1">
      <c r="A125" s="73" t="s">
        <v>1</v>
      </c>
      <c r="B125" s="91" t="s">
        <v>2</v>
      </c>
      <c r="C125" s="113" t="s">
        <v>4</v>
      </c>
      <c r="D125" s="131" t="s">
        <v>3</v>
      </c>
      <c r="E125" s="149" t="s">
        <v>5</v>
      </c>
      <c r="F125" s="165" t="s">
        <v>6</v>
      </c>
      <c r="G125" s="57" t="s">
        <v>7</v>
      </c>
      <c r="H125" s="59" t="s">
        <v>8</v>
      </c>
    </row>
    <row r="126" spans="1:6" ht="13.5" customHeight="1">
      <c r="A126" s="77"/>
      <c r="B126" s="95"/>
      <c r="C126" s="117"/>
      <c r="D126" s="135"/>
      <c r="E126" s="153"/>
      <c r="F126" s="169"/>
    </row>
    <row r="127" spans="1:6" ht="13.5" customHeight="1">
      <c r="A127" s="77"/>
      <c r="B127" s="99" t="s">
        <v>540</v>
      </c>
      <c r="C127" s="117"/>
      <c r="D127" s="135"/>
      <c r="E127" s="153"/>
      <c r="F127" s="169"/>
    </row>
    <row r="128" spans="1:6" ht="13.5" customHeight="1">
      <c r="A128" s="77"/>
      <c r="B128" s="95"/>
      <c r="C128" s="117"/>
      <c r="D128" s="135"/>
      <c r="E128" s="153"/>
      <c r="F128" s="169"/>
    </row>
    <row r="129" spans="1:6" ht="13.5" customHeight="1">
      <c r="A129" s="77"/>
      <c r="B129" s="99" t="s">
        <v>489</v>
      </c>
      <c r="C129" s="117"/>
      <c r="D129" s="135"/>
      <c r="E129" s="153"/>
      <c r="F129" s="169"/>
    </row>
    <row r="130" spans="1:6" ht="13.5" customHeight="1">
      <c r="A130" s="77"/>
      <c r="B130" s="95"/>
      <c r="C130" s="117"/>
      <c r="D130" s="135"/>
      <c r="E130" s="153"/>
      <c r="F130" s="169"/>
    </row>
    <row r="131" spans="1:8" ht="13.5" customHeight="1">
      <c r="A131" s="81" t="s">
        <v>11</v>
      </c>
      <c r="B131" s="103" t="s">
        <v>541</v>
      </c>
      <c r="C131" s="121">
        <v>1</v>
      </c>
      <c r="D131" s="139" t="s">
        <v>14</v>
      </c>
      <c r="E131" s="157"/>
      <c r="F131" s="173">
        <f ca="1">IF(OR(ISBLANK(C131), ISBLANK(E131)), "", IF(ISNUMBER(E131), ROUND(C131 * E131, 2), E131))</f>
        <v>0</v>
      </c>
      <c r="G131" s="63" t="s">
        <v>543</v>
      </c>
      <c r="H131" s="64" t="s">
        <v>544</v>
      </c>
    </row>
    <row r="132" spans="1:6" ht="13.5" customHeight="1">
      <c r="A132" s="77"/>
      <c r="B132" s="103" t="s">
        <v>542</v>
      </c>
      <c r="C132" s="117"/>
      <c r="D132" s="135"/>
      <c r="E132" s="153"/>
      <c r="F132" s="169"/>
    </row>
    <row r="133" spans="1:6" ht="13.5" customHeight="1">
      <c r="A133" s="77"/>
      <c r="B133" s="95"/>
      <c r="C133" s="117"/>
      <c r="D133" s="135"/>
      <c r="E133" s="153"/>
      <c r="F133" s="169"/>
    </row>
    <row r="134" spans="1:6" ht="13.5" customHeight="1">
      <c r="A134" s="77"/>
      <c r="B134" s="99" t="s">
        <v>511</v>
      </c>
      <c r="C134" s="117"/>
      <c r="D134" s="135"/>
      <c r="E134" s="153"/>
      <c r="F134" s="169"/>
    </row>
    <row r="135" spans="1:6" ht="13.5" customHeight="1">
      <c r="A135" s="77"/>
      <c r="B135" s="95"/>
      <c r="C135" s="117"/>
      <c r="D135" s="135"/>
      <c r="E135" s="153"/>
      <c r="F135" s="169"/>
    </row>
    <row r="136" spans="1:8" ht="13.5" customHeight="1">
      <c r="A136" s="81" t="s">
        <v>17</v>
      </c>
      <c r="B136" s="103" t="s">
        <v>541</v>
      </c>
      <c r="C136" s="121">
        <v>1</v>
      </c>
      <c r="D136" s="139" t="s">
        <v>14</v>
      </c>
      <c r="E136" s="157"/>
      <c r="F136" s="173">
        <f ca="1">IF(OR(ISBLANK(C136), ISBLANK(E136)), "", IF(ISNUMBER(E136), ROUND(C136 * E136, 2), E136))</f>
        <v>0</v>
      </c>
      <c r="G136" s="63" t="s">
        <v>546</v>
      </c>
      <c r="H136" s="64" t="s">
        <v>547</v>
      </c>
    </row>
    <row r="137" spans="1:6" ht="13.5" customHeight="1">
      <c r="A137" s="77"/>
      <c r="B137" s="103" t="s">
        <v>545</v>
      </c>
      <c r="C137" s="117"/>
      <c r="D137" s="135"/>
      <c r="E137" s="153"/>
      <c r="F137" s="169"/>
    </row>
    <row r="138" spans="1:6" ht="13.5" customHeight="1">
      <c r="A138" s="77"/>
      <c r="B138" s="95"/>
      <c r="C138" s="117"/>
      <c r="D138" s="135"/>
      <c r="E138" s="153"/>
      <c r="F138" s="169"/>
    </row>
    <row r="139" spans="1:6" ht="13.5" customHeight="1">
      <c r="A139" s="77"/>
      <c r="B139" s="99" t="s">
        <v>520</v>
      </c>
      <c r="C139" s="117"/>
      <c r="D139" s="135"/>
      <c r="E139" s="153"/>
      <c r="F139" s="169"/>
    </row>
    <row r="140" spans="1:6" ht="13.5" customHeight="1">
      <c r="A140" s="77"/>
      <c r="B140" s="95"/>
      <c r="C140" s="117"/>
      <c r="D140" s="135"/>
      <c r="E140" s="153"/>
      <c r="F140" s="169"/>
    </row>
    <row r="141" spans="1:8" ht="13.5" customHeight="1">
      <c r="A141" s="81" t="s">
        <v>21</v>
      </c>
      <c r="B141" s="103" t="s">
        <v>541</v>
      </c>
      <c r="C141" s="121">
        <v>1</v>
      </c>
      <c r="D141" s="139" t="s">
        <v>14</v>
      </c>
      <c r="E141" s="157"/>
      <c r="F141" s="173">
        <f ca="1">IF(OR(ISBLANK(C141), ISBLANK(E141)), "", IF(ISNUMBER(E141), ROUND(C141 * E141, 2), E141))</f>
        <v>0</v>
      </c>
      <c r="G141" s="63" t="s">
        <v>549</v>
      </c>
      <c r="H141" s="64" t="s">
        <v>550</v>
      </c>
    </row>
    <row r="142" spans="1:6" ht="13.5" customHeight="1">
      <c r="A142" s="77"/>
      <c r="B142" s="103" t="s">
        <v>548</v>
      </c>
      <c r="C142" s="117"/>
      <c r="D142" s="135"/>
      <c r="E142" s="153"/>
      <c r="F142" s="169"/>
    </row>
    <row r="143" spans="1:6" ht="13.5" customHeight="1">
      <c r="A143" s="77"/>
      <c r="B143" s="95"/>
      <c r="C143" s="117"/>
      <c r="D143" s="135"/>
      <c r="E143" s="153"/>
      <c r="F143" s="169"/>
    </row>
    <row r="144" spans="1:6" ht="13.5" customHeight="1">
      <c r="A144" s="77"/>
      <c r="B144" s="99" t="s">
        <v>528</v>
      </c>
      <c r="C144" s="117"/>
      <c r="D144" s="135"/>
      <c r="E144" s="153"/>
      <c r="F144" s="169"/>
    </row>
    <row r="145" spans="1:6" ht="13.5" customHeight="1">
      <c r="A145" s="77"/>
      <c r="B145" s="95"/>
      <c r="C145" s="117"/>
      <c r="D145" s="135"/>
      <c r="E145" s="153"/>
      <c r="F145" s="169"/>
    </row>
    <row r="146" spans="1:8" ht="13.5" customHeight="1">
      <c r="A146" s="81" t="s">
        <v>25</v>
      </c>
      <c r="B146" s="103" t="s">
        <v>551</v>
      </c>
      <c r="C146" s="121">
        <v>1</v>
      </c>
      <c r="D146" s="139" t="s">
        <v>14</v>
      </c>
      <c r="E146" s="157"/>
      <c r="F146" s="173">
        <f ca="1">IF(OR(ISBLANK(C146), ISBLANK(E146)), "", IF(ISNUMBER(E146), ROUND(C146 * E146, 2), E146))</f>
        <v>0</v>
      </c>
      <c r="G146" s="63" t="s">
        <v>553</v>
      </c>
      <c r="H146" s="64" t="s">
        <v>554</v>
      </c>
    </row>
    <row r="147" spans="1:6" ht="13.5" customHeight="1">
      <c r="A147" s="77"/>
      <c r="B147" s="103" t="s">
        <v>552</v>
      </c>
      <c r="C147" s="117"/>
      <c r="D147" s="135"/>
      <c r="E147" s="153"/>
      <c r="F147" s="169"/>
    </row>
    <row r="148" spans="1:6" ht="13.5" customHeight="1">
      <c r="A148" s="77"/>
      <c r="B148" s="95"/>
      <c r="C148" s="117"/>
      <c r="D148" s="135"/>
      <c r="E148" s="153"/>
      <c r="F148" s="169"/>
    </row>
    <row r="149" spans="1:6" ht="13.5" customHeight="1">
      <c r="A149" s="77"/>
      <c r="B149" s="95"/>
      <c r="C149" s="117"/>
      <c r="D149" s="135"/>
      <c r="E149" s="153"/>
      <c r="F149" s="169"/>
    </row>
    <row r="150" spans="1:6" ht="13.5" customHeight="1">
      <c r="A150" s="77"/>
      <c r="B150" s="95"/>
      <c r="C150" s="117"/>
      <c r="D150" s="135"/>
      <c r="E150" s="153"/>
      <c r="F150" s="169"/>
    </row>
    <row r="151" spans="1:6" ht="13.5" customHeight="1">
      <c r="A151" s="77"/>
      <c r="B151" s="95"/>
      <c r="C151" s="117"/>
      <c r="D151" s="135"/>
      <c r="E151" s="153"/>
      <c r="F151" s="169"/>
    </row>
    <row r="152" spans="1:6" ht="13.5" customHeight="1">
      <c r="A152" s="77"/>
      <c r="B152" s="95"/>
      <c r="C152" s="117"/>
      <c r="D152" s="135"/>
      <c r="E152" s="153"/>
      <c r="F152" s="169"/>
    </row>
    <row r="153" spans="1:6" ht="13.5" customHeight="1">
      <c r="A153" s="77"/>
      <c r="B153" s="95"/>
      <c r="C153" s="117"/>
      <c r="D153" s="135"/>
      <c r="E153" s="153"/>
      <c r="F153" s="169"/>
    </row>
    <row r="154" spans="1:6" ht="13.5" customHeight="1">
      <c r="A154" s="77"/>
      <c r="B154" s="95"/>
      <c r="C154" s="117"/>
      <c r="D154" s="135"/>
      <c r="E154" s="153"/>
      <c r="F154" s="169"/>
    </row>
    <row r="155" spans="1:6" ht="13.5" customHeight="1">
      <c r="A155" s="77"/>
      <c r="B155" s="95"/>
      <c r="C155" s="117"/>
      <c r="D155" s="135"/>
      <c r="E155" s="153"/>
      <c r="F155" s="169"/>
    </row>
    <row r="156" spans="1:6" ht="13.5" customHeight="1">
      <c r="A156" s="77"/>
      <c r="B156" s="95"/>
      <c r="C156" s="117"/>
      <c r="D156" s="135"/>
      <c r="E156" s="153"/>
      <c r="F156" s="169"/>
    </row>
    <row r="157" spans="1:6" ht="13.5" customHeight="1">
      <c r="A157" s="77"/>
      <c r="B157" s="95"/>
      <c r="C157" s="117"/>
      <c r="D157" s="135"/>
      <c r="E157" s="153"/>
      <c r="F157" s="169"/>
    </row>
    <row r="158" spans="1:6" ht="13.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5"/>
      <c r="C159" s="117"/>
      <c r="D159" s="135"/>
      <c r="E159" s="153"/>
      <c r="F159" s="169"/>
    </row>
    <row r="160" spans="1:6" ht="13.5" customHeight="1">
      <c r="A160" s="77"/>
      <c r="B160" s="95"/>
      <c r="C160" s="117"/>
      <c r="D160" s="135"/>
      <c r="E160" s="153"/>
      <c r="F160" s="169"/>
    </row>
    <row r="161" spans="1:6" ht="13.5" customHeight="1">
      <c r="A161" s="77"/>
      <c r="B161" s="95"/>
      <c r="C161" s="117"/>
      <c r="D161" s="135"/>
      <c r="E161" s="153"/>
      <c r="F161" s="169"/>
    </row>
    <row r="162" spans="1:6" ht="13.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5"/>
      <c r="C163" s="117"/>
      <c r="D163" s="135"/>
      <c r="E163" s="153"/>
      <c r="F163" s="169"/>
    </row>
    <row r="164" spans="1:6" ht="13.5" customHeight="1">
      <c r="A164" s="77"/>
      <c r="B164" s="95"/>
      <c r="C164" s="117"/>
      <c r="D164" s="135"/>
      <c r="E164" s="153"/>
      <c r="F164" s="169"/>
    </row>
    <row r="165" spans="1:6" ht="13.5" customHeight="1">
      <c r="A165" s="77"/>
      <c r="B165" s="95"/>
      <c r="C165" s="117"/>
      <c r="D165" s="135"/>
      <c r="E165" s="153"/>
      <c r="F165" s="169"/>
    </row>
    <row r="166" spans="1:6" ht="13.5" customHeight="1">
      <c r="A166" s="77"/>
      <c r="B166" s="95"/>
      <c r="C166" s="117"/>
      <c r="D166" s="135"/>
      <c r="E166" s="153"/>
      <c r="F166" s="169"/>
    </row>
    <row r="167" spans="1:6" ht="13.5" customHeight="1">
      <c r="A167" s="77"/>
      <c r="B167" s="95"/>
      <c r="C167" s="117"/>
      <c r="D167" s="135"/>
      <c r="E167" s="153"/>
      <c r="F167" s="169"/>
    </row>
    <row r="168" spans="1:6" ht="13.5" customHeight="1">
      <c r="A168" s="77"/>
      <c r="B168" s="95"/>
      <c r="C168" s="117"/>
      <c r="D168" s="135"/>
      <c r="E168" s="153"/>
      <c r="F168" s="169"/>
    </row>
    <row r="169" spans="1:6" ht="13.5" customHeight="1">
      <c r="A169" s="77"/>
      <c r="B169" s="95"/>
      <c r="C169" s="117"/>
      <c r="D169" s="135"/>
      <c r="E169" s="153"/>
      <c r="F169" s="169"/>
    </row>
    <row r="170" spans="1:6" ht="13.5" customHeight="1">
      <c r="A170" s="77"/>
      <c r="B170" s="95"/>
      <c r="C170" s="117"/>
      <c r="D170" s="135"/>
      <c r="E170" s="153"/>
      <c r="F170" s="169"/>
    </row>
    <row r="171" spans="1:6" ht="13.5" customHeight="1">
      <c r="A171" s="77"/>
      <c r="B171" s="95"/>
      <c r="C171" s="117"/>
      <c r="D171" s="135"/>
      <c r="E171" s="153"/>
      <c r="F171" s="169"/>
    </row>
    <row r="172" spans="1:6" ht="13.5" customHeight="1">
      <c r="A172" s="77"/>
      <c r="B172" s="95"/>
      <c r="C172" s="117"/>
      <c r="D172" s="135"/>
      <c r="E172" s="153"/>
      <c r="F172" s="169"/>
    </row>
    <row r="173" spans="1:6" ht="13.5" customHeight="1">
      <c r="A173" s="77"/>
      <c r="B173" s="95"/>
      <c r="C173" s="117"/>
      <c r="D173" s="135"/>
      <c r="E173" s="153"/>
      <c r="F173" s="169"/>
    </row>
    <row r="174" spans="1:6" ht="13.5" customHeight="1">
      <c r="A174" s="77"/>
      <c r="B174" s="95"/>
      <c r="C174" s="117"/>
      <c r="D174" s="135"/>
      <c r="E174" s="153"/>
      <c r="F174" s="169"/>
    </row>
    <row r="175" spans="1:6" ht="13.5" customHeight="1">
      <c r="A175" s="77"/>
      <c r="B175" s="95"/>
      <c r="C175" s="117"/>
      <c r="D175" s="135"/>
      <c r="E175" s="153"/>
      <c r="F175" s="169"/>
    </row>
    <row r="176" spans="1:6" ht="13.5" customHeight="1">
      <c r="A176" s="77"/>
      <c r="B176" s="95"/>
      <c r="C176" s="117"/>
      <c r="D176" s="135"/>
      <c r="E176" s="153"/>
      <c r="F176" s="169"/>
    </row>
    <row r="177" spans="1:6" ht="5.2" customHeight="1">
      <c r="A177" s="85"/>
      <c r="B177" s="107"/>
      <c r="C177" s="125"/>
      <c r="D177" s="143"/>
      <c r="E177" s="161"/>
      <c r="F177" s="177"/>
    </row>
    <row r="178" spans="1:6" ht="21" customHeight="1">
      <c r="A178" s="209" t="s">
        <v>100</v>
      </c>
      <c r="B178" s="191"/>
      <c r="C178" s="195" t="s">
        <v>555</v>
      </c>
      <c r="D178" s="199"/>
      <c r="E178" s="203" t="s">
        <v>102</v>
      </c>
      <c r="F178" s="213">
        <f ca="1">SUM(F126:F177)</f>
        <v>0</v>
      </c>
    </row>
    <row r="179" spans="1:1" ht="21" customHeight="1">
      <c r="A179" s="12" t="s">
        <v>487</v>
      </c>
    </row>
    <row r="180" spans="1:8" ht="21" customHeight="1">
      <c r="A180" s="73"/>
      <c r="B180" s="89" t="s">
        <v>2</v>
      </c>
      <c r="C180" s="230"/>
      <c r="D180" s="43"/>
      <c r="E180" s="236"/>
      <c r="F180" s="165" t="s">
        <v>6</v>
      </c>
      <c r="G180" s="57" t="s">
        <v>7</v>
      </c>
      <c r="H180" s="59" t="s">
        <v>8</v>
      </c>
    </row>
    <row r="181" spans="1:6" ht="13.5" customHeight="1">
      <c r="A181" s="77"/>
      <c r="F181" s="169"/>
    </row>
    <row r="182" spans="1:6" ht="13.5" customHeight="1">
      <c r="A182" s="77"/>
      <c r="B182" s="214" t="s">
        <v>488</v>
      </c>
      <c r="F182" s="173">
        <f ca="1">SUM(F8, F13, F18, F23, F30, F35, F40, F45, F52, F55, F60, F64)</f>
        <v>0</v>
      </c>
    </row>
    <row r="183" spans="1:6" ht="13.5" customHeight="1">
      <c r="A183" s="77"/>
      <c r="F183" s="169"/>
    </row>
    <row r="184" spans="1:6" ht="13.5" customHeight="1">
      <c r="A184" s="77"/>
      <c r="B184" s="214" t="s">
        <v>540</v>
      </c>
      <c r="F184" s="173">
        <f ca="1">SUM(F131, F136, F141, F146)</f>
        <v>0</v>
      </c>
    </row>
    <row r="185" spans="1:6" ht="13.5" customHeight="1">
      <c r="A185" s="77"/>
      <c r="F185" s="169"/>
    </row>
    <row r="186" spans="1:6" ht="13.5" customHeight="1">
      <c r="A186" s="77"/>
      <c r="F186" s="169"/>
    </row>
    <row r="187" spans="1:6" ht="13.5" customHeight="1">
      <c r="A187" s="77"/>
      <c r="F187" s="169"/>
    </row>
    <row r="188" spans="1:6" ht="13.5" customHeight="1">
      <c r="A188" s="77"/>
      <c r="F188" s="169"/>
    </row>
    <row r="189" spans="1:6" ht="13.5" customHeight="1">
      <c r="A189" s="77"/>
      <c r="F189" s="169"/>
    </row>
    <row r="190" spans="1:6" ht="13.5" customHeight="1">
      <c r="A190" s="77"/>
      <c r="F190" s="169"/>
    </row>
    <row r="191" spans="1:6" ht="13.5" customHeight="1">
      <c r="A191" s="77"/>
      <c r="F191" s="169"/>
    </row>
    <row r="192" spans="1:6" ht="13.5" customHeight="1">
      <c r="A192" s="77"/>
      <c r="F192" s="169"/>
    </row>
    <row r="193" spans="1:6" ht="13.5" customHeight="1">
      <c r="A193" s="77"/>
      <c r="F193" s="169"/>
    </row>
    <row r="194" spans="1:6" ht="13.5" customHeight="1">
      <c r="A194" s="77"/>
      <c r="F194" s="169"/>
    </row>
    <row r="195" spans="1:6" ht="13.5" customHeight="1">
      <c r="A195" s="77"/>
      <c r="F195" s="169"/>
    </row>
    <row r="196" spans="1:6" ht="13.5" customHeight="1">
      <c r="A196" s="77"/>
      <c r="F196" s="169"/>
    </row>
    <row r="197" spans="1:6" ht="13.5" customHeight="1">
      <c r="A197" s="77"/>
      <c r="F197" s="169"/>
    </row>
    <row r="198" spans="1:6" ht="13.5" customHeight="1">
      <c r="A198" s="77"/>
      <c r="F198" s="169"/>
    </row>
    <row r="199" spans="1:6" ht="13.5" customHeight="1">
      <c r="A199" s="77"/>
      <c r="F199" s="169"/>
    </row>
    <row r="200" spans="1:6" ht="13.5" customHeight="1">
      <c r="A200" s="77"/>
      <c r="F200" s="169"/>
    </row>
    <row r="201" spans="1:6" ht="13.5" customHeight="1">
      <c r="A201" s="77"/>
      <c r="F201" s="169"/>
    </row>
    <row r="202" spans="1:6" ht="13.5" customHeight="1">
      <c r="A202" s="77"/>
      <c r="F202" s="169"/>
    </row>
    <row r="203" spans="1:6" ht="13.5" customHeight="1">
      <c r="A203" s="77"/>
      <c r="F203" s="169"/>
    </row>
    <row r="204" spans="1:6" ht="13.5" customHeight="1">
      <c r="A204" s="77"/>
      <c r="F204" s="169"/>
    </row>
    <row r="205" spans="1:6" ht="13.5" customHeight="1">
      <c r="A205" s="77"/>
      <c r="F205" s="169"/>
    </row>
    <row r="206" spans="1:6" ht="13.5" customHeight="1">
      <c r="A206" s="77"/>
      <c r="F206" s="169"/>
    </row>
    <row r="207" spans="1:6" ht="13.5" customHeight="1">
      <c r="A207" s="77"/>
      <c r="F207" s="169"/>
    </row>
    <row r="208" spans="1:6" ht="13.5" customHeight="1">
      <c r="A208" s="77"/>
      <c r="F208" s="169"/>
    </row>
    <row r="209" spans="1:6" ht="13.5" customHeight="1">
      <c r="A209" s="77"/>
      <c r="F209" s="169"/>
    </row>
    <row r="210" spans="1:6" ht="13.5" customHeight="1">
      <c r="A210" s="77"/>
      <c r="F210" s="169"/>
    </row>
    <row r="211" spans="1:6" ht="13.5" customHeight="1">
      <c r="A211" s="77"/>
      <c r="F211" s="169"/>
    </row>
    <row r="212" spans="1:6" ht="13.5" customHeight="1">
      <c r="A212" s="77"/>
      <c r="F212" s="169"/>
    </row>
    <row r="213" spans="1:6" ht="13.5" customHeight="1">
      <c r="A213" s="77"/>
      <c r="F213" s="169"/>
    </row>
    <row r="214" spans="1:6" ht="13.5" customHeight="1">
      <c r="A214" s="77"/>
      <c r="F214" s="169"/>
    </row>
    <row r="215" spans="1:6" ht="13.5" customHeight="1">
      <c r="A215" s="77"/>
      <c r="F215" s="169"/>
    </row>
    <row r="216" spans="1:6" ht="13.5" customHeight="1">
      <c r="A216" s="77"/>
      <c r="F216" s="169"/>
    </row>
    <row r="217" spans="1:6" ht="13.5" customHeight="1">
      <c r="A217" s="77"/>
      <c r="F217" s="169"/>
    </row>
    <row r="218" spans="1:6" ht="13.5" customHeight="1">
      <c r="A218" s="77"/>
      <c r="F218" s="169"/>
    </row>
    <row r="219" spans="1:6" ht="13.5" customHeight="1">
      <c r="A219" s="77"/>
      <c r="F219" s="169"/>
    </row>
    <row r="220" spans="1:6" ht="13.5" customHeight="1">
      <c r="A220" s="77"/>
      <c r="F220" s="169"/>
    </row>
    <row r="221" spans="1:6" ht="13.5" customHeight="1">
      <c r="A221" s="77"/>
      <c r="F221" s="169"/>
    </row>
    <row r="222" spans="1:6" ht="13.5" customHeight="1">
      <c r="A222" s="77"/>
      <c r="F222" s="169"/>
    </row>
    <row r="223" spans="1:6" ht="13.5" customHeight="1">
      <c r="A223" s="77"/>
      <c r="F223" s="169"/>
    </row>
    <row r="224" spans="1:6" ht="13.5" customHeight="1">
      <c r="A224" s="77"/>
      <c r="F224" s="169"/>
    </row>
    <row r="225" spans="1:6" ht="13.5" customHeight="1">
      <c r="A225" s="77"/>
      <c r="F225" s="169"/>
    </row>
    <row r="226" spans="1:6" ht="13.5" customHeight="1">
      <c r="A226" s="77"/>
      <c r="F226" s="169"/>
    </row>
    <row r="227" spans="1:6" ht="13.5" customHeight="1">
      <c r="A227" s="77"/>
      <c r="F227" s="169"/>
    </row>
    <row r="228" spans="1:6" ht="13.5" customHeight="1">
      <c r="A228" s="77"/>
      <c r="F228" s="169"/>
    </row>
    <row r="229" spans="1:6" ht="13.5" customHeight="1">
      <c r="A229" s="77"/>
      <c r="F229" s="169"/>
    </row>
    <row r="230" spans="1:6" ht="13.5" customHeight="1">
      <c r="A230" s="77"/>
      <c r="F230" s="169"/>
    </row>
    <row r="231" spans="1:6" ht="13.5" customHeight="1">
      <c r="A231" s="77"/>
      <c r="F231" s="169"/>
    </row>
    <row r="232" spans="1:6" ht="5.2" customHeight="1">
      <c r="A232" s="85"/>
      <c r="F232" s="177"/>
    </row>
    <row r="233" spans="1:6" ht="21" customHeight="1">
      <c r="A233" s="209" t="s">
        <v>100</v>
      </c>
      <c r="B233" s="191"/>
      <c r="C233" s="195" t="s">
        <v>556</v>
      </c>
      <c r="D233" s="199"/>
      <c r="E233" s="203" t="s">
        <v>156</v>
      </c>
      <c r="F233" s="213">
        <f ca="1">SUM(F181:F232)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&amp;L&amp;15&amp;"Arial,Bold"Archdeacon Duggan Bridge&amp;R&amp;G</oddHeader>
  </headerFooter>
  <rowBreaks count="4" manualBreakCount="4">
    <brk id="68" man="1"/>
    <brk id="123" man="1"/>
    <brk id="178" man="1"/>
    <brk id="233" man="1"/>
  </rowBreaks>
  <legacyDrawingHF r:id="rId1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55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/>
    </row>
    <row r="2" spans="1:8" ht="21" customHeight="1">
      <c r="A2" s="73" t="s">
        <v>557</v>
      </c>
      <c r="B2" s="89" t="s">
        <v>2</v>
      </c>
      <c r="C2" s="230"/>
      <c r="D2" s="43"/>
      <c r="E2" s="236"/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F3" s="169"/>
    </row>
    <row r="4" spans="1:6" ht="13.5" customHeight="1">
      <c r="A4" s="81" t="s">
        <v>558</v>
      </c>
      <c r="B4" s="214" t="s">
        <v>0</v>
      </c>
      <c r="F4" s="173">
        <f ca="1">PartP1!F176</f>
        <v>0</v>
      </c>
    </row>
    <row r="5" spans="1:6" ht="13.5" customHeight="1">
      <c r="A5" s="77"/>
      <c r="F5" s="169"/>
    </row>
    <row r="6" spans="1:6" ht="13.5" customHeight="1">
      <c r="A6" s="81" t="s">
        <v>559</v>
      </c>
      <c r="B6" s="214" t="s">
        <v>157</v>
      </c>
      <c r="F6" s="173">
        <f ca="1">PartP2!F453</f>
        <v>0</v>
      </c>
    </row>
    <row r="7" spans="1:6" ht="13.5" customHeight="1">
      <c r="A7" s="77"/>
      <c r="F7" s="169"/>
    </row>
    <row r="8" spans="1:6" ht="13.5" customHeight="1">
      <c r="A8" s="81" t="s">
        <v>560</v>
      </c>
      <c r="B8" s="214" t="s">
        <v>396</v>
      </c>
      <c r="F8" s="173">
        <f ca="1">PartP3!F168</f>
        <v>0</v>
      </c>
    </row>
    <row r="9" spans="1:6" ht="13.5" customHeight="1">
      <c r="A9" s="77"/>
      <c r="F9" s="169"/>
    </row>
    <row r="10" spans="1:6" ht="13.5" customHeight="1">
      <c r="A10" s="81" t="s">
        <v>561</v>
      </c>
      <c r="B10" s="214" t="s">
        <v>487</v>
      </c>
      <c r="F10" s="173">
        <f ca="1">PartP4!F233</f>
        <v>0</v>
      </c>
    </row>
    <row r="11" spans="1:6" ht="13.5" customHeight="1">
      <c r="A11" s="77"/>
      <c r="F11" s="169"/>
    </row>
    <row r="12" spans="1:6" ht="13.5" customHeight="1">
      <c r="A12" s="77"/>
      <c r="F12" s="169"/>
    </row>
    <row r="13" spans="1:6" ht="13.5" customHeight="1">
      <c r="A13" s="77"/>
      <c r="F13" s="169"/>
    </row>
    <row r="14" spans="1:6" ht="13.5" customHeight="1">
      <c r="A14" s="77"/>
      <c r="F14" s="169"/>
    </row>
    <row r="15" spans="1:6" ht="13.5" customHeight="1">
      <c r="A15" s="77"/>
      <c r="F15" s="169"/>
    </row>
    <row r="16" spans="1:6" ht="13.5" customHeight="1">
      <c r="A16" s="77"/>
      <c r="F16" s="169"/>
    </row>
    <row r="17" spans="1:6" ht="13.5" customHeight="1">
      <c r="A17" s="77"/>
      <c r="F17" s="169"/>
    </row>
    <row r="18" spans="1:6" ht="13.5" customHeight="1">
      <c r="A18" s="77"/>
      <c r="F18" s="169"/>
    </row>
    <row r="19" spans="1:6" ht="13.5" customHeight="1">
      <c r="A19" s="77"/>
      <c r="F19" s="169"/>
    </row>
    <row r="20" spans="1:6" ht="13.5" customHeight="1">
      <c r="A20" s="77"/>
      <c r="F20" s="169"/>
    </row>
    <row r="21" spans="1:6" ht="13.5" customHeight="1">
      <c r="A21" s="77"/>
      <c r="F21" s="169"/>
    </row>
    <row r="22" spans="1:6" ht="13.5" customHeight="1">
      <c r="A22" s="77"/>
      <c r="F22" s="169"/>
    </row>
    <row r="23" spans="1:6" ht="13.5" customHeight="1">
      <c r="A23" s="77"/>
      <c r="F23" s="169"/>
    </row>
    <row r="24" spans="1:6" ht="13.5" customHeight="1">
      <c r="A24" s="77"/>
      <c r="F24" s="169"/>
    </row>
    <row r="25" spans="1:6" ht="13.5" customHeight="1">
      <c r="A25" s="77"/>
      <c r="F25" s="169"/>
    </row>
    <row r="26" spans="1:6" ht="13.5" customHeight="1">
      <c r="A26" s="77"/>
      <c r="F26" s="169"/>
    </row>
    <row r="27" spans="1:6" ht="13.5" customHeight="1">
      <c r="A27" s="77"/>
      <c r="F27" s="169"/>
    </row>
    <row r="28" spans="1:6" ht="13.5" customHeight="1">
      <c r="A28" s="77"/>
      <c r="F28" s="169"/>
    </row>
    <row r="29" spans="1:6" ht="13.5" customHeight="1">
      <c r="A29" s="77"/>
      <c r="F29" s="169"/>
    </row>
    <row r="30" spans="1:6" ht="13.5" customHeight="1">
      <c r="A30" s="77"/>
      <c r="F30" s="169"/>
    </row>
    <row r="31" spans="1:6" ht="13.5" customHeight="1">
      <c r="A31" s="77"/>
      <c r="F31" s="169"/>
    </row>
    <row r="32" spans="1:6" ht="13.5" customHeight="1">
      <c r="A32" s="77"/>
      <c r="F32" s="169"/>
    </row>
    <row r="33" spans="1:6" ht="13.5" customHeight="1">
      <c r="A33" s="77"/>
      <c r="F33" s="169"/>
    </row>
    <row r="34" spans="1:6" ht="13.5" customHeight="1">
      <c r="A34" s="77"/>
      <c r="F34" s="169"/>
    </row>
    <row r="35" spans="1:6" ht="13.5" customHeight="1">
      <c r="A35" s="77"/>
      <c r="F35" s="169"/>
    </row>
    <row r="36" spans="1:6" ht="13.5" customHeight="1">
      <c r="A36" s="77"/>
      <c r="F36" s="169"/>
    </row>
    <row r="37" spans="1:6" ht="13.5" customHeight="1">
      <c r="A37" s="77"/>
      <c r="F37" s="169"/>
    </row>
    <row r="38" spans="1:6" ht="13.5" customHeight="1">
      <c r="A38" s="77"/>
      <c r="F38" s="169"/>
    </row>
    <row r="39" spans="1:6" ht="13.5" customHeight="1">
      <c r="A39" s="77"/>
      <c r="F39" s="169"/>
    </row>
    <row r="40" spans="1:6" ht="13.5" customHeight="1">
      <c r="A40" s="77"/>
      <c r="F40" s="169"/>
    </row>
    <row r="41" spans="1:6" ht="13.5" customHeight="1">
      <c r="A41" s="77"/>
      <c r="F41" s="169"/>
    </row>
    <row r="42" spans="1:6" ht="13.5" customHeight="1">
      <c r="A42" s="77"/>
      <c r="F42" s="169"/>
    </row>
    <row r="43" spans="1:6" ht="13.5" customHeight="1">
      <c r="A43" s="77"/>
      <c r="F43" s="169"/>
    </row>
    <row r="44" spans="1:6" ht="13.5" customHeight="1">
      <c r="A44" s="77"/>
      <c r="F44" s="169"/>
    </row>
    <row r="45" spans="1:6" ht="13.5" customHeight="1">
      <c r="A45" s="77"/>
      <c r="F45" s="169"/>
    </row>
    <row r="46" spans="1:6" ht="13.5" customHeight="1">
      <c r="A46" s="77"/>
      <c r="F46" s="169"/>
    </row>
    <row r="47" spans="1:6" ht="13.5" customHeight="1">
      <c r="A47" s="77"/>
      <c r="F47" s="169"/>
    </row>
    <row r="48" spans="1:6" ht="13.5" customHeight="1">
      <c r="A48" s="77"/>
      <c r="F48" s="169"/>
    </row>
    <row r="49" spans="1:6" ht="13.5" customHeight="1">
      <c r="A49" s="77"/>
      <c r="F49" s="169"/>
    </row>
    <row r="50" spans="1:6" ht="13.5" customHeight="1">
      <c r="A50" s="77"/>
      <c r="F50" s="169"/>
    </row>
    <row r="51" spans="1:6" ht="13.5" customHeight="1">
      <c r="A51" s="77"/>
      <c r="F51" s="169"/>
    </row>
    <row r="52" spans="1:6" ht="13.5" customHeight="1">
      <c r="A52" s="77"/>
      <c r="F52" s="169"/>
    </row>
    <row r="53" spans="1:6" ht="13.5" customHeight="1">
      <c r="A53" s="77"/>
      <c r="F53" s="169"/>
    </row>
    <row r="54" spans="1:6" ht="5.2" customHeight="1">
      <c r="A54" s="85"/>
      <c r="F54" s="177"/>
    </row>
    <row r="55" spans="1:6" ht="21" customHeight="1">
      <c r="A55" s="209" t="s">
        <v>100</v>
      </c>
      <c r="B55" s="191"/>
      <c r="C55" s="195" t="s">
        <v>562</v>
      </c>
      <c r="D55" s="199"/>
      <c r="E55" s="249"/>
      <c r="F55" s="213">
        <f ca="1">SUM(F3:F54)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&amp;L&amp;15&amp;"Arial,Bold"Archdeacon Duggan Bridge&amp;R&amp;G</oddHeader>
  </headerFooter>
  <rowBreaks count="1" manualBreakCount="1">
    <brk id="55" man="1"/>
  </rowBreaks>
  <legacyDrawingHF r:id="rId1"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jm</dc:creator>
  <dcterms:created xsi:type="dcterms:W3CDTF">2026-09-15T14:06:09Z</dcterms:created>
  <dcterms:modified xsi:type="dcterms:W3CDTF">2026-09-15T14:06:09Z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