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seanbresnan/Desktop/APSC Ltd/APSC Ltd/APSC Ltd/Digital Manufacturing Ireland/Electricity/"/>
    </mc:Choice>
  </mc:AlternateContent>
  <xr:revisionPtr revIDLastSave="0" documentId="13_ncr:1_{A4F6F874-E3F9-2949-B633-889892C948D1}" xr6:coauthVersionLast="47" xr6:coauthVersionMax="47" xr10:uidLastSave="{00000000-0000-0000-0000-000000000000}"/>
  <bookViews>
    <workbookView xWindow="0" yWindow="600" windowWidth="25180" windowHeight="16140" tabRatio="500" activeTab="1" xr2:uid="{00000000-000D-0000-FFFF-FFFF00000000}"/>
  </bookViews>
  <sheets>
    <sheet name="Instructions" sheetId="1" r:id="rId1"/>
    <sheet name="A_Tendered" sheetId="2" r:id="rId2"/>
    <sheet name="B_PassThrough" sheetId="3" r:id="rId3"/>
    <sheet name="C_Reference" sheetId="4" r:id="rId4"/>
    <sheet name="D_Evaluation"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7" i="5" l="1"/>
  <c r="B5" i="5"/>
  <c r="B7" i="4"/>
  <c r="B6" i="5" s="1"/>
  <c r="B8" i="5" l="1"/>
</calcChain>
</file>

<file path=xl/sharedStrings.xml><?xml version="1.0" encoding="utf-8"?>
<sst xmlns="http://schemas.openxmlformats.org/spreadsheetml/2006/main" count="108" uniqueCount="98">
  <si>
    <t>DMI  |  DMI-ELEC-2026-01  |  Pricing Schedule and Evaluation Model (Document C)</t>
  </si>
  <si>
    <t>Digital Manufacturing Ireland - Single-Supplier Framework Agreement for the Supply of Electricity</t>
  </si>
  <si>
    <t>HOW TO COMPLETE THIS WORKBOOK</t>
  </si>
  <si>
    <t>1. Complete every YELLOW cell in Tab A (Tendered Charges) and the declaration cells in Tab B. Do not amend any other cell, any formula, the structure of any tab, or Tab C (Reference Consumption).</t>
  </si>
  <si>
    <t>2. All rates and fees must be in euro, exclusive of VAT, and (for unit rates) exclusive of Pass-Through Charges and inclusive of all wholesale energy, balancing, shaping, imbalance, credit, hedging, licence, market participation and supplier operating costs, Guarantee of Origin costs where green-certified supply is specified, and profit (clause 8.4, Document B).</t>
  </si>
  <si>
    <t>3. Tab D calculates your Evaluated Tender Price (ETP) automatically. The ETP formula is defined in Appendix 3 of the RFT: ETP = E1 + E2 + E3.</t>
  </si>
  <si>
    <t>4. Tenders with qualified, conditional or incomplete pricing may be rejected (RFT 6.2). Charges not stated in Tab A are not recoverable under the Framework Agreement (clause 8.1).</t>
  </si>
  <si>
    <t>5. The Additional Tariff Category rates in Tab A rows 15-19 are not evaluated but become binding first-Supply-Period rates if DMI activates a Supply Point in that category during the first Supply Period.</t>
  </si>
  <si>
    <t>LEGEND</t>
  </si>
  <si>
    <t>YELLOW cells = tenderer input (enter your rates; cells are pre-set to 0.000).   GREY cells = fixed by DMI, do not amend.   Tab D = automatic calculation, do not amend.</t>
  </si>
  <si>
    <t>WORKED EXAMPLE (illustration only - these are NOT target or reference prices)</t>
  </si>
  <si>
    <t>If a tenderer entered: Day rate 22.500 c/kWh; Night rate 16.000 c/kWh; Renewal Margin 1.200 c/kWh; Management Fee EUR 25.00/MPRN/month, then:</t>
  </si>
  <si>
    <t xml:space="preserve">  E1 = (22.500 x 253,500 + 16.000 x 137,100) / 100 = EUR 78,973.50</t>
  </si>
  <si>
    <t xml:space="preserve">  E2 = 1.200 x 390,600 x 3 / 100 = EUR 14,061.60</t>
  </si>
  <si>
    <t xml:space="preserve">  E3 = 25.00 x 1 x 48 = EUR 1,200.00</t>
  </si>
  <si>
    <t xml:space="preserve">  ETP = EUR 94,235.10</t>
  </si>
  <si>
    <t>EVALUATION NOTE</t>
  </si>
  <si>
    <t>DMI  |  Tab A - Tendered Charges</t>
  </si>
  <si>
    <t>Yellow cells: tenderer input. All values EUR ex VAT, ex Pass-Through Charges.</t>
  </si>
  <si>
    <t>Ref</t>
  </si>
  <si>
    <t>Tendered value</t>
  </si>
  <si>
    <t>Unit</t>
  </si>
  <si>
    <t>Notes</t>
  </si>
  <si>
    <t>A1  EVALUATED CHARGES - Initial Site tariff structure (Day/Night, DG6 LV MD, MCC06)</t>
  </si>
  <si>
    <t>A1.1  Day unit rate - first Supply Period</t>
  </si>
  <si>
    <t>c/kWh</t>
  </si>
  <si>
    <t>Firm for the first Supply Period (clause 8.2). Green-certified supply per Schedule 2.</t>
  </si>
  <si>
    <t>A1.2  Night unit rate - first Supply Period</t>
  </si>
  <si>
    <t>Firm for the first Supply Period (clause 8.2).</t>
  </si>
  <si>
    <t>A1.3  Renewal Margin (fixed for entire Term)</t>
  </si>
  <si>
    <t>Sole margin applicable to re-fixed rates for Supply Periods 2-4 (clause 10.1). Fixed for the Term (clause 8.3).</t>
  </si>
  <si>
    <t>A1.4  Management Fee (fixed for entire Term)</t>
  </si>
  <si>
    <t>EUR/MPRN/month</t>
  </si>
  <si>
    <t>Only supplier administration/management charge permitted (clause 8.1). Fixed for the Term (clause 8.3).</t>
  </si>
  <si>
    <t>A2  OTHER SUPPLIER-CONTROLLED CHARGES</t>
  </si>
  <si>
    <t>None. The Supplier confirms that A1.1-A1.4 are its complete Tendered Charges and that no standing charge, billing charge, payment-method charge, data charge, deposit, security or other supplier charge applies. Enter "CONFIRMED":</t>
  </si>
  <si>
    <t>text</t>
  </si>
  <si>
    <t>Mandatory confirmation (RFT 6.2; clause 8.1).</t>
  </si>
  <si>
    <t>A3  ADDITIONAL STANDARD TARIFF CATEGORY RATES - first Supply Period (not evaluated; binding if activated)</t>
  </si>
  <si>
    <t>A3.1  General Purpose 24hr (DG5)</t>
  </si>
  <si>
    <t>Binding for Supply Points activated in this category during the first Supply Period (clause 5.2).</t>
  </si>
  <si>
    <t>A3.2  General Purpose Day/Night (DG5 NightSaver)</t>
  </si>
  <si>
    <t>c/kWh Day; state Night in Notes</t>
  </si>
  <si>
    <t>A3.3  LV Maximum Demand QH (DG6, interval)</t>
  </si>
  <si>
    <t>c/kWh Day; state Night/Peak in Notes</t>
  </si>
  <si>
    <t>A3.4  MV Maximum Demand (DG7/DG8)</t>
  </si>
  <si>
    <t>A3.5  Unmetered / other (describe basis in Notes)</t>
  </si>
  <si>
    <t>A4  RE-FIX METHODOLOGY REFERENCE</t>
  </si>
  <si>
    <t>Identify the section of your Q4 response setting out the forward products, quotation sources and profile methodology you commit to use for the clause 10 Re-Fix Mechanism:</t>
  </si>
  <si>
    <t>Becomes the contractual methodology under clause 10.2.</t>
  </si>
  <si>
    <t>DMI  |  Tab B - Pass-Through Charges Declaration</t>
  </si>
  <si>
    <t>Pass-Through Charges are excluded from evaluation and payable only at cost (clause 9).</t>
  </si>
  <si>
    <t>Charge type (exhaustive list - clause 9.1)</t>
  </si>
  <si>
    <t>Declaration (enter "AT COST")</t>
  </si>
  <si>
    <t>Basis</t>
  </si>
  <si>
    <t>DUoS - Distribution Use of System (all elements: standing, capacity, unit, low power factor, excess capacity)</t>
  </si>
  <si>
    <t>ESB Networks tariffs approved by the CRU, effective 1 October annually</t>
  </si>
  <si>
    <t>TUoS - Transmission Use of System</t>
  </si>
  <si>
    <t>Transmission tariffs approved by the CRU</t>
  </si>
  <si>
    <t>Capacity market / system capacity charges</t>
  </si>
  <si>
    <t>SEM capacity mechanism, applied uniformly to suppliers</t>
  </si>
  <si>
    <t>SEM/I-SEM market operator, imperfection and other Trading and Settlement Code system charges</t>
  </si>
  <si>
    <t>SEMO / system operator charges, applied uniformly</t>
  </si>
  <si>
    <t>Public Service Obligation (PSO) levy</t>
  </si>
  <si>
    <t>CRU annual decision, effective 1 October</t>
  </si>
  <si>
    <t>Electricity tax</t>
  </si>
  <si>
    <t>Finance Act 2008, statutory rate (currently EUR 1.00/MWh business use)</t>
  </si>
  <si>
    <t>VAT</t>
  </si>
  <si>
    <t>Statutory rate applicable to electricity supplies</t>
  </si>
  <si>
    <t>We declare that each charge above will be passed through at the exact cost lawfully incurred for the relevant Supply Point, at the regulated/statutory rate from time to time, with no addition, uplift, margin, rounding to our benefit or administration charge of any kind, itemised separately by type on each invoice (clause 9.2). We further declare that no other pass-through or third-party charge will be applied. Authorised signatory name and date:</t>
  </si>
  <si>
    <t>DMI  |  Tab C - Reference Consumption (fixed by DMI - do not amend)</t>
  </si>
  <si>
    <t>Identical for all tenderers. Indicative only; not a guarantee of consumption (clause 3.1).</t>
  </si>
  <si>
    <t>Parameter</t>
  </si>
  <si>
    <t>Value</t>
  </si>
  <si>
    <t>Source / note</t>
  </si>
  <si>
    <t>Reference Day consumption per annum (kWh)</t>
  </si>
  <si>
    <t>Reference Night consumption per annum (kWh)</t>
  </si>
  <si>
    <t>Reference total consumption per annum (kWh)</t>
  </si>
  <si>
    <t>Number of MPRNs (evaluation)</t>
  </si>
  <si>
    <t>Initial Site only; methodology remains valid for added Supply Points (RFT Appendix 3, para 2.2).</t>
  </si>
  <si>
    <t>Framework term (months)</t>
  </si>
  <si>
    <t>Clause 2.2</t>
  </si>
  <si>
    <t>Supply Periods subject to Renewal Margin (years)</t>
  </si>
  <si>
    <t>Supply Periods 2-4 (clause 10)</t>
  </si>
  <si>
    <t>DMI  |  Tab D - Evaluated Tender Price (automatic - do not amend)</t>
  </si>
  <si>
    <t>ETP = E1 + E2 + E3 (RFT Appendix 3). Computed from Tab A inputs and Tab C Reference Consumption.</t>
  </si>
  <si>
    <t>Element</t>
  </si>
  <si>
    <t>EUR ex VAT</t>
  </si>
  <si>
    <t>Formula</t>
  </si>
  <si>
    <t>E1  First Supply Period energy cost at tendered Day/Night rates</t>
  </si>
  <si>
    <t>(Day rate c/kWh x Day kWh + Night rate c/kWh x Night kWh) / 100</t>
  </si>
  <si>
    <t>E2  Renewal Margin exposure, Supply Periods 2-4</t>
  </si>
  <si>
    <t>Renewal Margin c/kWh x total annual kWh x 3 / 100</t>
  </si>
  <si>
    <t>E3  Management Fee over the term</t>
  </si>
  <si>
    <t>EUR/MPRN/month x MPRNs x 48 months</t>
  </si>
  <si>
    <t>EVALUATED TENDER PRICE (ETP)</t>
  </si>
  <si>
    <t>Price score = 80 x (lowest compliant ETP / this ETP)</t>
  </si>
  <si>
    <t>Price score = 80 x (lowest compliant ETP / your ETP). Pass-Through Charges are excluded from evaluation and are payable only at cost under clause 9 of the Framework Agreement; no assumption about regulated charges can advantage or disadvantage any tenderer.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</si>
</sst>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charset val="1"/>
    </font>
    <font>
      <b/>
      <sz val="13"/>
      <color rgb="FFF26522"/>
      <name val="Arial"/>
      <family val="2"/>
    </font>
    <font>
      <i/>
      <sz val="9"/>
      <color rgb="FF595959"/>
      <name val="Arial"/>
      <family val="2"/>
    </font>
    <font>
      <sz val="10"/>
      <color rgb="FF000000"/>
      <name val="Arial"/>
      <family val="2"/>
    </font>
    <font>
      <b/>
      <sz val="10"/>
      <color rgb="FF1D1D1B"/>
      <name val="Arial"/>
      <family val="2"/>
    </font>
    <font>
      <b/>
      <sz val="10"/>
      <color rgb="FF000000"/>
      <name val="Arial"/>
      <family val="2"/>
    </font>
    <font>
      <sz val="9"/>
      <color rgb="FF000000"/>
      <name val="Arial"/>
      <family val="2"/>
    </font>
    <font>
      <sz val="10"/>
      <color rgb="FF0000FF"/>
      <name val="Arial"/>
      <family val="2"/>
    </font>
  </fonts>
  <fills count="5">
    <fill>
      <patternFill patternType="none"/>
    </fill>
    <fill>
      <patternFill patternType="gray125"/>
    </fill>
    <fill>
      <patternFill patternType="solid">
        <fgColor rgb="FFFDE3D3"/>
        <bgColor rgb="FFFDF0E7"/>
      </patternFill>
    </fill>
    <fill>
      <patternFill patternType="solid">
        <fgColor rgb="FFFFFF00"/>
        <bgColor rgb="FFFFFF00"/>
      </patternFill>
    </fill>
    <fill>
      <patternFill patternType="solid">
        <fgColor rgb="FFFDF0E7"/>
        <bgColor rgb="FFFDE3D3"/>
      </patternFill>
    </fill>
  </fills>
  <borders count="2">
    <border>
      <left/>
      <right/>
      <top/>
      <bottom/>
      <diagonal/>
    </border>
    <border>
      <left style="thin">
        <color rgb="FFBFCBD9"/>
      </left>
      <right style="thin">
        <color rgb="FFBFCBD9"/>
      </right>
      <top style="thin">
        <color rgb="FFBFCBD9"/>
      </top>
      <bottom style="thin">
        <color rgb="FFBFCBD9"/>
      </bottom>
      <diagonal/>
    </border>
  </borders>
  <cellStyleXfs count="1">
    <xf numFmtId="0" fontId="0" fillId="0" borderId="0"/>
  </cellStyleXfs>
  <cellXfs count="2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3" borderId="1" xfId="0" applyNumberFormat="1" applyFont="1" applyFill="1" applyBorder="1" applyAlignment="1">
      <alignment horizontal="right" vertical="top" wrapText="1"/>
    </xf>
    <xf numFmtId="0" fontId="6" fillId="0" borderId="1" xfId="0" applyFont="1" applyBorder="1" applyAlignment="1">
      <alignment horizontal="left" vertical="top" wrapText="1"/>
    </xf>
    <xf numFmtId="2" fontId="3" fillId="3" borderId="1" xfId="0" applyNumberFormat="1" applyFont="1" applyFill="1" applyBorder="1" applyAlignment="1">
      <alignment horizontal="right" vertical="top" wrapText="1"/>
    </xf>
    <xf numFmtId="0" fontId="3" fillId="3" borderId="1" xfId="0" applyFont="1" applyFill="1" applyBorder="1" applyAlignment="1">
      <alignment horizontal="right"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5" fillId="0" borderId="0" xfId="0" applyFont="1" applyAlignment="1">
      <alignment horizontal="left" vertical="top" wrapText="1"/>
    </xf>
    <xf numFmtId="0" fontId="3" fillId="4" borderId="1" xfId="0" applyFont="1" applyFill="1" applyBorder="1" applyAlignment="1">
      <alignment horizontal="left" vertical="top" wrapText="1"/>
    </xf>
    <xf numFmtId="3" fontId="7" fillId="4" borderId="1" xfId="0" applyNumberFormat="1" applyFont="1" applyFill="1" applyBorder="1" applyAlignment="1">
      <alignment horizontal="right" vertical="top" wrapText="1"/>
    </xf>
    <xf numFmtId="3" fontId="3" fillId="4" borderId="1" xfId="0" applyNumberFormat="1" applyFont="1" applyFill="1" applyBorder="1" applyAlignment="1">
      <alignment horizontal="right" vertical="top" wrapText="1"/>
    </xf>
    <xf numFmtId="4" fontId="3" fillId="0" borderId="1" xfId="0" applyNumberFormat="1" applyFont="1" applyBorder="1" applyAlignment="1">
      <alignment horizontal="right" vertical="top" wrapText="1"/>
    </xf>
    <xf numFmtId="4" fontId="5" fillId="2" borderId="1" xfId="0" applyNumberFormat="1" applyFont="1" applyFill="1" applyBorder="1" applyAlignment="1">
      <alignment horizontal="right" vertical="top" wrapText="1"/>
    </xf>
    <xf numFmtId="0" fontId="6"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DF0E7"/>
      <rgbColor rgb="FFFF0000"/>
      <rgbColor rgb="FF00FF00"/>
      <rgbColor rgb="FF0000FF"/>
      <rgbColor rgb="FFFFFF00"/>
      <rgbColor rgb="FFFF00FF"/>
      <rgbColor rgb="FF00FFFF"/>
      <rgbColor rgb="FF800000"/>
      <rgbColor rgb="FF008000"/>
      <rgbColor rgb="FF000080"/>
      <rgbColor rgb="FF808000"/>
      <rgbColor rgb="FF800080"/>
      <rgbColor rgb="FF008080"/>
      <rgbColor rgb="FFBFCBD9"/>
      <rgbColor rgb="FF808080"/>
      <rgbColor rgb="FF9999FF"/>
      <rgbColor rgb="FF993366"/>
      <rgbColor rgb="FFFDE3D3"/>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7941E"/>
      <rgbColor rgb="FFF26522"/>
      <rgbColor rgb="FF595959"/>
      <rgbColor rgb="FF969696"/>
      <rgbColor rgb="FF003366"/>
      <rgbColor rgb="FF339966"/>
      <rgbColor rgb="FF003300"/>
      <rgbColor rgb="FF333300"/>
      <rgbColor rgb="FFE8401C"/>
      <rgbColor rgb="FF993366"/>
      <rgbColor rgb="FF333399"/>
      <rgbColor rgb="FF1D1D1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26522"/>
  </sheetPr>
  <dimension ref="A1:A23"/>
  <sheetViews>
    <sheetView zoomScaleNormal="100" workbookViewId="0">
      <selection activeCell="A2" sqref="A2"/>
    </sheetView>
  </sheetViews>
  <sheetFormatPr baseColWidth="10" defaultColWidth="8.6640625" defaultRowHeight="15" x14ac:dyDescent="0.2"/>
  <cols>
    <col min="1" max="1" width="110" customWidth="1"/>
  </cols>
  <sheetData>
    <row r="1" spans="1:1" ht="18" x14ac:dyDescent="0.2">
      <c r="A1" s="1" t="s">
        <v>0</v>
      </c>
    </row>
    <row r="2" spans="1:1" x14ac:dyDescent="0.2">
      <c r="A2" s="2" t="s">
        <v>1</v>
      </c>
    </row>
    <row r="4" spans="1:1" x14ac:dyDescent="0.2">
      <c r="A4" s="3"/>
    </row>
    <row r="5" spans="1:1" x14ac:dyDescent="0.2">
      <c r="A5" s="4" t="s">
        <v>2</v>
      </c>
    </row>
    <row r="6" spans="1:1" ht="28" x14ac:dyDescent="0.2">
      <c r="A6" s="3" t="s">
        <v>3</v>
      </c>
    </row>
    <row r="7" spans="1:1" ht="42" x14ac:dyDescent="0.2">
      <c r="A7" s="3" t="s">
        <v>4</v>
      </c>
    </row>
    <row r="8" spans="1:1" ht="28" x14ac:dyDescent="0.2">
      <c r="A8" s="3" t="s">
        <v>5</v>
      </c>
    </row>
    <row r="9" spans="1:1" ht="28" x14ac:dyDescent="0.2">
      <c r="A9" s="3" t="s">
        <v>6</v>
      </c>
    </row>
    <row r="10" spans="1:1" ht="28" x14ac:dyDescent="0.2">
      <c r="A10" s="3" t="s">
        <v>7</v>
      </c>
    </row>
    <row r="11" spans="1:1" x14ac:dyDescent="0.2">
      <c r="A11" s="3"/>
    </row>
    <row r="12" spans="1:1" x14ac:dyDescent="0.2">
      <c r="A12" s="4" t="s">
        <v>8</v>
      </c>
    </row>
    <row r="13" spans="1:1" ht="28" x14ac:dyDescent="0.2">
      <c r="A13" s="3" t="s">
        <v>9</v>
      </c>
    </row>
    <row r="14" spans="1:1" x14ac:dyDescent="0.2">
      <c r="A14" s="3"/>
    </row>
    <row r="15" spans="1:1" x14ac:dyDescent="0.2">
      <c r="A15" s="4" t="s">
        <v>10</v>
      </c>
    </row>
    <row r="16" spans="1:1" ht="28" x14ac:dyDescent="0.2">
      <c r="A16" s="3" t="s">
        <v>11</v>
      </c>
    </row>
    <row r="17" spans="1:1" x14ac:dyDescent="0.2">
      <c r="A17" s="3" t="s">
        <v>12</v>
      </c>
    </row>
    <row r="18" spans="1:1" x14ac:dyDescent="0.2">
      <c r="A18" s="3" t="s">
        <v>13</v>
      </c>
    </row>
    <row r="19" spans="1:1" x14ac:dyDescent="0.2">
      <c r="A19" s="3" t="s">
        <v>14</v>
      </c>
    </row>
    <row r="20" spans="1:1" x14ac:dyDescent="0.2">
      <c r="A20" s="3" t="s">
        <v>15</v>
      </c>
    </row>
    <row r="21" spans="1:1" x14ac:dyDescent="0.2">
      <c r="A21" s="3"/>
    </row>
    <row r="22" spans="1:1" x14ac:dyDescent="0.2">
      <c r="A22" s="4" t="s">
        <v>16</v>
      </c>
    </row>
    <row r="23" spans="1:1" ht="28" x14ac:dyDescent="0.2">
      <c r="A23" s="3" t="s">
        <v>97</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D1D1B"/>
  </sheetPr>
  <dimension ref="A1:D23"/>
  <sheetViews>
    <sheetView tabSelected="1" zoomScaleNormal="100" workbookViewId="0">
      <selection activeCell="B7" sqref="B7"/>
    </sheetView>
  </sheetViews>
  <sheetFormatPr baseColWidth="10" defaultColWidth="8.6640625" defaultRowHeight="15" x14ac:dyDescent="0.2"/>
  <cols>
    <col min="1" max="1" width="52" customWidth="1"/>
    <col min="2" max="2" width="16" customWidth="1"/>
    <col min="3" max="3" width="25.6640625" customWidth="1"/>
    <col min="4" max="4" width="42" customWidth="1"/>
  </cols>
  <sheetData>
    <row r="1" spans="1:4" ht="18" x14ac:dyDescent="0.2">
      <c r="A1" s="1" t="s">
        <v>17</v>
      </c>
    </row>
    <row r="2" spans="1:4" ht="26" x14ac:dyDescent="0.2">
      <c r="A2" s="2" t="s">
        <v>18</v>
      </c>
    </row>
    <row r="4" spans="1:4" x14ac:dyDescent="0.2">
      <c r="A4" s="5" t="s">
        <v>19</v>
      </c>
      <c r="B4" s="5" t="s">
        <v>20</v>
      </c>
      <c r="C4" s="5" t="s">
        <v>21</v>
      </c>
      <c r="D4" s="5" t="s">
        <v>22</v>
      </c>
    </row>
    <row r="6" spans="1:4" ht="28" x14ac:dyDescent="0.2">
      <c r="A6" s="4" t="s">
        <v>23</v>
      </c>
    </row>
    <row r="7" spans="1:4" ht="26" x14ac:dyDescent="0.2">
      <c r="A7" s="6" t="s">
        <v>24</v>
      </c>
      <c r="B7" s="7">
        <v>0</v>
      </c>
      <c r="C7" s="6" t="s">
        <v>25</v>
      </c>
      <c r="D7" s="8" t="s">
        <v>26</v>
      </c>
    </row>
    <row r="8" spans="1:4" x14ac:dyDescent="0.2">
      <c r="A8" s="6" t="s">
        <v>27</v>
      </c>
      <c r="B8" s="7">
        <v>0</v>
      </c>
      <c r="C8" s="6" t="s">
        <v>25</v>
      </c>
      <c r="D8" s="8" t="s">
        <v>28</v>
      </c>
    </row>
    <row r="9" spans="1:4" ht="26" x14ac:dyDescent="0.2">
      <c r="A9" s="6" t="s">
        <v>29</v>
      </c>
      <c r="B9" s="7">
        <v>0</v>
      </c>
      <c r="C9" s="6" t="s">
        <v>25</v>
      </c>
      <c r="D9" s="8" t="s">
        <v>30</v>
      </c>
    </row>
    <row r="10" spans="1:4" ht="28" x14ac:dyDescent="0.2">
      <c r="A10" s="6" t="s">
        <v>31</v>
      </c>
      <c r="B10" s="9">
        <v>0</v>
      </c>
      <c r="C10" s="6" t="s">
        <v>32</v>
      </c>
      <c r="D10" s="8" t="s">
        <v>33</v>
      </c>
    </row>
    <row r="12" spans="1:4" x14ac:dyDescent="0.2">
      <c r="A12" s="4" t="s">
        <v>34</v>
      </c>
    </row>
    <row r="13" spans="1:4" ht="56" x14ac:dyDescent="0.2">
      <c r="A13" s="6" t="s">
        <v>35</v>
      </c>
      <c r="B13" s="10"/>
      <c r="C13" s="6" t="s">
        <v>36</v>
      </c>
      <c r="D13" s="8" t="s">
        <v>37</v>
      </c>
    </row>
    <row r="15" spans="1:4" ht="28" x14ac:dyDescent="0.2">
      <c r="A15" s="4" t="s">
        <v>38</v>
      </c>
    </row>
    <row r="16" spans="1:4" ht="26" x14ac:dyDescent="0.2">
      <c r="A16" s="6" t="s">
        <v>39</v>
      </c>
      <c r="B16" s="7">
        <v>0</v>
      </c>
      <c r="C16" s="6" t="s">
        <v>25</v>
      </c>
      <c r="D16" s="8" t="s">
        <v>40</v>
      </c>
    </row>
    <row r="17" spans="1:4" ht="42" x14ac:dyDescent="0.2">
      <c r="A17" s="6" t="s">
        <v>41</v>
      </c>
      <c r="B17" s="7">
        <v>0</v>
      </c>
      <c r="C17" s="6" t="s">
        <v>42</v>
      </c>
      <c r="D17" s="8" t="s">
        <v>40</v>
      </c>
    </row>
    <row r="18" spans="1:4" ht="42" x14ac:dyDescent="0.2">
      <c r="A18" s="6" t="s">
        <v>43</v>
      </c>
      <c r="B18" s="7">
        <v>0</v>
      </c>
      <c r="C18" s="6" t="s">
        <v>44</v>
      </c>
      <c r="D18" s="8" t="s">
        <v>40</v>
      </c>
    </row>
    <row r="19" spans="1:4" ht="42" x14ac:dyDescent="0.2">
      <c r="A19" s="6" t="s">
        <v>45</v>
      </c>
      <c r="B19" s="7">
        <v>0</v>
      </c>
      <c r="C19" s="6" t="s">
        <v>42</v>
      </c>
      <c r="D19" s="8" t="s">
        <v>40</v>
      </c>
    </row>
    <row r="20" spans="1:4" ht="26" x14ac:dyDescent="0.2">
      <c r="A20" s="6" t="s">
        <v>46</v>
      </c>
      <c r="B20" s="7">
        <v>0</v>
      </c>
      <c r="C20" s="6" t="s">
        <v>25</v>
      </c>
      <c r="D20" s="8" t="s">
        <v>40</v>
      </c>
    </row>
    <row r="22" spans="1:4" x14ac:dyDescent="0.2">
      <c r="A22" s="4" t="s">
        <v>47</v>
      </c>
    </row>
    <row r="23" spans="1:4" ht="42" x14ac:dyDescent="0.2">
      <c r="A23" s="6" t="s">
        <v>48</v>
      </c>
      <c r="B23" s="11"/>
      <c r="C23" s="6" t="s">
        <v>36</v>
      </c>
      <c r="D23" s="8" t="s">
        <v>49</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941E"/>
  </sheetPr>
  <dimension ref="A1:C13"/>
  <sheetViews>
    <sheetView zoomScaleNormal="100" workbookViewId="0">
      <selection activeCell="B5" sqref="B5"/>
    </sheetView>
  </sheetViews>
  <sheetFormatPr baseColWidth="10" defaultColWidth="8.6640625" defaultRowHeight="15" x14ac:dyDescent="0.2"/>
  <cols>
    <col min="1" max="1" width="58" customWidth="1"/>
    <col min="2" max="2" width="22" customWidth="1"/>
    <col min="3" max="3" width="40" customWidth="1"/>
  </cols>
  <sheetData>
    <row r="1" spans="1:3" ht="18" x14ac:dyDescent="0.2">
      <c r="A1" s="1" t="s">
        <v>50</v>
      </c>
    </row>
    <row r="2" spans="1:3" ht="26" x14ac:dyDescent="0.2">
      <c r="A2" s="2" t="s">
        <v>51</v>
      </c>
    </row>
    <row r="4" spans="1:3" ht="28" x14ac:dyDescent="0.2">
      <c r="A4" s="5" t="s">
        <v>52</v>
      </c>
      <c r="B4" s="5" t="s">
        <v>53</v>
      </c>
      <c r="C4" s="5" t="s">
        <v>54</v>
      </c>
    </row>
    <row r="5" spans="1:3" ht="28" x14ac:dyDescent="0.2">
      <c r="A5" s="6" t="s">
        <v>55</v>
      </c>
      <c r="B5" s="12"/>
      <c r="C5" s="8" t="s">
        <v>56</v>
      </c>
    </row>
    <row r="6" spans="1:3" x14ac:dyDescent="0.2">
      <c r="A6" s="6" t="s">
        <v>57</v>
      </c>
      <c r="B6" s="12"/>
      <c r="C6" s="8" t="s">
        <v>58</v>
      </c>
    </row>
    <row r="7" spans="1:3" ht="26" x14ac:dyDescent="0.2">
      <c r="A7" s="6" t="s">
        <v>59</v>
      </c>
      <c r="B7" s="12"/>
      <c r="C7" s="8" t="s">
        <v>60</v>
      </c>
    </row>
    <row r="8" spans="1:3" ht="28" x14ac:dyDescent="0.2">
      <c r="A8" s="6" t="s">
        <v>61</v>
      </c>
      <c r="B8" s="12"/>
      <c r="C8" s="8" t="s">
        <v>62</v>
      </c>
    </row>
    <row r="9" spans="1:3" x14ac:dyDescent="0.2">
      <c r="A9" s="6" t="s">
        <v>63</v>
      </c>
      <c r="B9" s="12"/>
      <c r="C9" s="8" t="s">
        <v>64</v>
      </c>
    </row>
    <row r="10" spans="1:3" ht="26" x14ac:dyDescent="0.2">
      <c r="A10" s="6" t="s">
        <v>65</v>
      </c>
      <c r="B10" s="12"/>
      <c r="C10" s="8" t="s">
        <v>66</v>
      </c>
    </row>
    <row r="11" spans="1:3" x14ac:dyDescent="0.2">
      <c r="A11" s="6" t="s">
        <v>67</v>
      </c>
      <c r="B11" s="12"/>
      <c r="C11" s="8" t="s">
        <v>68</v>
      </c>
    </row>
    <row r="13" spans="1:3" ht="98" x14ac:dyDescent="0.2">
      <c r="A13" s="13" t="s">
        <v>69</v>
      </c>
      <c r="B13" s="11"/>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8401C"/>
  </sheetPr>
  <dimension ref="A1:C10"/>
  <sheetViews>
    <sheetView zoomScaleNormal="100" workbookViewId="0">
      <selection activeCell="B6" sqref="B6"/>
    </sheetView>
  </sheetViews>
  <sheetFormatPr baseColWidth="10" defaultColWidth="8.6640625" defaultRowHeight="15" x14ac:dyDescent="0.2"/>
  <cols>
    <col min="1" max="1" width="58" customWidth="1"/>
    <col min="2" max="2" width="18" customWidth="1"/>
    <col min="3" max="3" width="40" customWidth="1"/>
  </cols>
  <sheetData>
    <row r="1" spans="1:3" ht="36" x14ac:dyDescent="0.2">
      <c r="A1" s="1" t="s">
        <v>70</v>
      </c>
    </row>
    <row r="2" spans="1:3" ht="26" x14ac:dyDescent="0.2">
      <c r="A2" s="2" t="s">
        <v>71</v>
      </c>
    </row>
    <row r="4" spans="1:3" x14ac:dyDescent="0.2">
      <c r="A4" s="5" t="s">
        <v>72</v>
      </c>
      <c r="B4" s="5" t="s">
        <v>73</v>
      </c>
      <c r="C4" s="5" t="s">
        <v>74</v>
      </c>
    </row>
    <row r="5" spans="1:3" x14ac:dyDescent="0.2">
      <c r="A5" s="14" t="s">
        <v>75</v>
      </c>
      <c r="B5" s="15">
        <v>253500</v>
      </c>
      <c r="C5" s="8"/>
    </row>
    <row r="6" spans="1:3" x14ac:dyDescent="0.2">
      <c r="A6" s="14" t="s">
        <v>76</v>
      </c>
      <c r="B6" s="15">
        <v>137100</v>
      </c>
      <c r="C6" s="8"/>
    </row>
    <row r="7" spans="1:3" x14ac:dyDescent="0.2">
      <c r="A7" s="14" t="s">
        <v>77</v>
      </c>
      <c r="B7" s="16">
        <f>B5+B6</f>
        <v>390600</v>
      </c>
      <c r="C7" s="8"/>
    </row>
    <row r="8" spans="1:3" ht="26" x14ac:dyDescent="0.2">
      <c r="A8" s="14" t="s">
        <v>78</v>
      </c>
      <c r="B8" s="15">
        <v>1</v>
      </c>
      <c r="C8" s="8" t="s">
        <v>79</v>
      </c>
    </row>
    <row r="9" spans="1:3" x14ac:dyDescent="0.2">
      <c r="A9" s="14" t="s">
        <v>80</v>
      </c>
      <c r="B9" s="15">
        <v>48</v>
      </c>
      <c r="C9" s="8" t="s">
        <v>81</v>
      </c>
    </row>
    <row r="10" spans="1:3" x14ac:dyDescent="0.2">
      <c r="A10" s="14" t="s">
        <v>82</v>
      </c>
      <c r="B10" s="15">
        <v>3</v>
      </c>
      <c r="C10" s="8" t="s">
        <v>83</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26522"/>
  </sheetPr>
  <dimension ref="A1:C8"/>
  <sheetViews>
    <sheetView zoomScaleNormal="100" workbookViewId="0">
      <selection activeCell="A5" sqref="A5"/>
    </sheetView>
  </sheetViews>
  <sheetFormatPr baseColWidth="10" defaultColWidth="8.6640625" defaultRowHeight="15" x14ac:dyDescent="0.2"/>
  <cols>
    <col min="1" max="1" width="64" customWidth="1"/>
    <col min="2" max="2" width="20" customWidth="1"/>
    <col min="3" max="3" width="46" customWidth="1"/>
  </cols>
  <sheetData>
    <row r="1" spans="1:3" ht="36" x14ac:dyDescent="0.2">
      <c r="A1" s="1" t="s">
        <v>84</v>
      </c>
    </row>
    <row r="2" spans="1:3" ht="26" x14ac:dyDescent="0.2">
      <c r="A2" s="2" t="s">
        <v>85</v>
      </c>
    </row>
    <row r="4" spans="1:3" x14ac:dyDescent="0.2">
      <c r="A4" s="5" t="s">
        <v>86</v>
      </c>
      <c r="B4" s="5" t="s">
        <v>87</v>
      </c>
      <c r="C4" s="5" t="s">
        <v>88</v>
      </c>
    </row>
    <row r="5" spans="1:3" ht="26" x14ac:dyDescent="0.2">
      <c r="A5" s="6" t="s">
        <v>89</v>
      </c>
      <c r="B5" s="17">
        <f>(A_Tendered!B7*C_Reference!B5+A_Tendered!B8*C_Reference!B6)/100</f>
        <v>0</v>
      </c>
      <c r="C5" s="8" t="s">
        <v>90</v>
      </c>
    </row>
    <row r="6" spans="1:3" x14ac:dyDescent="0.2">
      <c r="A6" s="6" t="s">
        <v>91</v>
      </c>
      <c r="B6" s="17">
        <f>A_Tendered!B9*C_Reference!B7*C_Reference!B10/100</f>
        <v>0</v>
      </c>
      <c r="C6" s="8" t="s">
        <v>92</v>
      </c>
    </row>
    <row r="7" spans="1:3" x14ac:dyDescent="0.2">
      <c r="A7" s="6" t="s">
        <v>93</v>
      </c>
      <c r="B7" s="17">
        <f>A_Tendered!B10*C_Reference!B8*C_Reference!B9</f>
        <v>0</v>
      </c>
      <c r="C7" s="8" t="s">
        <v>94</v>
      </c>
    </row>
    <row r="8" spans="1:3" x14ac:dyDescent="0.2">
      <c r="A8" s="5" t="s">
        <v>95</v>
      </c>
      <c r="B8" s="18">
        <f>SUM(B5:B7)</f>
        <v>0</v>
      </c>
      <c r="C8" s="19" t="s">
        <v>96</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A_Tendered</vt:lpstr>
      <vt:lpstr>B_PassThrough</vt:lpstr>
      <vt:lpstr>C_Reference</vt:lpstr>
      <vt:lpstr>D_Evaluation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Sean Bresnan</cp:lastModifiedBy>
  <cp:revision>0</cp:revision>
  <dcterms:created xsi:type="dcterms:W3CDTF">2026-08-24T07:57:33Z</dcterms:created>
  <dcterms:modified xsi:type="dcterms:W3CDTF">2026-08-31T18:17:19Z</dcterms:modified>
  <dc:language>en-US</dc:language>
</cp:coreProperties>
</file>