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4011"/>
  <bookViews>
    <workbookView/>
  </bookViews>
  <sheets>
    <sheet name="PartP1" sheetId="1" r:id="rId1"/>
    <sheet name="PartP2" sheetId="2" r:id="rId2"/>
    <sheet name="PartP3" sheetId="3" r:id="rId3"/>
    <sheet name="PartP4" sheetId="4" r:id="rId4"/>
    <sheet name="PartP5" sheetId="5" r:id="rId5"/>
    <sheet name="PartP6" sheetId="6" r:id="rId6"/>
    <sheet name="PartP7" sheetId="7" r:id="rId7"/>
    <sheet name="Summary" sheetId="8" r:id="rId8"/>
  </sheets>
  <definedNames/>
  <calcPr fullPrecision="1" calcId="125725"/>
</workbook>
</file>

<file path=xl/sharedStrings.xml><?xml version="1.0" encoding="utf-8"?>
<sst xmlns="http://schemas.openxmlformats.org/spreadsheetml/2006/main" uniqueCount="1803" count="4242">
  <si>
    <t>Part 1 - Preliminaries</t>
  </si>
  <si>
    <t>Ref</t>
  </si>
  <si>
    <t>Description</t>
  </si>
  <si>
    <t>Unit</t>
  </si>
  <si>
    <t>Qty</t>
  </si>
  <si>
    <t>Rate</t>
  </si>
  <si>
    <t>Amount</t>
  </si>
  <si>
    <t>BQIndex</t>
  </si>
  <si>
    <t>InputNo</t>
  </si>
  <si>
    <t>Series 100 - Preliminaries</t>
  </si>
  <si>
    <t>Temporary Accommodation</t>
  </si>
  <si>
    <t>A</t>
  </si>
  <si>
    <t xml:space="preserve">Erection of Principal Offices for the Employers </t>
  </si>
  <si>
    <t xml:space="preserve">Representative Until completion of the Works </t>
  </si>
  <si>
    <t>item</t>
  </si>
  <si>
    <t>1/1/A</t>
  </si>
  <si>
    <t>478</t>
  </si>
  <si>
    <t>B</t>
  </si>
  <si>
    <t>Erection of stores and workshops for the Contractor</t>
  </si>
  <si>
    <t>1/1/B</t>
  </si>
  <si>
    <t>201</t>
  </si>
  <si>
    <t>C</t>
  </si>
  <si>
    <t>Erection of offices and messes for the Contractor</t>
  </si>
  <si>
    <t>1/1/C</t>
  </si>
  <si>
    <t>202</t>
  </si>
  <si>
    <t>D</t>
  </si>
  <si>
    <t xml:space="preserve">Servicing of Principal Offices for the Employers </t>
  </si>
  <si>
    <t>1/1/D</t>
  </si>
  <si>
    <t>479</t>
  </si>
  <si>
    <t>E</t>
  </si>
  <si>
    <t>Servicing of stores and workshops for the Contractor</t>
  </si>
  <si>
    <t>1/1/E</t>
  </si>
  <si>
    <t>203</t>
  </si>
  <si>
    <t>F</t>
  </si>
  <si>
    <t>Servicing of offices and messes for the Contractor</t>
  </si>
  <si>
    <t>1/1/F</t>
  </si>
  <si>
    <t>204</t>
  </si>
  <si>
    <t>G</t>
  </si>
  <si>
    <t xml:space="preserve">Dismantling of Principal Offices for the Employers </t>
  </si>
  <si>
    <t xml:space="preserve">Representative after completion of the Works </t>
  </si>
  <si>
    <t>1/1/G</t>
  </si>
  <si>
    <t>480</t>
  </si>
  <si>
    <t>H</t>
  </si>
  <si>
    <t>Dismantling of stores and workshops for the contractor</t>
  </si>
  <si>
    <t>1/1/H</t>
  </si>
  <si>
    <t>205</t>
  </si>
  <si>
    <t>I</t>
  </si>
  <si>
    <t>Dismantling of offices and messes for the Contractor</t>
  </si>
  <si>
    <t>1/1/I</t>
  </si>
  <si>
    <t>206</t>
  </si>
  <si>
    <t xml:space="preserve">Communication System for the Employer's </t>
  </si>
  <si>
    <t xml:space="preserve">Representative </t>
  </si>
  <si>
    <t>J</t>
  </si>
  <si>
    <t xml:space="preserve">Communication System and Equipment for the </t>
  </si>
  <si>
    <t xml:space="preserve">Employer's Representative to be provided in </t>
  </si>
  <si>
    <t xml:space="preserve">accordance with Appendix 1/1 and Appendix 1/3 of the </t>
  </si>
  <si>
    <t xml:space="preserve">specification that will be retained by the ER on </t>
  </si>
  <si>
    <t xml:space="preserve">completion of the works </t>
  </si>
  <si>
    <t>1/1/J</t>
  </si>
  <si>
    <t>482</t>
  </si>
  <si>
    <t>Operatives for the Employer's Representative</t>
  </si>
  <si>
    <t>K</t>
  </si>
  <si>
    <t xml:space="preserve">Operatives for the Employer's Representative until </t>
  </si>
  <si>
    <t xml:space="preserve">completion of the Works in accordance with Appendix </t>
  </si>
  <si>
    <t xml:space="preserve">1/8 </t>
  </si>
  <si>
    <t>day</t>
  </si>
  <si>
    <t>1/1/K</t>
  </si>
  <si>
    <t>494</t>
  </si>
  <si>
    <t>Information Board</t>
  </si>
  <si>
    <t>L</t>
  </si>
  <si>
    <t>nr</t>
  </si>
  <si>
    <t>1/1/L</t>
  </si>
  <si>
    <t>550</t>
  </si>
  <si>
    <t>Traffic Safety and Management</t>
  </si>
  <si>
    <t>M</t>
  </si>
  <si>
    <t>Traffic safety and management</t>
  </si>
  <si>
    <t>1/1/M</t>
  </si>
  <si>
    <t>210</t>
  </si>
  <si>
    <t>N</t>
  </si>
  <si>
    <t xml:space="preserve">Taking measures for or construction, maintenance, </t>
  </si>
  <si>
    <t xml:space="preserve">removal of contraflow arrangements in accordance with </t>
  </si>
  <si>
    <t xml:space="preserve">Appendix 1/17 </t>
  </si>
  <si>
    <t>1/1/N</t>
  </si>
  <si>
    <t>211</t>
  </si>
  <si>
    <t>O</t>
  </si>
  <si>
    <t xml:space="preserve">Removing from store and installing temporary vertical </t>
  </si>
  <si>
    <t xml:space="preserve">safety barriers in accordance with Appendix 1/17 </t>
  </si>
  <si>
    <t>1/1/O</t>
  </si>
  <si>
    <t>212</t>
  </si>
  <si>
    <t>P</t>
  </si>
  <si>
    <t xml:space="preserve">Taking up or down and removing from site temporary </t>
  </si>
  <si>
    <t xml:space="preserve">vertical safety barriers in accordance with Appendix </t>
  </si>
  <si>
    <t xml:space="preserve">1/17 </t>
  </si>
  <si>
    <t>1/1/P</t>
  </si>
  <si>
    <t>213</t>
  </si>
  <si>
    <t>G558</t>
  </si>
  <si>
    <t>Page: 1 / 1</t>
  </si>
  <si>
    <t>To Collection</t>
  </si>
  <si>
    <t>Temporary Diversion for Traffic</t>
  </si>
  <si>
    <t xml:space="preserve">Taking measures for or construction of temporary </t>
  </si>
  <si>
    <t xml:space="preserve">diversion for traffic as required to facilitate the Works </t>
  </si>
  <si>
    <t xml:space="preserve">Requirements at locations listed in Appendix 1/18 </t>
  </si>
  <si>
    <t>1/2/A</t>
  </si>
  <si>
    <t>215</t>
  </si>
  <si>
    <t xml:space="preserve">Maintenance of measures for or construction of </t>
  </si>
  <si>
    <t xml:space="preserve">temporary diversion for traffic as required to facilitate </t>
  </si>
  <si>
    <t xml:space="preserve">the Works Requirements at locations listed in Appendix </t>
  </si>
  <si>
    <t xml:space="preserve">1/18 </t>
  </si>
  <si>
    <t>1/2/B</t>
  </si>
  <si>
    <t>218</t>
  </si>
  <si>
    <t xml:space="preserve">Removal of measures for or construction of temporary </t>
  </si>
  <si>
    <t>1/2/C</t>
  </si>
  <si>
    <t>221</t>
  </si>
  <si>
    <t>Recovery Vehicles</t>
  </si>
  <si>
    <t>Provision of tilt and lift recovery vehicle</t>
  </si>
  <si>
    <t>1/2/D</t>
  </si>
  <si>
    <t>225</t>
  </si>
  <si>
    <t>Progress Photographs</t>
  </si>
  <si>
    <t xml:space="preserve">Set of progress photographs taken monthly for the </t>
  </si>
  <si>
    <t xml:space="preserve">duration of the works, at project start and at project </t>
  </si>
  <si>
    <t xml:space="preserve">completion, to be provided in digital format to </t>
  </si>
  <si>
    <t xml:space="preserve">Employers Representative within five working days after </t>
  </si>
  <si>
    <t xml:space="preserve">being carried out on the first working day of each </t>
  </si>
  <si>
    <t xml:space="preserve">month, in accordance with Appendix 1/22 of the Works </t>
  </si>
  <si>
    <t xml:space="preserve">Requirements </t>
  </si>
  <si>
    <t>1/2/E</t>
  </si>
  <si>
    <t>227</t>
  </si>
  <si>
    <t xml:space="preserve">Additional aerial progress photographs taken weekly for </t>
  </si>
  <si>
    <t xml:space="preserve">the duration of the works, at project start and at project </t>
  </si>
  <si>
    <t xml:space="preserve">completion, to be provided in digital format (a minimum </t>
  </si>
  <si>
    <t xml:space="preserve">of 10 megapixels) to Employers Representative within </t>
  </si>
  <si>
    <t xml:space="preserve">five working days after being carried out on the first </t>
  </si>
  <si>
    <t xml:space="preserve">working day of each month and at weekly intervals until </t>
  </si>
  <si>
    <t xml:space="preserve">completion, in accordance with Appendix 1/22 of the </t>
  </si>
  <si>
    <t xml:space="preserve">Works Requirements </t>
  </si>
  <si>
    <t>1/2/F</t>
  </si>
  <si>
    <t>1740</t>
  </si>
  <si>
    <t>Road Sweeping and Cleaning</t>
  </si>
  <si>
    <t xml:space="preserve">Road sweeping and cleaning, to provided for the </t>
  </si>
  <si>
    <t xml:space="preserve">duration of the works until Substantial Completion </t>
  </si>
  <si>
    <t>1/2/G</t>
  </si>
  <si>
    <t>230</t>
  </si>
  <si>
    <t>Emergency Services</t>
  </si>
  <si>
    <t>Provide for Emergency Services</t>
  </si>
  <si>
    <t>1/2/H</t>
  </si>
  <si>
    <t>231</t>
  </si>
  <si>
    <t xml:space="preserve">Facilities for Local Authority, Public or Private </t>
  </si>
  <si>
    <t xml:space="preserve">Utility Undertakers and Other Contractors </t>
  </si>
  <si>
    <t xml:space="preserve">Facilities for Local Authority, Public or Private Utility </t>
  </si>
  <si>
    <t xml:space="preserve">Undertakers and other Contractor, Galway County </t>
  </si>
  <si>
    <t xml:space="preserve">Council </t>
  </si>
  <si>
    <t>1/2/I</t>
  </si>
  <si>
    <t>232</t>
  </si>
  <si>
    <t xml:space="preserve">Undertakers and other Contractor, ESB </t>
  </si>
  <si>
    <t>1/2/J</t>
  </si>
  <si>
    <t>233</t>
  </si>
  <si>
    <t xml:space="preserve">Undertakers and other Contractor, Network Gas </t>
  </si>
  <si>
    <t>1/2/K</t>
  </si>
  <si>
    <t>234</t>
  </si>
  <si>
    <t>Page: 1 / 2</t>
  </si>
  <si>
    <t xml:space="preserve">Utility Undertakers and Other Contractors (Cont'd) </t>
  </si>
  <si>
    <t xml:space="preserve">Undertakers and other Contractor, Irish Water </t>
  </si>
  <si>
    <t>1/3/A</t>
  </si>
  <si>
    <t>235</t>
  </si>
  <si>
    <t xml:space="preserve">Undertakers and other Contractor, Eir </t>
  </si>
  <si>
    <t>1/3/B</t>
  </si>
  <si>
    <t>236</t>
  </si>
  <si>
    <t xml:space="preserve">Facilities for all other Local Authority, Public or Private </t>
  </si>
  <si>
    <t xml:space="preserve">Utility Undertakers and other Contractors not listed </t>
  </si>
  <si>
    <t>1/3/C</t>
  </si>
  <si>
    <t>238</t>
  </si>
  <si>
    <t>Property Condition Surveys</t>
  </si>
  <si>
    <t xml:space="preserve">Property condition surveys at locations indicated by red </t>
  </si>
  <si>
    <t xml:space="preserve">boundary line in accordance with series drawings </t>
  </si>
  <si>
    <t xml:space="preserve">G558-OCSC-XX-XX-DR-C-00100 to 00112 and </t>
  </si>
  <si>
    <t xml:space="preserve">Appendix 1/7 </t>
  </si>
  <si>
    <t>1/3/D</t>
  </si>
  <si>
    <t>239</t>
  </si>
  <si>
    <t>Project Supervisor for the Construction Stage</t>
  </si>
  <si>
    <t xml:space="preserve">Acceptance of the appointment as Project Supervisor </t>
  </si>
  <si>
    <t xml:space="preserve">for the Construction Stage </t>
  </si>
  <si>
    <t>1/3/E</t>
  </si>
  <si>
    <t>240</t>
  </si>
  <si>
    <t>Safety File</t>
  </si>
  <si>
    <t>1/3/F</t>
  </si>
  <si>
    <t>241</t>
  </si>
  <si>
    <t>As Built Records</t>
  </si>
  <si>
    <t>1/3/G</t>
  </si>
  <si>
    <t>242</t>
  </si>
  <si>
    <t>Page: 1 / 3</t>
  </si>
  <si>
    <t>Page: 1 / 4</t>
  </si>
  <si>
    <t>To Summary</t>
  </si>
  <si>
    <t>Part 2 - Roadworks General R446</t>
  </si>
  <si>
    <t>Series 200 Site Clearance</t>
  </si>
  <si>
    <t>Site Clearance</t>
  </si>
  <si>
    <t>General site clearance</t>
  </si>
  <si>
    <t>ha</t>
  </si>
  <si>
    <t>2/1/A</t>
  </si>
  <si>
    <t>108</t>
  </si>
  <si>
    <t>Page: 2 / 1</t>
  </si>
  <si>
    <t xml:space="preserve">Series 300 Fencing and Environmental Noise </t>
  </si>
  <si>
    <t xml:space="preserve">Barriers </t>
  </si>
  <si>
    <t>Fencing, Gates and Stiles</t>
  </si>
  <si>
    <t xml:space="preserve">Fencing, Bow Top Galvernised Steel Fence, 1.2 metre </t>
  </si>
  <si>
    <t xml:space="preserve">height to follow existing fence, posts to be set in </t>
  </si>
  <si>
    <t xml:space="preserve">concrete foundation 750mm x 350mm 2 metre C/C, </t>
  </si>
  <si>
    <t xml:space="preserve">concrete Class C16/20, in accordance with the drawing </t>
  </si>
  <si>
    <t xml:space="preserve">G558-OCSC-XX-XX-DR-C-0311 </t>
  </si>
  <si>
    <t>m</t>
  </si>
  <si>
    <t>2/2/A</t>
  </si>
  <si>
    <t>112</t>
  </si>
  <si>
    <t>Page: 2 / 2</t>
  </si>
  <si>
    <t>Series 500 Drainage and Service Ducts</t>
  </si>
  <si>
    <t xml:space="preserve">Drains, Sewers, Piped Culverts and Service Ducts </t>
  </si>
  <si>
    <t xml:space="preserve">(Excluding Filter Drains, Narrow Filter Drains &amp; Fin </t>
  </si>
  <si>
    <t xml:space="preserve">Drains) </t>
  </si>
  <si>
    <t xml:space="preserve">2 x 110mm internal diameter service duct (Bus Shelter), </t>
  </si>
  <si>
    <t xml:space="preserve">depths to invert not exceeding 2 metres average, depth </t>
  </si>
  <si>
    <t xml:space="preserve">to invert 1 metre in trench under Non-Trafficked Areas </t>
  </si>
  <si>
    <t xml:space="preserve">(CC-SCD-00562) Type C </t>
  </si>
  <si>
    <t>2/3/A</t>
  </si>
  <si>
    <t>249</t>
  </si>
  <si>
    <t xml:space="preserve">2 x 110mm internal diameter service duct (Traffic </t>
  </si>
  <si>
    <t xml:space="preserve">Lighting), depths to invert not exceeding 2 metres </t>
  </si>
  <si>
    <t>average, depth to invert 1 metre in trench under Non-</t>
  </si>
  <si>
    <t xml:space="preserve">Trafficked Areas (CC-SCD-00562) Type C </t>
  </si>
  <si>
    <t>2/3/B</t>
  </si>
  <si>
    <t>2205</t>
  </si>
  <si>
    <t xml:space="preserve">2 x 110mm internal diameter service duct (Public </t>
  </si>
  <si>
    <t>2/3/C</t>
  </si>
  <si>
    <t>2153</t>
  </si>
  <si>
    <t xml:space="preserve">2 x 110mm internal diameter service ducts,(Traffic </t>
  </si>
  <si>
    <t xml:space="preserve">average, depth to invert 1 metre in trench under </t>
  </si>
  <si>
    <t xml:space="preserve">Trafficked Areas (CC-SCD-00561) Type A. </t>
  </si>
  <si>
    <t>2/3/D</t>
  </si>
  <si>
    <t>1930</t>
  </si>
  <si>
    <t xml:space="preserve">2 x 110mm internal diameter service ducts,(Public </t>
  </si>
  <si>
    <t>2/3/E</t>
  </si>
  <si>
    <t>2154</t>
  </si>
  <si>
    <t xml:space="preserve">Renewal, Raising or Lowering Covers and Gratings </t>
  </si>
  <si>
    <t xml:space="preserve">on Existing Chambers and Gullies </t>
  </si>
  <si>
    <t xml:space="preserve">Raising or lowering covers on existing chambers,  </t>
  </si>
  <si>
    <t xml:space="preserve">exceeding 150mm but not exceeding 300mm, cover </t>
  </si>
  <si>
    <t xml:space="preserve">size not exceeding 1m2, </t>
  </si>
  <si>
    <t>2/3/F</t>
  </si>
  <si>
    <t>1927</t>
  </si>
  <si>
    <t xml:space="preserve">Raising or lowering covers on existing SV chambers,  </t>
  </si>
  <si>
    <t>2/3/G</t>
  </si>
  <si>
    <t>1928</t>
  </si>
  <si>
    <t xml:space="preserve">Raising or lowering covers on existing MH chambers,  </t>
  </si>
  <si>
    <t>2/3/H</t>
  </si>
  <si>
    <t>1929</t>
  </si>
  <si>
    <t>Surface Water Drainage</t>
  </si>
  <si>
    <t xml:space="preserve">150mm internal diameter uPVc road gully connection </t>
  </si>
  <si>
    <t xml:space="preserve">pipes in trench to proposed drainage ditch. Trench and </t>
  </si>
  <si>
    <t xml:space="preserve">bedding details to be as per CC-SCD-00521-02 Type Z. </t>
  </si>
  <si>
    <t xml:space="preserve">Depth to invert exceeding 1 metre, not exceeding 2 </t>
  </si>
  <si>
    <t xml:space="preserve">metre </t>
  </si>
  <si>
    <t>2/3/I</t>
  </si>
  <si>
    <t>507</t>
  </si>
  <si>
    <t>Connections</t>
  </si>
  <si>
    <t xml:space="preserve">Connection to existing drain, chambers, sewer or piped </t>
  </si>
  <si>
    <t xml:space="preserve">and stone culvert 150mm internal diameter, Depth not </t>
  </si>
  <si>
    <t xml:space="preserve">exceeding 2 metres </t>
  </si>
  <si>
    <t>2/3/J</t>
  </si>
  <si>
    <t>252</t>
  </si>
  <si>
    <t>Page: 2 / 3</t>
  </si>
  <si>
    <t>Chambers and Gullies</t>
  </si>
  <si>
    <t xml:space="preserve">Precast Concrete Gully -  (CC-SCD-00510) Depth not </t>
  </si>
  <si>
    <t xml:space="preserve">exceeding 1 metre, D400 cover and grating drawing </t>
  </si>
  <si>
    <t xml:space="preserve">G558-OCSC-XX-XX-DR-C-00513 </t>
  </si>
  <si>
    <t>2/4/A</t>
  </si>
  <si>
    <t>255</t>
  </si>
  <si>
    <t xml:space="preserve">Chamber, Inspection Chamber, 600mm x 600mm </t>
  </si>
  <si>
    <t xml:space="preserve">internal diameter, pre-cast concrete depth not </t>
  </si>
  <si>
    <t>exceeding 1 metre, in accordance with G558-OCSC-</t>
  </si>
  <si>
    <t xml:space="preserve">XX-XX-DR-C-01312 </t>
  </si>
  <si>
    <t>2/4/B</t>
  </si>
  <si>
    <t>508</t>
  </si>
  <si>
    <t xml:space="preserve">Chamber, Type JB4, 915mm X 445mm internal </t>
  </si>
  <si>
    <t xml:space="preserve">diameter, cover size 915mm x 445mm Class D400 </t>
  </si>
  <si>
    <t xml:space="preserve">IS/EN 124, depth not exceeding 1 metre, in accordance </t>
  </si>
  <si>
    <t xml:space="preserve">with G558-OCSC-10-XX-DR-C-00531 </t>
  </si>
  <si>
    <t>2/4/C</t>
  </si>
  <si>
    <t>2150</t>
  </si>
  <si>
    <t>Page: 2 / 4</t>
  </si>
  <si>
    <t>Series 600 Earthworks</t>
  </si>
  <si>
    <t>Excavation</t>
  </si>
  <si>
    <t xml:space="preserve">Excavation of compliant material excluding Class 5A </t>
  </si>
  <si>
    <t xml:space="preserve">(R446) in cutting and other excavations 0 metres to 3 </t>
  </si>
  <si>
    <t xml:space="preserve">metres in depth where acceptable material is classed </t>
  </si>
  <si>
    <t xml:space="preserve">as Category B Non-Haz Soil and Stones EWC 17 05 04 </t>
  </si>
  <si>
    <t xml:space="preserve">meeting WAC of inert Engineered landfill. </t>
  </si>
  <si>
    <t>m3</t>
  </si>
  <si>
    <t>2/5/A</t>
  </si>
  <si>
    <t>121</t>
  </si>
  <si>
    <t xml:space="preserve">(Bridge Street) in cutting and other excavations 0 </t>
  </si>
  <si>
    <t xml:space="preserve">metres to 3 metres in depth where acceptable material </t>
  </si>
  <si>
    <t xml:space="preserve">is classed as Category B Non-Haz Soil and Stones </t>
  </si>
  <si>
    <t xml:space="preserve">EWC 17 05 04 meeting WAC of inert Engineered </t>
  </si>
  <si>
    <t xml:space="preserve">landfill. </t>
  </si>
  <si>
    <t>2/5/B</t>
  </si>
  <si>
    <t>1507</t>
  </si>
  <si>
    <t xml:space="preserve">(Grand Canal Roundabout) in cutting and other </t>
  </si>
  <si>
    <t xml:space="preserve">excavations 0 metres to 3 metres in depth where </t>
  </si>
  <si>
    <t xml:space="preserve">acceptable material is classed as Category B Non-Haz </t>
  </si>
  <si>
    <t xml:space="preserve">Soil and Stones EWC 17 05 04 meeting WAC of inert </t>
  </si>
  <si>
    <t xml:space="preserve">Engineered landfill. </t>
  </si>
  <si>
    <t>2/5/C</t>
  </si>
  <si>
    <t>1505</t>
  </si>
  <si>
    <t xml:space="preserve">(Harbour Road / Dunlo Hill) in cutting and other </t>
  </si>
  <si>
    <t>2/5/D</t>
  </si>
  <si>
    <t>1504</t>
  </si>
  <si>
    <t xml:space="preserve">(Harris Road / Breacarnach) in cutting and other </t>
  </si>
  <si>
    <t>2/5/E</t>
  </si>
  <si>
    <t>1506</t>
  </si>
  <si>
    <t xml:space="preserve">Excavation of non-compliant material (R446) in cutting </t>
  </si>
  <si>
    <t xml:space="preserve">and other excavations 0 metres to 3 metres in depth. </t>
  </si>
  <si>
    <t xml:space="preserve">non-compliant material is classified as Category C </t>
  </si>
  <si>
    <t xml:space="preserve">(Soils suitable for disposal to a Non Hazardous </t>
  </si>
  <si>
    <t xml:space="preserve">Licenced Landfill) in accordance with Waste </t>
  </si>
  <si>
    <t xml:space="preserve">Acceptance Criteria (WAC) set out in Directive </t>
  </si>
  <si>
    <t xml:space="preserve">1999/31/EC (The Landfill Directive) and the Council </t>
  </si>
  <si>
    <t xml:space="preserve">Decision of 19 December 2002, or such legislation as is </t>
  </si>
  <si>
    <t xml:space="preserve">current at award of Contract. </t>
  </si>
  <si>
    <t>2/5/F</t>
  </si>
  <si>
    <t>120</t>
  </si>
  <si>
    <t xml:space="preserve">Excavation of non-compliant material (Bridge Street) in </t>
  </si>
  <si>
    <t xml:space="preserve">cutting and other excavations 0 metres to 3 metres in </t>
  </si>
  <si>
    <t xml:space="preserve">depth. non-compliant material is classified as Category </t>
  </si>
  <si>
    <t xml:space="preserve">C (Soils suitable for disposal to a Non Hazardous </t>
  </si>
  <si>
    <t>2/5/G</t>
  </si>
  <si>
    <t>1509</t>
  </si>
  <si>
    <t>Page: 2 / 5</t>
  </si>
  <si>
    <t>Excavation (Cont'd)</t>
  </si>
  <si>
    <t xml:space="preserve">Excavation of non-compliant material (Grand Canal </t>
  </si>
  <si>
    <t xml:space="preserve">Roundabout) in cutting and other excavations 0 metres </t>
  </si>
  <si>
    <t xml:space="preserve">to 3 metres in depth. non-compliant material is </t>
  </si>
  <si>
    <t xml:space="preserve">classified as Category C (Soils suitable for disposal to a </t>
  </si>
  <si>
    <t xml:space="preserve">Non Hazardous Licenced Landfill) in accordance with </t>
  </si>
  <si>
    <t xml:space="preserve">Waste Acceptance Criteria (WAC) set out in Directive </t>
  </si>
  <si>
    <t>2/6/A</t>
  </si>
  <si>
    <t>1511</t>
  </si>
  <si>
    <t xml:space="preserve">Excavation of non-compliant material (Harbour Road / </t>
  </si>
  <si>
    <t xml:space="preserve">Dunlo Hill) in cutting and other excavations 0 metres to </t>
  </si>
  <si>
    <t xml:space="preserve">3 metres in depth. non-compliant material is classified </t>
  </si>
  <si>
    <t xml:space="preserve">as Category C (Soils suitable for disposal to a Non </t>
  </si>
  <si>
    <t xml:space="preserve">Hazardous Licenced Landfill) in accordance with Waste </t>
  </si>
  <si>
    <t>2/6/B</t>
  </si>
  <si>
    <t>1508</t>
  </si>
  <si>
    <t xml:space="preserve">Excavation of non-compliant material (Harris Road / </t>
  </si>
  <si>
    <t xml:space="preserve">Breacarnach) in cutting and other excavations 0 metres </t>
  </si>
  <si>
    <t>2/6/C</t>
  </si>
  <si>
    <t>1510</t>
  </si>
  <si>
    <t>Excavation in Hard Material</t>
  </si>
  <si>
    <t xml:space="preserve">Extra over excavation for excavation in hard material in </t>
  </si>
  <si>
    <t xml:space="preserve">cold milling </t>
  </si>
  <si>
    <t>2/6/D</t>
  </si>
  <si>
    <t>128</t>
  </si>
  <si>
    <t xml:space="preserve">cutting and other excavation (R446) </t>
  </si>
  <si>
    <t>2/6/E</t>
  </si>
  <si>
    <t>2260</t>
  </si>
  <si>
    <t xml:space="preserve">cutting and other excavation (Bridge Street) </t>
  </si>
  <si>
    <t>2/6/F</t>
  </si>
  <si>
    <t>1513</t>
  </si>
  <si>
    <t xml:space="preserve">cutting and other excavation (Grand Canal </t>
  </si>
  <si>
    <t xml:space="preserve">Roundabout) </t>
  </si>
  <si>
    <t>2/6/G</t>
  </si>
  <si>
    <t>1515</t>
  </si>
  <si>
    <t xml:space="preserve">cutting and other excavation (Harbour Road / Dunlo </t>
  </si>
  <si>
    <t xml:space="preserve">Hill) </t>
  </si>
  <si>
    <t>2/6/H</t>
  </si>
  <si>
    <t>1512</t>
  </si>
  <si>
    <t xml:space="preserve">cutting and other excavation (Harris Road / </t>
  </si>
  <si>
    <t xml:space="preserve">Breacarnach) </t>
  </si>
  <si>
    <t>2/6/I</t>
  </si>
  <si>
    <t>1514</t>
  </si>
  <si>
    <t>2/6/J</t>
  </si>
  <si>
    <t>563</t>
  </si>
  <si>
    <t>Depostion of Fill</t>
  </si>
  <si>
    <t>Disposal of Material</t>
  </si>
  <si>
    <t>Disposal of compliant material (R446)</t>
  </si>
  <si>
    <t>2/6/K</t>
  </si>
  <si>
    <t>517</t>
  </si>
  <si>
    <t>Disposal of compliant material (Bridge Street)</t>
  </si>
  <si>
    <t>2/6/L</t>
  </si>
  <si>
    <t>1518</t>
  </si>
  <si>
    <t>Page: 2 / 6</t>
  </si>
  <si>
    <t>Disposal of Material (Cont'd)</t>
  </si>
  <si>
    <t xml:space="preserve">Disposal of compliant material (Grand Canal </t>
  </si>
  <si>
    <t>2/7/A</t>
  </si>
  <si>
    <t>1516</t>
  </si>
  <si>
    <t xml:space="preserve">Disposal of compliant material (Harbour Road / Dunlo </t>
  </si>
  <si>
    <t>2/7/B</t>
  </si>
  <si>
    <t>1519</t>
  </si>
  <si>
    <t xml:space="preserve">Disposal of compliant material (Harris Road / </t>
  </si>
  <si>
    <t>2/7/C</t>
  </si>
  <si>
    <t>1523</t>
  </si>
  <si>
    <t>Disposal of non-compliant material (R446)</t>
  </si>
  <si>
    <t>2/7/D</t>
  </si>
  <si>
    <t>124</t>
  </si>
  <si>
    <t>Disposal of non-compliant material (Bridge Street)</t>
  </si>
  <si>
    <t>2/7/E</t>
  </si>
  <si>
    <t>1522</t>
  </si>
  <si>
    <t xml:space="preserve">Disposal of non-compliant material (Grand Canal </t>
  </si>
  <si>
    <t>2/7/F</t>
  </si>
  <si>
    <t>1520</t>
  </si>
  <si>
    <t xml:space="preserve">Disposal of non-compliant material (Harbour Road / </t>
  </si>
  <si>
    <t xml:space="preserve">Dunlo Hill) </t>
  </si>
  <si>
    <t>2/7/G</t>
  </si>
  <si>
    <t>1517</t>
  </si>
  <si>
    <t xml:space="preserve">Disposal of non-compliant material (Harris Road / </t>
  </si>
  <si>
    <t>2/7/H</t>
  </si>
  <si>
    <t>1521</t>
  </si>
  <si>
    <t>Imported Fill</t>
  </si>
  <si>
    <t>Imported topsoil Class 5B (R446)</t>
  </si>
  <si>
    <t>2/7/I</t>
  </si>
  <si>
    <t>518</t>
  </si>
  <si>
    <t>Imported topsoil Class 5B (Bridge Street)</t>
  </si>
  <si>
    <t>2/7/J</t>
  </si>
  <si>
    <t>2069</t>
  </si>
  <si>
    <t>Imported topsoil Class 5B (Grand Canal Roundabout)</t>
  </si>
  <si>
    <t>2/7/K</t>
  </si>
  <si>
    <t>2067</t>
  </si>
  <si>
    <t>Imported topsoil Class 5B (Harbour Road / Dunlo Hill)</t>
  </si>
  <si>
    <t>2/7/L</t>
  </si>
  <si>
    <t>2066</t>
  </si>
  <si>
    <t>Imported topsoil Class 5B (Harris Road / Breacarnach)</t>
  </si>
  <si>
    <t>2/7/M</t>
  </si>
  <si>
    <t>2068</t>
  </si>
  <si>
    <t>Imported acceptable material Class 6F in fill on sub-</t>
  </si>
  <si>
    <t xml:space="preserve">base material base and capping. (R446) </t>
  </si>
  <si>
    <t>2/7/N</t>
  </si>
  <si>
    <t>131</t>
  </si>
  <si>
    <t xml:space="preserve">base material base and capping. (Grand Canal </t>
  </si>
  <si>
    <t>2/7/O</t>
  </si>
  <si>
    <t>1525</t>
  </si>
  <si>
    <t xml:space="preserve">base material base and capping. (Harbour Road / Dunlo </t>
  </si>
  <si>
    <t>2/7/P</t>
  </si>
  <si>
    <t>1524</t>
  </si>
  <si>
    <t>Q</t>
  </si>
  <si>
    <t xml:space="preserve">base material base and capping. (Harris Road / </t>
  </si>
  <si>
    <t>2/7/Q</t>
  </si>
  <si>
    <t>1526</t>
  </si>
  <si>
    <t>Compaction of Fill</t>
  </si>
  <si>
    <t>R</t>
  </si>
  <si>
    <t>Compaction of acceptable material Class 6F (R446)</t>
  </si>
  <si>
    <t>2/7/R</t>
  </si>
  <si>
    <t>133</t>
  </si>
  <si>
    <t>S</t>
  </si>
  <si>
    <t xml:space="preserve">Compaction of acceptable material Class 6F (Grand </t>
  </si>
  <si>
    <t xml:space="preserve">Canal Roundabout) </t>
  </si>
  <si>
    <t>2/7/S</t>
  </si>
  <si>
    <t>1529</t>
  </si>
  <si>
    <t>T</t>
  </si>
  <si>
    <t xml:space="preserve">Compaction of acceptable material Class 6F (Harbour </t>
  </si>
  <si>
    <t xml:space="preserve">Road / Dunlo Hill) </t>
  </si>
  <si>
    <t>2/7/T</t>
  </si>
  <si>
    <t>1528</t>
  </si>
  <si>
    <t>U</t>
  </si>
  <si>
    <t xml:space="preserve">Compaction of acceptable material Class 6F (Harris </t>
  </si>
  <si>
    <t xml:space="preserve">Road / Breacarnach) </t>
  </si>
  <si>
    <t>2/7/U</t>
  </si>
  <si>
    <t>1530</t>
  </si>
  <si>
    <t>Page: 2 / 7</t>
  </si>
  <si>
    <t>Soft Spots and Other Voids</t>
  </si>
  <si>
    <t>Excavation of soft spots and other voids</t>
  </si>
  <si>
    <t>2/8/A</t>
  </si>
  <si>
    <t>135</t>
  </si>
  <si>
    <t>Filling of soft spots and other voids ST4 concrete</t>
  </si>
  <si>
    <t>2/8/B</t>
  </si>
  <si>
    <t>136</t>
  </si>
  <si>
    <t xml:space="preserve">Disused Sewers, Drains, Cables, Ducts, Pipelines </t>
  </si>
  <si>
    <t>and the Like Occurring at Formation or Sub-</t>
  </si>
  <si>
    <t xml:space="preserve">formation Level; Disused Basements, Cellars and </t>
  </si>
  <si>
    <t xml:space="preserve">the Like and Gullies </t>
  </si>
  <si>
    <t xml:space="preserve">Removal of disused Inspection Chamber exceeding </t>
  </si>
  <si>
    <t xml:space="preserve">1metre not exceeding 2 metre depth (Bridge Street) </t>
  </si>
  <si>
    <t>2/8/C</t>
  </si>
  <si>
    <t>1956</t>
  </si>
  <si>
    <t xml:space="preserve">Backfilling disused inspection Chamber with ST4 </t>
  </si>
  <si>
    <t xml:space="preserve">concrete (Bridge Street) </t>
  </si>
  <si>
    <t>2/8/D</t>
  </si>
  <si>
    <t>2179</t>
  </si>
  <si>
    <t>Removal of "FH Chamber" not exceeding 1 metre depth</t>
  </si>
  <si>
    <t>2/8/E</t>
  </si>
  <si>
    <t>2178</t>
  </si>
  <si>
    <t>Backfilling disused FH Chamber with ST4 concrete</t>
  </si>
  <si>
    <t>2/8/F</t>
  </si>
  <si>
    <t>1957</t>
  </si>
  <si>
    <t xml:space="preserve">Removal of disused gullies, manholes and chambers </t>
  </si>
  <si>
    <t xml:space="preserve">Gully Disused service with 1m or less of cover to </t>
  </si>
  <si>
    <t xml:space="preserve">formation level (R446) </t>
  </si>
  <si>
    <t>2/8/G</t>
  </si>
  <si>
    <t>2181</t>
  </si>
  <si>
    <t xml:space="preserve">Backfilling disused gullies, Disused gully with 1m or less </t>
  </si>
  <si>
    <t xml:space="preserve">of cover to formation level In situ concrete ST4 (R446) </t>
  </si>
  <si>
    <t>2/8/H</t>
  </si>
  <si>
    <t>2182</t>
  </si>
  <si>
    <t xml:space="preserve">formation level (Bridge Street) </t>
  </si>
  <si>
    <t>2/8/I</t>
  </si>
  <si>
    <t>2186</t>
  </si>
  <si>
    <t>2/8/J</t>
  </si>
  <si>
    <t>2188</t>
  </si>
  <si>
    <t xml:space="preserve">of cover to formation level In situ concrete ST4 (Grand </t>
  </si>
  <si>
    <t>2/8/K</t>
  </si>
  <si>
    <t>2187</t>
  </si>
  <si>
    <t>2/8/L</t>
  </si>
  <si>
    <t>2189</t>
  </si>
  <si>
    <t>Geotextiles</t>
  </si>
  <si>
    <t>Geotextile, Terram T1000 or similar approved (R446)</t>
  </si>
  <si>
    <t>m2</t>
  </si>
  <si>
    <t>2/8/M</t>
  </si>
  <si>
    <t>566</t>
  </si>
  <si>
    <t xml:space="preserve">Geotextile, Terram T1000 or similar approved (Grand </t>
  </si>
  <si>
    <t>2/8/N</t>
  </si>
  <si>
    <t>1535</t>
  </si>
  <si>
    <t xml:space="preserve">Geotextile, Terram T1000 or similar approved (Harbour </t>
  </si>
  <si>
    <t>2/8/O</t>
  </si>
  <si>
    <t>1532</t>
  </si>
  <si>
    <t xml:space="preserve">Geotextile, Terram T1000 or similar approved (Harris </t>
  </si>
  <si>
    <t>2/8/P</t>
  </si>
  <si>
    <t>1534</t>
  </si>
  <si>
    <t>Topsoiling and Storage of Topsoil</t>
  </si>
  <si>
    <t xml:space="preserve">Topsoil 150mm deep to surfaces sloping at more </t>
  </si>
  <si>
    <t xml:space="preserve">than10 degrees to the horizontal (R446) </t>
  </si>
  <si>
    <t>2/8/Q</t>
  </si>
  <si>
    <t>139</t>
  </si>
  <si>
    <t>Page: 2 / 8</t>
  </si>
  <si>
    <t>Topsoiling and Storage of Topsoil (Cont'd)</t>
  </si>
  <si>
    <t xml:space="preserve">than10 degrees to the horizontal (Bridge Street) </t>
  </si>
  <si>
    <t>2/9/A</t>
  </si>
  <si>
    <t>1538</t>
  </si>
  <si>
    <t xml:space="preserve">than10 degrees to the horizontal (Grand Canal </t>
  </si>
  <si>
    <t>2/9/B</t>
  </si>
  <si>
    <t>1543</t>
  </si>
  <si>
    <t xml:space="preserve">than10 degrees to the horizontal (Harbour Road / Dunlo </t>
  </si>
  <si>
    <t>2/9/C</t>
  </si>
  <si>
    <t>1536</t>
  </si>
  <si>
    <t xml:space="preserve">than10 degrees to the horizontal (Harris Road / </t>
  </si>
  <si>
    <t>2/9/D</t>
  </si>
  <si>
    <t>1539</t>
  </si>
  <si>
    <t>Grass Seeding and Turfing</t>
  </si>
  <si>
    <t xml:space="preserve">Grass seeding to surfaces sloping at 10º or less to the </t>
  </si>
  <si>
    <t xml:space="preserve">horizontal (R446) </t>
  </si>
  <si>
    <t>2/9/E</t>
  </si>
  <si>
    <t>141</t>
  </si>
  <si>
    <t xml:space="preserve">horizontal (Bridge Street) </t>
  </si>
  <si>
    <t>2/9/F</t>
  </si>
  <si>
    <t>1542</t>
  </si>
  <si>
    <t xml:space="preserve">horizontal (Grand Canal Roundabout) </t>
  </si>
  <si>
    <t>2/9/G</t>
  </si>
  <si>
    <t>1540</t>
  </si>
  <si>
    <t xml:space="preserve">horizontal (Harbour Road / Dunlo Hill) </t>
  </si>
  <si>
    <t>2/9/H</t>
  </si>
  <si>
    <t>1537</t>
  </si>
  <si>
    <t xml:space="preserve">horizontal (Harris Road / Breacarnach) </t>
  </si>
  <si>
    <t>2/9/I</t>
  </si>
  <si>
    <t>1541</t>
  </si>
  <si>
    <t>Trial Pits</t>
  </si>
  <si>
    <t>Move equipment to trial pit location</t>
  </si>
  <si>
    <t>2/9/J</t>
  </si>
  <si>
    <t>568</t>
  </si>
  <si>
    <t>Trial Pits 0m to 2m in depth</t>
  </si>
  <si>
    <t>2/9/K</t>
  </si>
  <si>
    <t>569</t>
  </si>
  <si>
    <t>Page: 2 / 9</t>
  </si>
  <si>
    <t>Series 700 Pavements</t>
  </si>
  <si>
    <t>Sub-base</t>
  </si>
  <si>
    <t xml:space="preserve">Sub-base material 150mm thick in carriageway, hard </t>
  </si>
  <si>
    <t xml:space="preserve">shoulder and hard strip in accordance with UGM Ac </t>
  </si>
  <si>
    <t>2/10/A</t>
  </si>
  <si>
    <t>144</t>
  </si>
  <si>
    <t>Pavement</t>
  </si>
  <si>
    <t xml:space="preserve">AC32 DENSE BIN 40/60 DES TO IS EN 13108-1 dense </t>
  </si>
  <si>
    <t xml:space="preserve">base course 100mm thick in accordance  with Work </t>
  </si>
  <si>
    <t xml:space="preserve">Requirements CC-SPW-00900 CL 3.1.1 </t>
  </si>
  <si>
    <t>2/10/B</t>
  </si>
  <si>
    <t>357</t>
  </si>
  <si>
    <t xml:space="preserve">AC20 DENSE BIN 40/60 DES  binder course 60mm </t>
  </si>
  <si>
    <t>thick, in accordance with Work Requirements TII-CC-</t>
  </si>
  <si>
    <t xml:space="preserve">SPW-00900 CL 3.1.4 </t>
  </si>
  <si>
    <t>2/10/C</t>
  </si>
  <si>
    <t>359</t>
  </si>
  <si>
    <t xml:space="preserve">AC20 DENSE BIN 40/60 DES binder course 60-135mm </t>
  </si>
  <si>
    <t>2/10/D</t>
  </si>
  <si>
    <t>491</t>
  </si>
  <si>
    <t xml:space="preserve">PMSMA SURF 10 65/105-60 DES surface course (Full </t>
  </si>
  <si>
    <t xml:space="preserve">Road Build Up) 45mm thick in carriageway, hard </t>
  </si>
  <si>
    <t xml:space="preserve">shoulder and hard strip in accordance with Works </t>
  </si>
  <si>
    <t xml:space="preserve">Requirements  TII-CC-SPW-00900 CL. 5.1.1 </t>
  </si>
  <si>
    <t>2/10/E</t>
  </si>
  <si>
    <t>146</t>
  </si>
  <si>
    <t xml:space="preserve">PMSMA SURF 10 65/105-60 DES surface course </t>
  </si>
  <si>
    <t xml:space="preserve">(Ramp) 45mm thick in carriageway, hard shoulder and </t>
  </si>
  <si>
    <t>hard strip in accordance with Works Requirements  TII-</t>
  </si>
  <si>
    <t xml:space="preserve">CC-SPW-00900 CL. 5.1.1 </t>
  </si>
  <si>
    <t>2/10/F</t>
  </si>
  <si>
    <t>1545</t>
  </si>
  <si>
    <t xml:space="preserve">PMSMA SURF 14 65/105-60 DES surface course </t>
  </si>
  <si>
    <t xml:space="preserve">(Road Resurfacing) 45mm thick in carriageway, hard </t>
  </si>
  <si>
    <t>2/10/G</t>
  </si>
  <si>
    <t>492</t>
  </si>
  <si>
    <t>Regulating Course</t>
  </si>
  <si>
    <t xml:space="preserve">AC20 DENSE BIN 40/60 DES TO IS EN regulating </t>
  </si>
  <si>
    <t xml:space="preserve">course 25mm-40mm thick in  carriageway, hard </t>
  </si>
  <si>
    <t xml:space="preserve">shoulder and hard strip </t>
  </si>
  <si>
    <t>t</t>
  </si>
  <si>
    <t>2/10/H</t>
  </si>
  <si>
    <t>356</t>
  </si>
  <si>
    <t>Bond Coat</t>
  </si>
  <si>
    <t>Tack Coat</t>
  </si>
  <si>
    <t>2/10/I</t>
  </si>
  <si>
    <t>150</t>
  </si>
  <si>
    <t>Cold Milling</t>
  </si>
  <si>
    <t xml:space="preserve">Cold milling (Planing) of existing carriageway surface to </t>
  </si>
  <si>
    <t xml:space="preserve">a depth exceeding 50mm but not exceeding 100mm </t>
  </si>
  <si>
    <t>2/10/J</t>
  </si>
  <si>
    <t>521</t>
  </si>
  <si>
    <t>Reinstatement of Paved Areas</t>
  </si>
  <si>
    <t xml:space="preserve">Reinstatement of paved area, PMSMA SURF 10 </t>
  </si>
  <si>
    <t xml:space="preserve">65/105-60 DES surface course 45mm thick, on 60mm </t>
  </si>
  <si>
    <t>thick AC20 dense 40/60 DES binder Course per TII-CC-</t>
  </si>
  <si>
    <t xml:space="preserve">SPW-00900 CL3.1.4, on 100mm thick AC32 dense </t>
  </si>
  <si>
    <t xml:space="preserve">BASE 40/60 DES per TII-CC-SPW-00900 CL 3.1.1  in </t>
  </si>
  <si>
    <t xml:space="preserve">carriageway, hard shoulder and hard strip in </t>
  </si>
  <si>
    <t>accordance with Works Requirements  TII-CC-SPW-</t>
  </si>
  <si>
    <t xml:space="preserve">00900 CL. 5.1.1 </t>
  </si>
  <si>
    <t>2/10/K</t>
  </si>
  <si>
    <t>1778</t>
  </si>
  <si>
    <t>Page: 2 / 10</t>
  </si>
  <si>
    <t>Series 1100 Kerbs, Footways and Paved Areas</t>
  </si>
  <si>
    <t xml:space="preserve">Kerbs, Channels, Edgings, Combined Drainage and </t>
  </si>
  <si>
    <t xml:space="preserve">Kerb Blocks and Linear Drainage Channel Systems </t>
  </si>
  <si>
    <t xml:space="preserve">Pre-Cast concrete kerb 0-6mm upstand Type 1 laid </t>
  </si>
  <si>
    <t xml:space="preserve">straight or curved exceeding 12 meter radius in </t>
  </si>
  <si>
    <t xml:space="preserve">accordance with Works Requirements CC-SCD-01102 </t>
  </si>
  <si>
    <t>2/11/A</t>
  </si>
  <si>
    <t>516</t>
  </si>
  <si>
    <t xml:space="preserve">Pre-Cast concrete kerb 60mm upstand Type 3 laid </t>
  </si>
  <si>
    <t>2/11/B</t>
  </si>
  <si>
    <t>267</t>
  </si>
  <si>
    <t xml:space="preserve">Pre-Cast concrete kerb 60mm upstand Type 3 curved </t>
  </si>
  <si>
    <t xml:space="preserve">not exceeding 12 meter radius in accordance with </t>
  </si>
  <si>
    <t xml:space="preserve">Works Requirements CC-SCD-01102 </t>
  </si>
  <si>
    <t>2/11/C</t>
  </si>
  <si>
    <t>454</t>
  </si>
  <si>
    <t xml:space="preserve">Kerbdrain C/Kerb BN305 Channel kerb 60mm upstand </t>
  </si>
  <si>
    <t xml:space="preserve">Type 4 laid straight or curved exceeding 12 meter </t>
  </si>
  <si>
    <t xml:space="preserve">radius in accordance with Works Requirements. </t>
  </si>
  <si>
    <t>2/11/D</t>
  </si>
  <si>
    <t>1932</t>
  </si>
  <si>
    <t xml:space="preserve">Kerbdrain C/Kerb BN305 Channel kerb 60mm Type 4 </t>
  </si>
  <si>
    <t xml:space="preserve">curved not exceeding 12 meter radius in accordance </t>
  </si>
  <si>
    <t xml:space="preserve">with Works Requirements. </t>
  </si>
  <si>
    <t>2/11/E</t>
  </si>
  <si>
    <t>1933</t>
  </si>
  <si>
    <t xml:space="preserve">Kerbdrain C/Kerb BN305 Channel Transition kerb Type </t>
  </si>
  <si>
    <t xml:space="preserve">5 laid straight or curved exceeding 12 meter radius in </t>
  </si>
  <si>
    <t xml:space="preserve">accordance with Works Requirements. </t>
  </si>
  <si>
    <t>2/11/F</t>
  </si>
  <si>
    <t>1934</t>
  </si>
  <si>
    <t xml:space="preserve">Pre-cast concrete kerb 125mm upstand Type 7 laid </t>
  </si>
  <si>
    <t>2/11/G</t>
  </si>
  <si>
    <t>266</t>
  </si>
  <si>
    <t xml:space="preserve">Pre-cast concrete kerb 125mm upstand Type 7 curved </t>
  </si>
  <si>
    <t>2/11/H</t>
  </si>
  <si>
    <t>265</t>
  </si>
  <si>
    <t xml:space="preserve">Pre-cast Kassel kerb 160mm upstand Type 8 laid </t>
  </si>
  <si>
    <t>2/11/I</t>
  </si>
  <si>
    <t>515</t>
  </si>
  <si>
    <t xml:space="preserve">Pre-cast concrete transition kerb Type 9 laid straight or </t>
  </si>
  <si>
    <t xml:space="preserve">curved exceeding 12 meter radius in accordance with </t>
  </si>
  <si>
    <t>2/11/J</t>
  </si>
  <si>
    <t>263</t>
  </si>
  <si>
    <t xml:space="preserve">Additional Concrete for Kerbs, Channels, Edgings, </t>
  </si>
  <si>
    <t xml:space="preserve">Combined Drainage and Kerb Blocks and Linear </t>
  </si>
  <si>
    <t xml:space="preserve">Drainage Channel Systems </t>
  </si>
  <si>
    <t>Additional C25/30 concrete surround to kerbs</t>
  </si>
  <si>
    <t>2/11/K</t>
  </si>
  <si>
    <t>270</t>
  </si>
  <si>
    <t>Footways and Paved Areas</t>
  </si>
  <si>
    <t>Footway Type 1 (Concrete Footway) as CC-SCD-</t>
  </si>
  <si>
    <t xml:space="preserve">01105, 200mm thick, comprising 100mm concrete to </t>
  </si>
  <si>
    <t xml:space="preserve">TII-CC-SPW-01100 CL 1106 and CC-SCD-01105, on </t>
  </si>
  <si>
    <t xml:space="preserve">100mm thick Sub-base to UGM Ac in accordance with </t>
  </si>
  <si>
    <t xml:space="preserve">TII-CC-00800 CL 2.1.2, surface sloping at 10 degrees </t>
  </si>
  <si>
    <t xml:space="preserve">or less to the horizontal with brush finish </t>
  </si>
  <si>
    <t>2/11/L</t>
  </si>
  <si>
    <t>1620</t>
  </si>
  <si>
    <t>Page: 2 / 11</t>
  </si>
  <si>
    <t>Footways and Paved Areas (Cont'd)</t>
  </si>
  <si>
    <t xml:space="preserve">Footway Type 2 (Concrete Footway at Vehicular </t>
  </si>
  <si>
    <t xml:space="preserve">Access), 300mm thick, comprising 150mm concrete to </t>
  </si>
  <si>
    <t xml:space="preserve">TII-CC-SPW-01100 CL 1106 with A393 steel mesh, on </t>
  </si>
  <si>
    <t xml:space="preserve">150mm thick Sub-base to UGM Ac in accordance with </t>
  </si>
  <si>
    <t>2/12/A</t>
  </si>
  <si>
    <t>1619</t>
  </si>
  <si>
    <t xml:space="preserve">Footway Type 3, Cyclepath Off Road, 225mm thick, </t>
  </si>
  <si>
    <t xml:space="preserve">comprising 25mm SMA 6 SURF PMB 65/105-60 DES </t>
  </si>
  <si>
    <t xml:space="preserve">surface course to TII-CC-SPW-00900 with red granule </t>
  </si>
  <si>
    <t xml:space="preserve">oxide additive 3.5%-4% by mass, on 50mm AC20 </t>
  </si>
  <si>
    <t>DENSE BIN 70/100 DES base course to TII-CC-SPW-</t>
  </si>
  <si>
    <t>00900 CL 3.1.5, on 150mm sub-base to UGM Ac to TII-</t>
  </si>
  <si>
    <t xml:space="preserve">CC-SPW-00800 CL 2.1.2 on Terram T1000 or similar </t>
  </si>
  <si>
    <t xml:space="preserve">approved permeable geotextile </t>
  </si>
  <si>
    <t>2/12/B</t>
  </si>
  <si>
    <t>275</t>
  </si>
  <si>
    <t xml:space="preserve">Footway Type 4, Cyclepath at Vehicular Crossover, </t>
  </si>
  <si>
    <t xml:space="preserve">350mm thick, comprising 25mm SMA 6 SURF PMB </t>
  </si>
  <si>
    <t xml:space="preserve">65/105-60 DES surface course to TII-CC-SPW-00900 </t>
  </si>
  <si>
    <t xml:space="preserve">with red granule oxide additive 3.5%-4% by mass, on </t>
  </si>
  <si>
    <t xml:space="preserve">50mm AC20 DENSE BIN 70/100 DES binder course to </t>
  </si>
  <si>
    <t xml:space="preserve">TII-CC-SPW-00900 CL 3.1.5, on 200-275mm Sub-base </t>
  </si>
  <si>
    <t xml:space="preserve">to UGM Ac in accordance with TII-CC-00800 CL 2.1.2, </t>
  </si>
  <si>
    <t xml:space="preserve">surface sloping at 10 degrees or less to the horizontal </t>
  </si>
  <si>
    <t xml:space="preserve">with brush finish. </t>
  </si>
  <si>
    <t>2/12/C</t>
  </si>
  <si>
    <t>1621</t>
  </si>
  <si>
    <t xml:space="preserve">Footway Type 5 (Shared Surface)  as CC-SCD-01105, </t>
  </si>
  <si>
    <t>200mm thick, comprising 100mm concrete to TII-CC-</t>
  </si>
  <si>
    <t xml:space="preserve">SPW-01100 CL 1106 and CC-SCD-01105, on 100mm </t>
  </si>
  <si>
    <t>thick Sub-base to UGM Ac in accordance with TII-CC-</t>
  </si>
  <si>
    <t xml:space="preserve">00800 CL 2.1.2, surface sloping at 10 degrees or less </t>
  </si>
  <si>
    <t xml:space="preserve">to the horizontal with brush finish </t>
  </si>
  <si>
    <t>2/12/D</t>
  </si>
  <si>
    <t>274</t>
  </si>
  <si>
    <t xml:space="preserve">Tactile paving, 180mm thick, comprising 400mm x </t>
  </si>
  <si>
    <t>400mm x 50mm thick tactile paving slab to BS 7263-</t>
  </si>
  <si>
    <t xml:space="preserve">1:2001, buff in colour, on 30mm laying course </t>
  </si>
  <si>
    <t xml:space="preserve">30N/MM2 to Table 3 of BS 7533-12:2006, jointing </t>
  </si>
  <si>
    <t xml:space="preserve">material 40N/MM2 jointing material in accordance with  </t>
  </si>
  <si>
    <t xml:space="preserve">table 2 of BS EN 7533-12:2006, on 100mm thick </t>
  </si>
  <si>
    <t xml:space="preserve">C32/40 concrete to table 2 of BS 7533-12:2006 </t>
  </si>
  <si>
    <t>2/12/E</t>
  </si>
  <si>
    <t>276</t>
  </si>
  <si>
    <t xml:space="preserve">1:2001, red in colour, on 30mm laying course 30N/MM2 </t>
  </si>
  <si>
    <t xml:space="preserve">to Table 3 of BS 7533-12:2006, jointing material </t>
  </si>
  <si>
    <t xml:space="preserve">40N/MM2 jointing material in accordance with  table 2 </t>
  </si>
  <si>
    <t xml:space="preserve">of BS EN 7533-12:2006, on 100mm thick C32/40 </t>
  </si>
  <si>
    <t xml:space="preserve">concrete to table 2 of BS 7533-12:2006 </t>
  </si>
  <si>
    <t>2/12/F</t>
  </si>
  <si>
    <t>455</t>
  </si>
  <si>
    <t xml:space="preserve">Tactile paving, 180mm thick, comprising 50mm thick </t>
  </si>
  <si>
    <t xml:space="preserve">tramline/ladder tactile paving buff in colour, on 30mm </t>
  </si>
  <si>
    <t xml:space="preserve">laying course 30N/MM2 in accordance with Table 3 of </t>
  </si>
  <si>
    <t xml:space="preserve">BS 7533-12:2006, jointing material 40N/MM2 in </t>
  </si>
  <si>
    <t xml:space="preserve">accordance with Table 2 of BS EN 7533-12:2006, on </t>
  </si>
  <si>
    <t xml:space="preserve">100mm thick C32/40 concrete roadbase as per Table </t>
  </si>
  <si>
    <t xml:space="preserve">B.2 of BS 7533-12:2006, surface sloping 10 degree or </t>
  </si>
  <si>
    <t xml:space="preserve">less to the horizontal with brushed finish </t>
  </si>
  <si>
    <t>2/12/G</t>
  </si>
  <si>
    <t>277</t>
  </si>
  <si>
    <t>Page: 2 / 12</t>
  </si>
  <si>
    <t>Street Furniture</t>
  </si>
  <si>
    <t xml:space="preserve">Street Furniture, cycle racks, 316 grade stainless steel </t>
  </si>
  <si>
    <t xml:space="preserve">with brushed polish finish with 0.30m x 0.30m concrete </t>
  </si>
  <si>
    <t xml:space="preserve">foundations Class C16/20, in accordance with drawing </t>
  </si>
  <si>
    <t xml:space="preserve">G558-OCSC-XX-XX-DR-C-01114 </t>
  </si>
  <si>
    <t>2/13/A</t>
  </si>
  <si>
    <t>1738</t>
  </si>
  <si>
    <t>Page: 2 / 13</t>
  </si>
  <si>
    <t>Series 1200 Traffic Signs and Road Markings</t>
  </si>
  <si>
    <t>Traffic Signs</t>
  </si>
  <si>
    <t xml:space="preserve">Permanent reflective traffic sign, W 130 "ROAD </t>
  </si>
  <si>
    <t xml:space="preserve">HUMP", 750mm on 1 x 2.3m x 76.1mm galvanised </t>
  </si>
  <si>
    <t xml:space="preserve">steel pole </t>
  </si>
  <si>
    <t>2/14/A</t>
  </si>
  <si>
    <t>305</t>
  </si>
  <si>
    <t xml:space="preserve">Permanent reflective traffic sign, RUS 027 "STOP", </t>
  </si>
  <si>
    <t xml:space="preserve">750mm on 1 x 2.3m x 76.1mm galvanised steel pole </t>
  </si>
  <si>
    <t>2/14/B</t>
  </si>
  <si>
    <t>306</t>
  </si>
  <si>
    <t xml:space="preserve">Permanent reflective traffic sign, W 043 "Roundabout </t>
  </si>
  <si>
    <t xml:space="preserve">Ahead ", 750mm on 1 x 2.3m x 76.1mm galvanised </t>
  </si>
  <si>
    <t>2/14/C</t>
  </si>
  <si>
    <t>307</t>
  </si>
  <si>
    <t xml:space="preserve">Permanent reflective traffic sign, W 143 "Cyclists", </t>
  </si>
  <si>
    <t>2/14/D</t>
  </si>
  <si>
    <t>1770</t>
  </si>
  <si>
    <t xml:space="preserve">Permanent reflective traffic sign, RUS 043 "50 km/h </t>
  </si>
  <si>
    <t xml:space="preserve">Speed Limit", on 1 x 2.3m x 76.1mm galvanised steel </t>
  </si>
  <si>
    <t xml:space="preserve">pole in accordance with CC-SCD-05119 </t>
  </si>
  <si>
    <t>2/14/E</t>
  </si>
  <si>
    <t>308</t>
  </si>
  <si>
    <t xml:space="preserve">Permanent reflective traffic sign, RUS 026 "Yield", on 1 </t>
  </si>
  <si>
    <t xml:space="preserve">x 2.3m x 76.1mm galvanised steel pole in accordance </t>
  </si>
  <si>
    <t xml:space="preserve">with CC-SCD-05119 </t>
  </si>
  <si>
    <t>2/14/F</t>
  </si>
  <si>
    <t>309</t>
  </si>
  <si>
    <t xml:space="preserve">Permanent reflective traffic sign, RUS 058 'SHARED </t>
  </si>
  <si>
    <t xml:space="preserve">TRACK", 450mm on 1 x 2.3m x 76.1mm galvanised </t>
  </si>
  <si>
    <t>2/14/G</t>
  </si>
  <si>
    <t>310</t>
  </si>
  <si>
    <t xml:space="preserve">Permanent reflective traffic sign, RUS 058CL "CYCLE </t>
  </si>
  <si>
    <t xml:space="preserve">TRACK ON LEFT", 450mm on 1 x 2.3m x 76.1mm </t>
  </si>
  <si>
    <t xml:space="preserve">galvanised steel pole </t>
  </si>
  <si>
    <t>2/14/H</t>
  </si>
  <si>
    <t>311</t>
  </si>
  <si>
    <t xml:space="preserve">Permanent reflective traffic sign, RUS 058CR "CYCLE </t>
  </si>
  <si>
    <t xml:space="preserve">TRACK ON RIGHT", 450mm on 1 x 2.3m x 76.1mm </t>
  </si>
  <si>
    <t>2/14/I</t>
  </si>
  <si>
    <t>1614</t>
  </si>
  <si>
    <t xml:space="preserve">Permanent retroreflective traffic sign as W143 and </t>
  </si>
  <si>
    <t xml:space="preserve">W130 of Traffic Signs Manual and 1200 series drawings </t>
  </si>
  <si>
    <t xml:space="preserve">on 1 x 2.3m x 76.1mm galvanised steel pole </t>
  </si>
  <si>
    <t>2/14/J</t>
  </si>
  <si>
    <t>1615</t>
  </si>
  <si>
    <t xml:space="preserve">Permanent retroreflective traffic sign as RUS 009 and </t>
  </si>
  <si>
    <t xml:space="preserve">P010 of Traffic Signs Manual and 1200 series drawings </t>
  </si>
  <si>
    <t>2/14/K</t>
  </si>
  <si>
    <t>1768</t>
  </si>
  <si>
    <t xml:space="preserve">Permanent retroreflective traffic sign as RUS 058 and </t>
  </si>
  <si>
    <t>2/14/L</t>
  </si>
  <si>
    <t>1769</t>
  </si>
  <si>
    <t xml:space="preserve">Permanent retroreflective traffic sign as W 007LR </t>
  </si>
  <si>
    <t xml:space="preserve">"Staggered Junctions Left/Right " and "New Junction </t>
  </si>
  <si>
    <t xml:space="preserve">Layout Ahead" of Traffic Signs Manual and 1200 series </t>
  </si>
  <si>
    <t xml:space="preserve">drawings on 1 x 2.3m x 76.1mm galvanised steel pole </t>
  </si>
  <si>
    <t>2/14/M</t>
  </si>
  <si>
    <t>1771</t>
  </si>
  <si>
    <t>Pedestrian Crossings</t>
  </si>
  <si>
    <t xml:space="preserve">Permanent pedestrian crossings located on </t>
  </si>
  <si>
    <t>Breacarnach Road as shown on drawing G558-OCSC-</t>
  </si>
  <si>
    <t xml:space="preserve">XX-XX-DR-C-00521. </t>
  </si>
  <si>
    <t>2/14/N</t>
  </si>
  <si>
    <t>1831</t>
  </si>
  <si>
    <t xml:space="preserve">Permanent pedestrian crossings located on Harris </t>
  </si>
  <si>
    <t>Road as shown on drawing G558-OCSC-XX-XX-DR-C-</t>
  </si>
  <si>
    <t xml:space="preserve">01201. </t>
  </si>
  <si>
    <t>2/14/O</t>
  </si>
  <si>
    <t>1832</t>
  </si>
  <si>
    <t>Page: 2 / 14</t>
  </si>
  <si>
    <t>Pedestrian Crossings (Cont'd)</t>
  </si>
  <si>
    <t xml:space="preserve">Permanent pedestrian crossings located on Dunlo Hill </t>
  </si>
  <si>
    <t>as shown on drawing G558-OCSC-XX-XX-DR-C-</t>
  </si>
  <si>
    <t>2/15/A</t>
  </si>
  <si>
    <t>1833</t>
  </si>
  <si>
    <t xml:space="preserve">01203. </t>
  </si>
  <si>
    <t>2/15/B</t>
  </si>
  <si>
    <t>1834</t>
  </si>
  <si>
    <t xml:space="preserve">Permanent pedestrian crossings located on Harbour </t>
  </si>
  <si>
    <t xml:space="preserve">01204. </t>
  </si>
  <si>
    <t>2/15/C</t>
  </si>
  <si>
    <t>1835</t>
  </si>
  <si>
    <t xml:space="preserve">Permanent pedestrian crossings located on Grand </t>
  </si>
  <si>
    <t>Canal Roundabout as shown on drawing G558-OCSC-</t>
  </si>
  <si>
    <t xml:space="preserve">XX-XX-DR-C-01206. </t>
  </si>
  <si>
    <t>2/15/D</t>
  </si>
  <si>
    <t>1836</t>
  </si>
  <si>
    <t xml:space="preserve">Permanent pedestrian crossings located on R446 as </t>
  </si>
  <si>
    <t xml:space="preserve">shown on drawing G558-OCSC-XX-XX-DR-C-01207. </t>
  </si>
  <si>
    <t>2/15/E</t>
  </si>
  <si>
    <t>1837</t>
  </si>
  <si>
    <t xml:space="preserve">shown on drawing G558-OCSC-XX-XX-DR-C-01209. </t>
  </si>
  <si>
    <t>2/15/F</t>
  </si>
  <si>
    <t>1838</t>
  </si>
  <si>
    <t xml:space="preserve">Permanent pedestrian crossings located on Bridge </t>
  </si>
  <si>
    <t>Street as shown on drawing G558-OCSC-XX-XX-DR-C-</t>
  </si>
  <si>
    <t xml:space="preserve">00530. </t>
  </si>
  <si>
    <t>2/15/G</t>
  </si>
  <si>
    <t>1839</t>
  </si>
  <si>
    <t>Road Markings</t>
  </si>
  <si>
    <t xml:space="preserve">Continuous centre Line Marking 100mm in white </t>
  </si>
  <si>
    <t xml:space="preserve">thermoplastic screed to road with applied solid glass </t>
  </si>
  <si>
    <t xml:space="preserve">beads 100mm as per RRM 001 of Traffic Signs Manual </t>
  </si>
  <si>
    <t xml:space="preserve">and 1200 series drawings </t>
  </si>
  <si>
    <t>2/15/H</t>
  </si>
  <si>
    <t>315</t>
  </si>
  <si>
    <t xml:space="preserve">Intermittent centre line 100mm in white thermoplastic </t>
  </si>
  <si>
    <t xml:space="preserve">screed with 100mm gaps with applied solid beads as </t>
  </si>
  <si>
    <t xml:space="preserve">per RRM 002B of Traffic Signs Manual and 1200 series </t>
  </si>
  <si>
    <t xml:space="preserve">drawings </t>
  </si>
  <si>
    <t>2/15/I</t>
  </si>
  <si>
    <t>314</t>
  </si>
  <si>
    <t xml:space="preserve">Intermittent warning centre line 100mm with 1m </t>
  </si>
  <si>
    <t xml:space="preserve">spacing, in white thermoplastic screed with applied </t>
  </si>
  <si>
    <t xml:space="preserve">glass beads 100mm as per RRM 002D of Traffic Signs </t>
  </si>
  <si>
    <t xml:space="preserve">Manual and 1200 series drawings </t>
  </si>
  <si>
    <t>2/15/J</t>
  </si>
  <si>
    <t>463</t>
  </si>
  <si>
    <t xml:space="preserve">Continuous line 100mm in yellow thermoplastic screed </t>
  </si>
  <si>
    <t xml:space="preserve">with two parallel continuous yellow lines approximately </t>
  </si>
  <si>
    <t xml:space="preserve">100mm apart extending along edge of roadway as per </t>
  </si>
  <si>
    <t xml:space="preserve">RRM 008 of Traffic Signs Manual and 1200 series </t>
  </si>
  <si>
    <t>2/15/K</t>
  </si>
  <si>
    <t>317</t>
  </si>
  <si>
    <t xml:space="preserve">Continuous two continuous terminal markings of 50mm </t>
  </si>
  <si>
    <t xml:space="preserve">with 100mm apart and single continuous transverse line </t>
  </si>
  <si>
    <t xml:space="preserve">at ends of individual parking spaces in white </t>
  </si>
  <si>
    <t xml:space="preserve">thermoplastic screed with applied solid glass beads </t>
  </si>
  <si>
    <t xml:space="preserve">100mm as RRM 016 in accordance with Traffic Signs </t>
  </si>
  <si>
    <t>2/15/L</t>
  </si>
  <si>
    <t>322</t>
  </si>
  <si>
    <t xml:space="preserve">Continuous centre line 100mm in white thermoplastic </t>
  </si>
  <si>
    <t xml:space="preserve">screed with applied solid glass beads 100mm as RRM </t>
  </si>
  <si>
    <t xml:space="preserve">017 in accordance with Traffic Signs Manual and 1200 </t>
  </si>
  <si>
    <t xml:space="preserve">series drawings </t>
  </si>
  <si>
    <t>2/15/M</t>
  </si>
  <si>
    <t>316</t>
  </si>
  <si>
    <t>Page: 2 / 15</t>
  </si>
  <si>
    <t>Road Markings (Cont'd)</t>
  </si>
  <si>
    <t xml:space="preserve">Intermittent warning yield line 200mm with 1m spacing, </t>
  </si>
  <si>
    <t xml:space="preserve">in white thermoplastic screed with applied glass beads </t>
  </si>
  <si>
    <t xml:space="preserve">100mm as per RRM 0018 of Traffic Signs Manual and </t>
  </si>
  <si>
    <t xml:space="preserve">1200 series drawings </t>
  </si>
  <si>
    <t>2/16/A</t>
  </si>
  <si>
    <t>318</t>
  </si>
  <si>
    <t xml:space="preserve">Intermittent cycle yield line 100mm in white thermplastic </t>
  </si>
  <si>
    <t xml:space="preserve">per RRM 018C of Traffic Signs Manual and 1200 series </t>
  </si>
  <si>
    <t>2/16/B</t>
  </si>
  <si>
    <t>509</t>
  </si>
  <si>
    <t xml:space="preserve">Intermittent warning line 100mm with 1m spacing, in </t>
  </si>
  <si>
    <t xml:space="preserve">white thermoplastic screed with applied glass beads </t>
  </si>
  <si>
    <t xml:space="preserve">100mm as per RRM 019 of Traffic Signs Manual and </t>
  </si>
  <si>
    <t>2/16/C</t>
  </si>
  <si>
    <t>462</t>
  </si>
  <si>
    <t xml:space="preserve">Continuous warning box marking line 200mm, in yellow </t>
  </si>
  <si>
    <t xml:space="preserve">thermoplastic screed with applied glass beads 100mm </t>
  </si>
  <si>
    <t xml:space="preserve">as per RRM 020 of Traffic Signs Manual and 1200 </t>
  </si>
  <si>
    <t>2/16/D</t>
  </si>
  <si>
    <t>465</t>
  </si>
  <si>
    <t xml:space="preserve">Continuous diagonal Hatch Line Marking 100mm in </t>
  </si>
  <si>
    <t xml:space="preserve">white thermoplastic screed with applied solid glass </t>
  </si>
  <si>
    <t xml:space="preserve">beads 100mm as per RRM 021 of Traffic Signs Manual </t>
  </si>
  <si>
    <t>2/16/E</t>
  </si>
  <si>
    <t>1767</t>
  </si>
  <si>
    <t xml:space="preserve">Continuous cycle track edge line 100mm, in white </t>
  </si>
  <si>
    <t xml:space="preserve">as per RRM 022 of Traffic Signs Manual and 1200 </t>
  </si>
  <si>
    <t>2/16/F</t>
  </si>
  <si>
    <t>1754</t>
  </si>
  <si>
    <t xml:space="preserve">Intermittent cycle track edge line 100mm with 100mm </t>
  </si>
  <si>
    <t xml:space="preserve">gaps, in white thermoplastic screed with applied glass </t>
  </si>
  <si>
    <t xml:space="preserve">beads 100mm as per RRM 023 of Traffic Signs Manual </t>
  </si>
  <si>
    <t>2/16/G</t>
  </si>
  <si>
    <t>321</t>
  </si>
  <si>
    <t xml:space="preserve">Intermittent edge of carriageway line 100mm in yellow </t>
  </si>
  <si>
    <t xml:space="preserve">thermoplastic screed with 100mm gaps with applied </t>
  </si>
  <si>
    <t xml:space="preserve">solid beads as per RRM 025 of Traffic Signs Manual </t>
  </si>
  <si>
    <t>2/16/H</t>
  </si>
  <si>
    <t>319</t>
  </si>
  <si>
    <t xml:space="preserve">Continuous line 150mm in yellow  thermoplastic screed </t>
  </si>
  <si>
    <t xml:space="preserve">to road with applied solid glass beads 150mm as per </t>
  </si>
  <si>
    <t xml:space="preserve">RRM 026 of Traffic Signs Manual and 1200 series </t>
  </si>
  <si>
    <t>2/16/I</t>
  </si>
  <si>
    <t>320</t>
  </si>
  <si>
    <t xml:space="preserve">Bus Stop Marking as per RRM 030 of the Traffic Signs </t>
  </si>
  <si>
    <t xml:space="preserve">Manual and 1200 series drawings, 18m long x 3.5m </t>
  </si>
  <si>
    <t xml:space="preserve">wide, consisting of 7m continuous white line marking in </t>
  </si>
  <si>
    <t xml:space="preserve">100mm, 18m intermittent white line marking in </t>
  </si>
  <si>
    <t xml:space="preserve">100mm all in accordance with paragraph 7.7.1 of  </t>
  </si>
  <si>
    <t xml:space="preserve">Traffic Signs Manual </t>
  </si>
  <si>
    <t>2/16/J</t>
  </si>
  <si>
    <t>323</t>
  </si>
  <si>
    <t xml:space="preserve">Symbols in white thermoplastic screed with applied </t>
  </si>
  <si>
    <t xml:space="preserve">solid beads ''AHEAD / CROSSING / CAUTION'' </t>
  </si>
  <si>
    <t xml:space="preserve">wording 1.6m in length as per M105 of Traffic Signs </t>
  </si>
  <si>
    <t>2/16/K</t>
  </si>
  <si>
    <t>1759</t>
  </si>
  <si>
    <t>Page: 2 / 16</t>
  </si>
  <si>
    <t xml:space="preserve">solid beads ''SLOW'' wording 1.6m in length as per M </t>
  </si>
  <si>
    <t xml:space="preserve">106C of Traffic Signs Manual and 1200 series drawings </t>
  </si>
  <si>
    <t>2/17/A</t>
  </si>
  <si>
    <t>1766</t>
  </si>
  <si>
    <t xml:space="preserve">solid beads, Pedestrian Symbol as per M 111 of Traffic </t>
  </si>
  <si>
    <t xml:space="preserve">Signs Manual and 1200 series drawing </t>
  </si>
  <si>
    <t>2/17/B</t>
  </si>
  <si>
    <t>1760</t>
  </si>
  <si>
    <t xml:space="preserve">solid beads ''Traffic Calming Triangle'' as per M 112 of </t>
  </si>
  <si>
    <t xml:space="preserve">Traffic Signs Manual and 1200 series drawings </t>
  </si>
  <si>
    <t>2/17/C</t>
  </si>
  <si>
    <t>1763</t>
  </si>
  <si>
    <t xml:space="preserve">solid beads "STOP" wording as per M114 of the Traffic </t>
  </si>
  <si>
    <t xml:space="preserve">Signs Manual and 1200 series drawings </t>
  </si>
  <si>
    <t>2/17/D</t>
  </si>
  <si>
    <t>1755</t>
  </si>
  <si>
    <t xml:space="preserve">solid beads "Yield" as per M115 of the Traffic Signs </t>
  </si>
  <si>
    <t>2/17/E</t>
  </si>
  <si>
    <t>1756</t>
  </si>
  <si>
    <t xml:space="preserve">solid beads " Triangular Yield Mark" as per M 115C of </t>
  </si>
  <si>
    <t>2/17/F</t>
  </si>
  <si>
    <t>1761</t>
  </si>
  <si>
    <t xml:space="preserve">solid beads "Cycle Symbol " 1.2m x 0.75m as per M </t>
  </si>
  <si>
    <t xml:space="preserve">116 of Traffic Signs Manual and 1200 series drawings </t>
  </si>
  <si>
    <t>2/17/G</t>
  </si>
  <si>
    <t>1765</t>
  </si>
  <si>
    <t xml:space="preserve">solid beads "Cycle Direction Arrow" as per M 118 of </t>
  </si>
  <si>
    <t>2/17/H</t>
  </si>
  <si>
    <t>1762</t>
  </si>
  <si>
    <t xml:space="preserve">solid beads ''BUS'' wording 1.6m in length as per RRM </t>
  </si>
  <si>
    <t xml:space="preserve">030 of Traffic Signs Manual and 1200 series drawings </t>
  </si>
  <si>
    <t>2/17/I</t>
  </si>
  <si>
    <t>1758</t>
  </si>
  <si>
    <t xml:space="preserve">Symbols Hazard Warning, in white thermoplastic screed </t>
  </si>
  <si>
    <t xml:space="preserve">with applied solid beads as per Traffic Signs Manual </t>
  </si>
  <si>
    <t>2/17/J</t>
  </si>
  <si>
    <t>1764</t>
  </si>
  <si>
    <t xml:space="preserve">Removal of continuous centre Line Marking 100mm in </t>
  </si>
  <si>
    <t xml:space="preserve">white thermoplastic screed to road with applied solid </t>
  </si>
  <si>
    <t xml:space="preserve">glass beads 100mm as per RRM 001 of Traffic Signs </t>
  </si>
  <si>
    <t>2/17/K</t>
  </si>
  <si>
    <t>1801</t>
  </si>
  <si>
    <t xml:space="preserve">Removal of intermittent centre line 100mm in white </t>
  </si>
  <si>
    <t xml:space="preserve">solid beads as per RRM 002B of Traffic Signs Manual </t>
  </si>
  <si>
    <t>2/17/L</t>
  </si>
  <si>
    <t>1792</t>
  </si>
  <si>
    <t xml:space="preserve">Removal of continuous line 100mm in yellow </t>
  </si>
  <si>
    <t xml:space="preserve">thermoplastic screed with two parallel continuous yellow </t>
  </si>
  <si>
    <t xml:space="preserve">lines approximately 100mm apart extending along edge </t>
  </si>
  <si>
    <t xml:space="preserve">of roadway as per RRM 008 of Traffic Signs Manual </t>
  </si>
  <si>
    <t>2/17/M</t>
  </si>
  <si>
    <t>1809</t>
  </si>
  <si>
    <t>Page: 2 / 17</t>
  </si>
  <si>
    <t xml:space="preserve">Removal of continuous two continuous terminal </t>
  </si>
  <si>
    <t xml:space="preserve">markings of 50mm with 100mm apart and single </t>
  </si>
  <si>
    <t xml:space="preserve">continuous transverse line at ends of individual parking </t>
  </si>
  <si>
    <t xml:space="preserve">spaces in white thermoplastic screed with applied solid </t>
  </si>
  <si>
    <t xml:space="preserve">glass beads 100mm as RRM 016 in accordance with </t>
  </si>
  <si>
    <t>2/18/A</t>
  </si>
  <si>
    <t>1811</t>
  </si>
  <si>
    <t xml:space="preserve">Removal of continuous centre line 100mm in white </t>
  </si>
  <si>
    <t xml:space="preserve">100mm as RRM 017 in accordance with Traffic Signs </t>
  </si>
  <si>
    <t>2/18/B</t>
  </si>
  <si>
    <t>1802</t>
  </si>
  <si>
    <t xml:space="preserve">Removal of intermittent warning yield line 200mm with </t>
  </si>
  <si>
    <t xml:space="preserve">1m spacing, in white thermoplastic screed with applied </t>
  </si>
  <si>
    <t xml:space="preserve">glass beads 100mm as per RRM 0018 of Traffic Signs </t>
  </si>
  <si>
    <t>2/18/C</t>
  </si>
  <si>
    <t>1803</t>
  </si>
  <si>
    <t xml:space="preserve">Removal of intermittent warning line 100mm with 1m </t>
  </si>
  <si>
    <t xml:space="preserve">glass beads 100mm as per RRM 019 of Traffic Signs </t>
  </si>
  <si>
    <t>2/18/D</t>
  </si>
  <si>
    <t>1812</t>
  </si>
  <si>
    <t xml:space="preserve">Removal of continuous warning box marking line </t>
  </si>
  <si>
    <t xml:space="preserve">200mm, in yellow thermoplastic screed with applied </t>
  </si>
  <si>
    <t xml:space="preserve">glass beads 100mm as per RRM 020 of Traffic Signs </t>
  </si>
  <si>
    <t>2/18/E</t>
  </si>
  <si>
    <t>1795</t>
  </si>
  <si>
    <t xml:space="preserve">Removal of continuous diagonal Hatch Line Marking </t>
  </si>
  <si>
    <t xml:space="preserve">100mm in white thermoplastic screed with applied solid </t>
  </si>
  <si>
    <t xml:space="preserve">glass beads 100mm as per RRM 021 of Traffic Signs </t>
  </si>
  <si>
    <t>2/18/F</t>
  </si>
  <si>
    <t>1797</t>
  </si>
  <si>
    <t xml:space="preserve">Removal of intermittent zebra crossing line 500mm with </t>
  </si>
  <si>
    <t xml:space="preserve">500mm spacing, in white thermoplastic screed with </t>
  </si>
  <si>
    <t xml:space="preserve">applied glass beads 500mm as per RPC 001 of Traffic </t>
  </si>
  <si>
    <t>2/18/G</t>
  </si>
  <si>
    <t>1813</t>
  </si>
  <si>
    <t xml:space="preserve">Removal of ancillary zig zag crossing line 100mm with </t>
  </si>
  <si>
    <t xml:space="preserve">150mm spacing at 2m lengths, in white thermoplastic </t>
  </si>
  <si>
    <t xml:space="preserve">screed with applied glass beads 100mm as per RPC </t>
  </si>
  <si>
    <t xml:space="preserve">002 of Traffic Signs Manual and 1200 series drawings </t>
  </si>
  <si>
    <t>2/18/H</t>
  </si>
  <si>
    <t>1810</t>
  </si>
  <si>
    <t xml:space="preserve">Removal of symbols in white thermoplastic screed with </t>
  </si>
  <si>
    <t xml:space="preserve">applied solid beads ''AHEAD / CROSSING / CAUTION'' </t>
  </si>
  <si>
    <t>2/18/I</t>
  </si>
  <si>
    <t>1824</t>
  </si>
  <si>
    <t xml:space="preserve">applied solid beads ''SLOW'' wording 1.6m in length as </t>
  </si>
  <si>
    <t xml:space="preserve">per M 106C of Traffic Signs Manual and 1200 series </t>
  </si>
  <si>
    <t>2/18/J</t>
  </si>
  <si>
    <t>1828</t>
  </si>
  <si>
    <t xml:space="preserve">applied solid beads "STOP" wording as per M114 of the </t>
  </si>
  <si>
    <t>2/18/K</t>
  </si>
  <si>
    <t>1820</t>
  </si>
  <si>
    <t xml:space="preserve">applied solid beads "Yield" as per M115 of the Traffic </t>
  </si>
  <si>
    <t>2/18/L</t>
  </si>
  <si>
    <t>1814</t>
  </si>
  <si>
    <t>Page: 2 / 18</t>
  </si>
  <si>
    <t xml:space="preserve">applied solid beads "Cycle Direction Arrow" as per M </t>
  </si>
  <si>
    <t xml:space="preserve">118 of Traffic Signs Manual and 1200 series drawings </t>
  </si>
  <si>
    <t>2/19/A</t>
  </si>
  <si>
    <t>1829</t>
  </si>
  <si>
    <t xml:space="preserve">Ancillary zig zag crossing line 100mm with 150mm </t>
  </si>
  <si>
    <t xml:space="preserve">spacing at 2m lengths, in white thermoplastic screed </t>
  </si>
  <si>
    <t xml:space="preserve">with applied glass beads 100mm as per RPC 002 of </t>
  </si>
  <si>
    <t>2/19/B</t>
  </si>
  <si>
    <t>1617</t>
  </si>
  <si>
    <t xml:space="preserve">Intermittent elephant feet crossing line 400mm with </t>
  </si>
  <si>
    <t xml:space="preserve">400mm spacing, in white thermoplastic screed with </t>
  </si>
  <si>
    <t xml:space="preserve">applied glass beads 400mm as per  Traffic Signs </t>
  </si>
  <si>
    <t xml:space="preserve">Manual, NTA Cycle Design Manual and 1200 series </t>
  </si>
  <si>
    <t>2/19/C</t>
  </si>
  <si>
    <t>1618</t>
  </si>
  <si>
    <t xml:space="preserve">Intermittent zebra crossing line 500mm with 500mm </t>
  </si>
  <si>
    <t xml:space="preserve">glass beads 500mm as per RPC 001 of Traffic Signs </t>
  </si>
  <si>
    <t>2/19/D</t>
  </si>
  <si>
    <t>466</t>
  </si>
  <si>
    <t>Page: 2 / 19</t>
  </si>
  <si>
    <t>Series 1300 Road Lighting Columns and Brackets</t>
  </si>
  <si>
    <t xml:space="preserve">Road Lighting Columns and Brackets, Wall </t>
  </si>
  <si>
    <t xml:space="preserve">Mountings </t>
  </si>
  <si>
    <t xml:space="preserve">Luminaire Type A, with Lighting AXIA 3.2 5267 32 </t>
  </si>
  <si>
    <t xml:space="preserve">OSLON Square Giant @ 600mA to new road lighting </t>
  </si>
  <si>
    <t>column 8m high,, in accordance drawing G558-OCSC-</t>
  </si>
  <si>
    <t xml:space="preserve">XX-XX-DR-C-1311 </t>
  </si>
  <si>
    <t>2/20/A</t>
  </si>
  <si>
    <t>326</t>
  </si>
  <si>
    <t>Page: 2 / 20</t>
  </si>
  <si>
    <t xml:space="preserve">Series 1400 Electrical Work for Road Lighting </t>
  </si>
  <si>
    <t xml:space="preserve">Traffic Signs </t>
  </si>
  <si>
    <t>Cabling</t>
  </si>
  <si>
    <t xml:space="preserve">Cable, 6SQ 3 core PVC/SWA/PVC in carriageways, </t>
  </si>
  <si>
    <t xml:space="preserve">footways and paved areas </t>
  </si>
  <si>
    <t>2/21/A</t>
  </si>
  <si>
    <t>337</t>
  </si>
  <si>
    <t xml:space="preserve">footways and paved areas (Part 3) </t>
  </si>
  <si>
    <t>2/21/B</t>
  </si>
  <si>
    <t>2203</t>
  </si>
  <si>
    <t xml:space="preserve">footways and paved areas (Part 4) </t>
  </si>
  <si>
    <t>2/21/C</t>
  </si>
  <si>
    <t>2201</t>
  </si>
  <si>
    <t xml:space="preserve">footways and paved areas (Part 5) </t>
  </si>
  <si>
    <t>2/21/D</t>
  </si>
  <si>
    <t>2199</t>
  </si>
  <si>
    <t xml:space="preserve">footways and paved areas (Part 6) </t>
  </si>
  <si>
    <t>2/21/E</t>
  </si>
  <si>
    <t>2202</t>
  </si>
  <si>
    <t>Cable Joints and Terminations</t>
  </si>
  <si>
    <t>Cable Joint, 6SQ, 3 core PVC/SWA/PVC</t>
  </si>
  <si>
    <t>2/21/F</t>
  </si>
  <si>
    <t>330</t>
  </si>
  <si>
    <t>Cable terminations,  6SQ , 3 core PVC/SWA/PVC</t>
  </si>
  <si>
    <t>2/21/G</t>
  </si>
  <si>
    <t>331</t>
  </si>
  <si>
    <t>Feeder Pillars</t>
  </si>
  <si>
    <t xml:space="preserve">Micro-Pillar including vault,cover and frame to ESB </t>
  </si>
  <si>
    <t xml:space="preserve">requirements and standards. </t>
  </si>
  <si>
    <t>2/21/H</t>
  </si>
  <si>
    <t>333</t>
  </si>
  <si>
    <t xml:space="preserve">Mini Pillar including vault,cover and frame to ESB </t>
  </si>
  <si>
    <t xml:space="preserve">requirements and standards in accordance with drawing </t>
  </si>
  <si>
    <t xml:space="preserve">G558-OCSC-XX-XX-DR-C-00532 </t>
  </si>
  <si>
    <t>2/21/I</t>
  </si>
  <si>
    <t>1931</t>
  </si>
  <si>
    <t>Earth Electrodes</t>
  </si>
  <si>
    <t>2/21/J</t>
  </si>
  <si>
    <t>335</t>
  </si>
  <si>
    <t>Page: 2 / 21</t>
  </si>
  <si>
    <t>Series 1700 Structural Concrete</t>
  </si>
  <si>
    <t>In Situ Concrete</t>
  </si>
  <si>
    <t>In situ concrete Class C30/37 Bus Shelter Foundation</t>
  </si>
  <si>
    <t>2/22/A</t>
  </si>
  <si>
    <t>1937</t>
  </si>
  <si>
    <t>Surface Finish of Concrete - Formwork</t>
  </si>
  <si>
    <t>Formwork Vertical more than 300mm wide F2</t>
  </si>
  <si>
    <t>2/22/B</t>
  </si>
  <si>
    <t>1939</t>
  </si>
  <si>
    <t xml:space="preserve">Reinforcement for Reinforced and Anchored Earth </t>
  </si>
  <si>
    <t xml:space="preserve">Structures </t>
  </si>
  <si>
    <t xml:space="preserve">Bar reinforcement B16 nominal size 16mm and under </t>
  </si>
  <si>
    <t xml:space="preserve">not exceeding 12metres in length </t>
  </si>
  <si>
    <t>2/22/C</t>
  </si>
  <si>
    <t>1941</t>
  </si>
  <si>
    <t xml:space="preserve">Bar reinforcement B20 nominal size 20mm and under </t>
  </si>
  <si>
    <t>2/22/D</t>
  </si>
  <si>
    <t>1942</t>
  </si>
  <si>
    <t>Page: 2 / 22</t>
  </si>
  <si>
    <t xml:space="preserve">Series 2700 Watermains, Utilities and </t>
  </si>
  <si>
    <t xml:space="preserve">Accommodation Works </t>
  </si>
  <si>
    <t>Watermain</t>
  </si>
  <si>
    <t xml:space="preserve">Watermains, DN 450mm or under HDPE PE100 SDR17 </t>
  </si>
  <si>
    <t xml:space="preserve">PN10 watermain on bed Type B in trench depth to </t>
  </si>
  <si>
    <t xml:space="preserve">invert not exceeding 2 metres average depth to invert </t>
  </si>
  <si>
    <t xml:space="preserve">1.2 m </t>
  </si>
  <si>
    <t>2/23/A</t>
  </si>
  <si>
    <t>1943</t>
  </si>
  <si>
    <t xml:space="preserve">Connection of DN 90mm diameter watermain to existing </t>
  </si>
  <si>
    <t xml:space="preserve">DN 450mm or under, watermain depth to invert </t>
  </si>
  <si>
    <t xml:space="preserve">exceeding 1 metre not exceeding 2 metres. </t>
  </si>
  <si>
    <t>2/23/B</t>
  </si>
  <si>
    <t>1944</t>
  </si>
  <si>
    <t>Pipe Fittings</t>
  </si>
  <si>
    <t>Tee 450mm to 450mm to 90mm nominal bore</t>
  </si>
  <si>
    <t>2/23/C</t>
  </si>
  <si>
    <t>1945</t>
  </si>
  <si>
    <t>Dismantling Joint nominal bore : 90 - 250mm</t>
  </si>
  <si>
    <t>2/23/D</t>
  </si>
  <si>
    <t>1946</t>
  </si>
  <si>
    <t>Fitting Straight Specials Nominal bore : 90 - 250mm</t>
  </si>
  <si>
    <t>2/23/E</t>
  </si>
  <si>
    <t>1948</t>
  </si>
  <si>
    <t>Fittings Puddle Flange Nominal bore : 90 - 250mm</t>
  </si>
  <si>
    <t>2/23/F</t>
  </si>
  <si>
    <t>1949</t>
  </si>
  <si>
    <t>Double Flanged, duckfoot bend : 90 - 80 mm diameter</t>
  </si>
  <si>
    <t>2/23/G</t>
  </si>
  <si>
    <t>2071</t>
  </si>
  <si>
    <t>Valves and Penstocks</t>
  </si>
  <si>
    <t xml:space="preserve">Valves and Penstocks Air valve Nominal bore : 90 -  </t>
  </si>
  <si>
    <t xml:space="preserve">250mm Fitting without puddle flanges </t>
  </si>
  <si>
    <t>2/23/H</t>
  </si>
  <si>
    <t>1954</t>
  </si>
  <si>
    <t>Chambers</t>
  </si>
  <si>
    <t xml:space="preserve">Chamber specified design group for FH exceeding 1 </t>
  </si>
  <si>
    <t xml:space="preserve">metre but not exceeding 2 metres and frame depth to </t>
  </si>
  <si>
    <t xml:space="preserve">invert with Class D400 cover and frame painted yellow </t>
  </si>
  <si>
    <t>2/23/I</t>
  </si>
  <si>
    <t>1951</t>
  </si>
  <si>
    <t>Thrust Block</t>
  </si>
  <si>
    <t>Thrust block Volume : 1 - 2 m3</t>
  </si>
  <si>
    <t>2/23/J</t>
  </si>
  <si>
    <t>1952</t>
  </si>
  <si>
    <t>Page: 2 / 23</t>
  </si>
  <si>
    <t xml:space="preserve">Series 2900 CCTV Survey of Road Drainage </t>
  </si>
  <si>
    <t xml:space="preserve">Systems </t>
  </si>
  <si>
    <t>CCTV Survey of Road Drainage Systems</t>
  </si>
  <si>
    <t>Site establishment</t>
  </si>
  <si>
    <t>2/24/A</t>
  </si>
  <si>
    <t>1918</t>
  </si>
  <si>
    <t>Provision of report</t>
  </si>
  <si>
    <t>2/24/B</t>
  </si>
  <si>
    <t>1919</t>
  </si>
  <si>
    <t xml:space="preserve">Surveying of drains Depth to invert not exceeding 6 </t>
  </si>
  <si>
    <t xml:space="preserve">metres Diameters exceeding 125mm but not exceeding </t>
  </si>
  <si>
    <t xml:space="preserve">475mm </t>
  </si>
  <si>
    <t>2/24/C</t>
  </si>
  <si>
    <t>1920</t>
  </si>
  <si>
    <t xml:space="preserve">metres Diameters not exceeding 125mm </t>
  </si>
  <si>
    <t>2/24/D</t>
  </si>
  <si>
    <t>1923</t>
  </si>
  <si>
    <t xml:space="preserve">Extra over for use of a rodding camera for surveying of </t>
  </si>
  <si>
    <t xml:space="preserve">drains Depth to invert not exceeding 6 metres </t>
  </si>
  <si>
    <t xml:space="preserve">Diameters exceeding 125mm but not exceeding 475mm </t>
  </si>
  <si>
    <t>2/24/E</t>
  </si>
  <si>
    <t>1921</t>
  </si>
  <si>
    <t xml:space="preserve">Extra over for use of a pan and tilt camera for surveying </t>
  </si>
  <si>
    <t xml:space="preserve">of drains Depth to invert not exceeding 6 metres </t>
  </si>
  <si>
    <t>2/24/F</t>
  </si>
  <si>
    <t>1922</t>
  </si>
  <si>
    <t>Page: 2 / 24</t>
  </si>
  <si>
    <t>Series 3000 Landscaping</t>
  </si>
  <si>
    <t>Landscaping</t>
  </si>
  <si>
    <t xml:space="preserve">Ornamental Planting, planting mix consisting of </t>
  </si>
  <si>
    <t xml:space="preserve">Deschampsia caespitosa 'Schottland' 1%, Filipendula </t>
  </si>
  <si>
    <t xml:space="preserve">vulgaris 'Plena' 3%, Gypsophila paniculata 'Festival </t>
  </si>
  <si>
    <t xml:space="preserve">White' 1%, Molinia caerulea 'Edit Dudszuz' 4%, Achillea </t>
  </si>
  <si>
    <t xml:space="preserve">millefolium 'Paprika' 6%, Aster amellus 'Veilchenkonigin' </t>
  </si>
  <si>
    <t xml:space="preserve">4%, Buphthalmum salicifolium 'Alpengold' 4%, </t>
  </si>
  <si>
    <t xml:space="preserve">Campanula per. 'Grandiflora Coerulea' 4%, </t>
  </si>
  <si>
    <t xml:space="preserve">Deschampsia caespitosa 'Palava' 4%, Euphorbia </t>
  </si>
  <si>
    <t xml:space="preserve">polychroma 'Bonfire' 4%, Geranium pratense 'Midnight </t>
  </si>
  <si>
    <t xml:space="preserve">Reiter' 4%, Inula ensifolia 'Compacta' 4%, Iris x barbata </t>
  </si>
  <si>
    <t xml:space="preserve">3%, Origanum vulgore 'Aureum' 3%, Salvia nemorosa </t>
  </si>
  <si>
    <t xml:space="preserve">Caradonna' 5%, Salvia pratensis 'Swan Lake' 3%, </t>
  </si>
  <si>
    <t xml:space="preserve">Sedum 'Black Jack' 4%, Veronica teucrium 'Kapitan' </t>
  </si>
  <si>
    <t xml:space="preserve">4%, Anemone sylvestris 'Flore Pleno' 6%, Dianthus </t>
  </si>
  <si>
    <t xml:space="preserve">deltoides 'Brilliant' 5%, Geranium sanguineum 'Striatum' </t>
  </si>
  <si>
    <t xml:space="preserve">6%, Prunella grandiflora 'Rubra' 6%, Thymus praecox </t>
  </si>
  <si>
    <t xml:space="preserve">Atropurpurea 6%, Catananche caerulea 2%, </t>
  </si>
  <si>
    <t xml:space="preserve">Verbascum nigrum 'Album' 1%, Verbascum </t>
  </si>
  <si>
    <t xml:space="preserve">phoeniceum 'Southern Charm' 3%. Additional bulbers </t>
  </si>
  <si>
    <t xml:space="preserve">and tubers: Allium roseum 4 un. per m2, Allium </t>
  </si>
  <si>
    <t xml:space="preserve">neapolitanum 3 un. per m2, Iris reticulata 'Purple Gem' </t>
  </si>
  <si>
    <t xml:space="preserve">2 un. per m2, Iris danfordiae 2 un. per m2, Muscari </t>
  </si>
  <si>
    <t xml:space="preserve">botryoides 'Superstar' 3 un. per m2, Gladiolus </t>
  </si>
  <si>
    <t xml:space="preserve">communis 2 un. per m2, Tulipa praestans 'Unicum' 4 </t>
  </si>
  <si>
    <t xml:space="preserve">un. per m2, Tulipa tarda 4 un. per m2, in accordance </t>
  </si>
  <si>
    <t xml:space="preserve">with drawing G558-OCSC-XX-XX-DR-C-03000 to </t>
  </si>
  <si>
    <t xml:space="preserve">G558-OCSC-XX-XX-DR-C-03010 (R446) </t>
  </si>
  <si>
    <t>2/25/A</t>
  </si>
  <si>
    <t>570</t>
  </si>
  <si>
    <t xml:space="preserve">G558-OCSC-XX-XX-DR-C-03010 (Grand Canal </t>
  </si>
  <si>
    <t>2/25/B</t>
  </si>
  <si>
    <t>1749</t>
  </si>
  <si>
    <t>Page: 2 / 25</t>
  </si>
  <si>
    <t>Landscaping (Cont'd)</t>
  </si>
  <si>
    <t xml:space="preserve">G558-OCSC-XX-XX-DR-C-03010 (Harbour Road / </t>
  </si>
  <si>
    <t>2/26/A</t>
  </si>
  <si>
    <t>1750</t>
  </si>
  <si>
    <t xml:space="preserve">Groundcover, evergreen/low maintenance </t>
  </si>
  <si>
    <t xml:space="preserve">groundcouver plant palette species, planting mix </t>
  </si>
  <si>
    <t xml:space="preserve">consisting of Alchemilla mollis 6%, Anementhele </t>
  </si>
  <si>
    <t xml:space="preserve">lessoniana 8%, Bergenia Dragonfly Angel Kiss 6%, </t>
  </si>
  <si>
    <t xml:space="preserve">Hypericum calycinum 10%, Luzula nivea 8%, </t>
  </si>
  <si>
    <t xml:space="preserve">Pachysandra terminalis 10%, Persicaria affinis </t>
  </si>
  <si>
    <t xml:space="preserve">Darjeeling Red 4%, Vinca minor 8%, Hypericum </t>
  </si>
  <si>
    <t xml:space="preserve">Hidcote' 10%, Lonicera pileata 10%, Viburnum tinus </t>
  </si>
  <si>
    <t>Eve Price' 10%, Acanthus mollis 5%, Dryopteris 'Filix-</t>
  </si>
  <si>
    <t xml:space="preserve">mas' 5%. Additional bulbers and tubers: Galanthus </t>
  </si>
  <si>
    <t xml:space="preserve">nivalis 15 un. per m2, Narcissus 'February Gold' 75 un. </t>
  </si>
  <si>
    <t>per m2, in accordance with drawing G558-OCSC-XX-</t>
  </si>
  <si>
    <t xml:space="preserve">XX-DR-C-03000 to G558-OCSC-XX-XX-DR-C-03010 </t>
  </si>
  <si>
    <t xml:space="preserve">(R446) </t>
  </si>
  <si>
    <t>2/26/B</t>
  </si>
  <si>
    <t>1751</t>
  </si>
  <si>
    <t xml:space="preserve">(Harbour Road / Dunlo Hill) </t>
  </si>
  <si>
    <t>2/26/C</t>
  </si>
  <si>
    <t>1746</t>
  </si>
  <si>
    <t>Page: 2 / 26</t>
  </si>
  <si>
    <t>2/27/A</t>
  </si>
  <si>
    <t>1753</t>
  </si>
  <si>
    <t xml:space="preserve">Pollinator friendly grass seed mix, native Irish wildflower </t>
  </si>
  <si>
    <t xml:space="preserve">seed mixture DW01 Short cut floral lawn by </t>
  </si>
  <si>
    <t xml:space="preserve">wildflowers.ie or similar approved, in accordance with </t>
  </si>
  <si>
    <t>drawing G558-OCSC-XX-XX-DR-C-03000 to G558-</t>
  </si>
  <si>
    <t xml:space="preserve">OCSC-XX-XX-DR-C-03010 (R446) </t>
  </si>
  <si>
    <t>2/27/B</t>
  </si>
  <si>
    <t>1747</t>
  </si>
  <si>
    <t xml:space="preserve">OCSC-XX-XX-DR-C-03010 (Bridge Street) </t>
  </si>
  <si>
    <t>2/27/C</t>
  </si>
  <si>
    <t>1748</t>
  </si>
  <si>
    <t xml:space="preserve">OCSC-XX-XX-DR-C-03010 (Harbour Road / Dunlo Hill) </t>
  </si>
  <si>
    <t>2/27/D</t>
  </si>
  <si>
    <t>1752</t>
  </si>
  <si>
    <t>Page: 2 / 27</t>
  </si>
  <si>
    <t>Series 300 Fencing and Environmental Noise Barriers</t>
  </si>
  <si>
    <t>Series 1400 Electrical Work for Road Lighting Traffic Signs</t>
  </si>
  <si>
    <t>Series 2700 Watermains, Utilities and Accommodation Works</t>
  </si>
  <si>
    <t>Series 2900 CCTV Survey of Road Drainage Systems</t>
  </si>
  <si>
    <t>Page: 2 / 28</t>
  </si>
  <si>
    <t>Part 3 - Bridge Street</t>
  </si>
  <si>
    <t>3/1/A</t>
  </si>
  <si>
    <t>2072</t>
  </si>
  <si>
    <t>3/1/B</t>
  </si>
  <si>
    <t>2073</t>
  </si>
  <si>
    <t>3/1/C</t>
  </si>
  <si>
    <t>2183</t>
  </si>
  <si>
    <t xml:space="preserve">Raising or lowering covers on existing inspection </t>
  </si>
  <si>
    <t xml:space="preserve">chambers,  exceeding 150mm but not exceeding </t>
  </si>
  <si>
    <t xml:space="preserve">300mm, cover size not exceeding 1m2, </t>
  </si>
  <si>
    <t>3/1/D</t>
  </si>
  <si>
    <t>2185</t>
  </si>
  <si>
    <t xml:space="preserve">Raising or lowering covers on existing Manhole </t>
  </si>
  <si>
    <t>3/1/E</t>
  </si>
  <si>
    <t>2184</t>
  </si>
  <si>
    <t>3/1/F</t>
  </si>
  <si>
    <t>2079</t>
  </si>
  <si>
    <t>3/1/G</t>
  </si>
  <si>
    <t>2080</t>
  </si>
  <si>
    <t>3/1/H</t>
  </si>
  <si>
    <t>2082</t>
  </si>
  <si>
    <t xml:space="preserve">with G558-OCSC-10-XX-DR-C-0531 </t>
  </si>
  <si>
    <t>3/1/I</t>
  </si>
  <si>
    <t>2083</t>
  </si>
  <si>
    <t xml:space="preserve">Chamber, Inspection Chamber with D400 cover and </t>
  </si>
  <si>
    <t xml:space="preserve">frame, Type A CC-SCD-00565, Depths to invert </t>
  </si>
  <si>
    <t xml:space="preserve">exceeding 1  metre but not exceeding 2  metres </t>
  </si>
  <si>
    <t>3/1/J</t>
  </si>
  <si>
    <t>2180</t>
  </si>
  <si>
    <t>Page: 3 / 1</t>
  </si>
  <si>
    <t>3/2/A</t>
  </si>
  <si>
    <t>1844</t>
  </si>
  <si>
    <t>3/2/B</t>
  </si>
  <si>
    <t>1848</t>
  </si>
  <si>
    <t>3/2/C</t>
  </si>
  <si>
    <t>1847</t>
  </si>
  <si>
    <t>3/2/D</t>
  </si>
  <si>
    <t>1850</t>
  </si>
  <si>
    <t>3/2/E</t>
  </si>
  <si>
    <t>1852</t>
  </si>
  <si>
    <t>3/2/F</t>
  </si>
  <si>
    <t>1854</t>
  </si>
  <si>
    <t xml:space="preserve">65/105-60 DES surface course 45mm thick on 60mm </t>
  </si>
  <si>
    <t>3/2/G</t>
  </si>
  <si>
    <t>1856</t>
  </si>
  <si>
    <t>Page: 3 / 2</t>
  </si>
  <si>
    <t>3/3/A</t>
  </si>
  <si>
    <t>1958</t>
  </si>
  <si>
    <t>3/3/B</t>
  </si>
  <si>
    <t>1964</t>
  </si>
  <si>
    <t>3/3/C</t>
  </si>
  <si>
    <t>1967</t>
  </si>
  <si>
    <t>3/3/D</t>
  </si>
  <si>
    <t>1969</t>
  </si>
  <si>
    <t>3/3/E</t>
  </si>
  <si>
    <t>1971</t>
  </si>
  <si>
    <t>3/3/F</t>
  </si>
  <si>
    <t>1975</t>
  </si>
  <si>
    <t xml:space="preserve">Cyclepath On Road, 80mm thick, comprising 40mm </t>
  </si>
  <si>
    <t xml:space="preserve">SMA 6 SURF PMB 65/105-60 DES surface course to </t>
  </si>
  <si>
    <t xml:space="preserve">TII-CC-SPW-00900 with red granule oxide additive </t>
  </si>
  <si>
    <t xml:space="preserve">3.5%-4% by mass, on 40mm max 15mm min AC20 </t>
  </si>
  <si>
    <t xml:space="preserve">DENSE BIN 40/60 DES Binder/Regulating Course </t>
  </si>
  <si>
    <t>3/3/G</t>
  </si>
  <si>
    <t>1977</t>
  </si>
  <si>
    <t>3/3/H</t>
  </si>
  <si>
    <t>1978</t>
  </si>
  <si>
    <t>Page: 3 / 3</t>
  </si>
  <si>
    <t>3/4/A</t>
  </si>
  <si>
    <t>1979</t>
  </si>
  <si>
    <t>3/4/B</t>
  </si>
  <si>
    <t>1980</t>
  </si>
  <si>
    <t>Page: 3 / 4</t>
  </si>
  <si>
    <t>Page: 3 / 5</t>
  </si>
  <si>
    <t>Part 4 - Grand Canal Roundabout</t>
  </si>
  <si>
    <t>4/1/A</t>
  </si>
  <si>
    <t>2086</t>
  </si>
  <si>
    <t>4/1/B</t>
  </si>
  <si>
    <t>2087</t>
  </si>
  <si>
    <t>4/1/C</t>
  </si>
  <si>
    <t>2089</t>
  </si>
  <si>
    <t>4/1/D</t>
  </si>
  <si>
    <t>2090</t>
  </si>
  <si>
    <t xml:space="preserve">Raising or lowering covers on existing FH chambers,  </t>
  </si>
  <si>
    <t>4/1/E</t>
  </si>
  <si>
    <t>2091</t>
  </si>
  <si>
    <t>4/1/F</t>
  </si>
  <si>
    <t>2093</t>
  </si>
  <si>
    <t>4/1/G</t>
  </si>
  <si>
    <t>2094</t>
  </si>
  <si>
    <t xml:space="preserve">G558-OCSC-10-XX-DR-C-00513 </t>
  </si>
  <si>
    <t>4/1/H</t>
  </si>
  <si>
    <t>2096</t>
  </si>
  <si>
    <t xml:space="preserve">with G558-OCSC-XX-XX-DR-C-0531 </t>
  </si>
  <si>
    <t>4/1/I</t>
  </si>
  <si>
    <t>2097</t>
  </si>
  <si>
    <t>Page: 4 / 1</t>
  </si>
  <si>
    <t>4/2/A</t>
  </si>
  <si>
    <t>1859</t>
  </si>
  <si>
    <t>4/2/B</t>
  </si>
  <si>
    <t>1861</t>
  </si>
  <si>
    <t>4/2/C</t>
  </si>
  <si>
    <t>1862</t>
  </si>
  <si>
    <t>4/2/D</t>
  </si>
  <si>
    <t>1863</t>
  </si>
  <si>
    <t>4/2/E</t>
  </si>
  <si>
    <t>1865</t>
  </si>
  <si>
    <t>4/2/F</t>
  </si>
  <si>
    <t>1867</t>
  </si>
  <si>
    <t>4/2/G</t>
  </si>
  <si>
    <t>1866</t>
  </si>
  <si>
    <t>4/2/H</t>
  </si>
  <si>
    <t>1869</t>
  </si>
  <si>
    <t>4/2/I</t>
  </si>
  <si>
    <t>1871</t>
  </si>
  <si>
    <t>4/2/J</t>
  </si>
  <si>
    <t>1873</t>
  </si>
  <si>
    <t>4/2/K</t>
  </si>
  <si>
    <t>1875</t>
  </si>
  <si>
    <t>Page: 4 / 2</t>
  </si>
  <si>
    <t>4/3/A</t>
  </si>
  <si>
    <t>1985</t>
  </si>
  <si>
    <t xml:space="preserve">Pre-Cast concrete kerb 0-6mm upstand Type 1 curved </t>
  </si>
  <si>
    <t>4/3/B</t>
  </si>
  <si>
    <t>2143</t>
  </si>
  <si>
    <t>4/3/C</t>
  </si>
  <si>
    <t>1991</t>
  </si>
  <si>
    <t>4/3/D</t>
  </si>
  <si>
    <t>1992</t>
  </si>
  <si>
    <t>4/3/E</t>
  </si>
  <si>
    <t>1994</t>
  </si>
  <si>
    <t>4/3/F</t>
  </si>
  <si>
    <t>1996</t>
  </si>
  <si>
    <t>4/3/G</t>
  </si>
  <si>
    <t>1998</t>
  </si>
  <si>
    <t>4/3/H</t>
  </si>
  <si>
    <t>2002</t>
  </si>
  <si>
    <t>4/3/I</t>
  </si>
  <si>
    <t>2005</t>
  </si>
  <si>
    <t>Page: 4 / 3</t>
  </si>
  <si>
    <t>4/4/A</t>
  </si>
  <si>
    <t>2006</t>
  </si>
  <si>
    <t>Page: 4 / 4</t>
  </si>
  <si>
    <t>Page: 4 / 5</t>
  </si>
  <si>
    <t>Part 5 - Harbour Road / Dunlo Hill</t>
  </si>
  <si>
    <t xml:space="preserve">S1 -  S2 Line 1.001 225mm Concrete Storm Water </t>
  </si>
  <si>
    <t xml:space="preserve">Pipe, Work in trench to comply with ISEN 1916 &amp; IS6 </t>
  </si>
  <si>
    <t xml:space="preserve">2004. Trench, bedding details to be as per drawing  </t>
  </si>
  <si>
    <t xml:space="preserve">G558-OCSC-XX-XX-DR-C-00502 and CC-SCD-00521 </t>
  </si>
  <si>
    <t xml:space="preserve">trench Type T with the back fill materials to be clause </t>
  </si>
  <si>
    <t xml:space="preserve">508  as noted in appendix 5/1 of the Works </t>
  </si>
  <si>
    <t xml:space="preserve">Requirement. Depth to invert not exceeding 2m, </t>
  </si>
  <si>
    <t xml:space="preserve">average depth  metres 1.12m, in side slopes of cuttings </t>
  </si>
  <si>
    <t xml:space="preserve">or side slopes of embankments </t>
  </si>
  <si>
    <t>5/1/A</t>
  </si>
  <si>
    <t>2155</t>
  </si>
  <si>
    <t xml:space="preserve">S2 -  S3 Line 1.002 225mm Concrete Storm Water </t>
  </si>
  <si>
    <t xml:space="preserve">average depth  metres depth  metres 1.24m, in side </t>
  </si>
  <si>
    <t xml:space="preserve">slopes of cuttings or side slopes of embankments </t>
  </si>
  <si>
    <t>5/1/B</t>
  </si>
  <si>
    <t>2192</t>
  </si>
  <si>
    <t xml:space="preserve">S8 -  S9 Line 2.001 225mm Concrete Storm Water </t>
  </si>
  <si>
    <t xml:space="preserve">average depth  metres 1.20m, in side slopes of cuttings </t>
  </si>
  <si>
    <t>5/1/C</t>
  </si>
  <si>
    <t>2194</t>
  </si>
  <si>
    <t xml:space="preserve">S9 -  10 Line 2.002 225mm Concrete Storm Water </t>
  </si>
  <si>
    <t xml:space="preserve">average depth  metres 1.10m, in side slopes of cuttings </t>
  </si>
  <si>
    <t>5/1/D</t>
  </si>
  <si>
    <t>2191</t>
  </si>
  <si>
    <t xml:space="preserve">S10 -  11 Line 2.003 225mm Concrete Storm Water </t>
  </si>
  <si>
    <t xml:space="preserve">average depth  metres 1.25m, in side slopes of cuttings </t>
  </si>
  <si>
    <t>5/1/E</t>
  </si>
  <si>
    <t>2193</t>
  </si>
  <si>
    <t>Page: 5 / 1</t>
  </si>
  <si>
    <t xml:space="preserve">Drains) (Cont'd) </t>
  </si>
  <si>
    <t xml:space="preserve">S11 -  Existing Manhole (Dunlo Hill)  Line 2.004 225mm </t>
  </si>
  <si>
    <t xml:space="preserve">Concrete Storm Water Pipe, Work in trench to comply </t>
  </si>
  <si>
    <t xml:space="preserve">with ISEN 1916 &amp; IS6 2004. Trench, bedding details to </t>
  </si>
  <si>
    <t xml:space="preserve">be as per drawing  G558-OCSC-XX-XX-DR-C-00502 </t>
  </si>
  <si>
    <t xml:space="preserve">and CC-SCD-00521 trench Type T with the back fill </t>
  </si>
  <si>
    <t xml:space="preserve">materials to be clause 508  as noted in appendix 5/1 of </t>
  </si>
  <si>
    <t xml:space="preserve">the Works Requirement. Depth to invert not exceeding </t>
  </si>
  <si>
    <t xml:space="preserve">2m, average depth  metres 1.25m, in side slopes of </t>
  </si>
  <si>
    <t xml:space="preserve">cuttings or side slopes of embankments </t>
  </si>
  <si>
    <t>5/2/A</t>
  </si>
  <si>
    <t>2195</t>
  </si>
  <si>
    <t xml:space="preserve">Trafficked Areas (CC-SCD-00562) Type C in side </t>
  </si>
  <si>
    <t>5/2/B</t>
  </si>
  <si>
    <t>2190</t>
  </si>
  <si>
    <t>5/2/C</t>
  </si>
  <si>
    <t>2114</t>
  </si>
  <si>
    <t>5/2/D</t>
  </si>
  <si>
    <t>2156</t>
  </si>
  <si>
    <t>5/2/E</t>
  </si>
  <si>
    <t>2115</t>
  </si>
  <si>
    <t>5/2/F</t>
  </si>
  <si>
    <t>2117</t>
  </si>
  <si>
    <t>5/2/G</t>
  </si>
  <si>
    <t>2118</t>
  </si>
  <si>
    <t>5/2/H</t>
  </si>
  <si>
    <t>2149</t>
  </si>
  <si>
    <t xml:space="preserve">Raising or lowering covers on existing Water Meter </t>
  </si>
  <si>
    <t>5/2/I</t>
  </si>
  <si>
    <t>2119</t>
  </si>
  <si>
    <t>Page: 5 / 2</t>
  </si>
  <si>
    <t>5/3/A</t>
  </si>
  <si>
    <t>2121</t>
  </si>
  <si>
    <t>5/3/B</t>
  </si>
  <si>
    <t>2122</t>
  </si>
  <si>
    <t>5/3/C</t>
  </si>
  <si>
    <t>2124</t>
  </si>
  <si>
    <t xml:space="preserve">Chamber, Access Chamber, 600mm x x600mm internal </t>
  </si>
  <si>
    <t xml:space="preserve">diameter, depth not exceeding 1 metre, in accordance </t>
  </si>
  <si>
    <t xml:space="preserve">with G558-OCSC-XX-XX-DR-C-00552 </t>
  </si>
  <si>
    <t>5/3/D</t>
  </si>
  <si>
    <t>2125</t>
  </si>
  <si>
    <t xml:space="preserve">with G558-OCSC-XX-XX-DR-C-01312 </t>
  </si>
  <si>
    <t>5/3/E</t>
  </si>
  <si>
    <t>2151</t>
  </si>
  <si>
    <t>5/3/F</t>
  </si>
  <si>
    <t>2142</t>
  </si>
  <si>
    <t>Page: 5 / 3</t>
  </si>
  <si>
    <t>5/4/A</t>
  </si>
  <si>
    <t>1878</t>
  </si>
  <si>
    <t>5/4/B</t>
  </si>
  <si>
    <t>1880</t>
  </si>
  <si>
    <t>5/4/C</t>
  </si>
  <si>
    <t>1881</t>
  </si>
  <si>
    <t>5/4/D</t>
  </si>
  <si>
    <t>1882</t>
  </si>
  <si>
    <t>5/4/E</t>
  </si>
  <si>
    <t>1884</t>
  </si>
  <si>
    <t>5/4/F</t>
  </si>
  <si>
    <t>1886</t>
  </si>
  <si>
    <t>5/4/G</t>
  </si>
  <si>
    <t>1885</t>
  </si>
  <si>
    <t>5/4/H</t>
  </si>
  <si>
    <t>1888</t>
  </si>
  <si>
    <t>5/4/I</t>
  </si>
  <si>
    <t>1890</t>
  </si>
  <si>
    <t>5/4/J</t>
  </si>
  <si>
    <t>1892</t>
  </si>
  <si>
    <t>5/4/K</t>
  </si>
  <si>
    <t>1894</t>
  </si>
  <si>
    <t>Page: 5 / 4</t>
  </si>
  <si>
    <t xml:space="preserve">Granite kerb  125mm upstand Type 10 laid straight or </t>
  </si>
  <si>
    <t>5/5/A</t>
  </si>
  <si>
    <t>2012</t>
  </si>
  <si>
    <t xml:space="preserve">Granite kerb 125mm upstand Type 10 curved not </t>
  </si>
  <si>
    <t xml:space="preserve">exceeding 12 meter radius in accordance with Works </t>
  </si>
  <si>
    <t xml:space="preserve">Requirements CC-SCD-01102 </t>
  </si>
  <si>
    <t>5/5/B</t>
  </si>
  <si>
    <t>2207</t>
  </si>
  <si>
    <t>5/5/C</t>
  </si>
  <si>
    <t>2206</t>
  </si>
  <si>
    <t xml:space="preserve">Pre-cast concrete kerb 25mm upstand Type 2 laid </t>
  </si>
  <si>
    <t>5/5/D</t>
  </si>
  <si>
    <t>2018</t>
  </si>
  <si>
    <t>5/5/E</t>
  </si>
  <si>
    <t>2013</t>
  </si>
  <si>
    <t>5/5/F</t>
  </si>
  <si>
    <t>2015</t>
  </si>
  <si>
    <t>5/5/G</t>
  </si>
  <si>
    <t>2017</t>
  </si>
  <si>
    <t xml:space="preserve">Kerbdrain C/Kerb BN305 Channel kerb 25mm Type 6 </t>
  </si>
  <si>
    <t xml:space="preserve">laid straight or curved exceeding 12 meter radius in </t>
  </si>
  <si>
    <t>5/5/H</t>
  </si>
  <si>
    <t>2145</t>
  </si>
  <si>
    <t>5/5/I</t>
  </si>
  <si>
    <t>2144</t>
  </si>
  <si>
    <t>5/5/J</t>
  </si>
  <si>
    <t>2019</t>
  </si>
  <si>
    <t>5/5/K</t>
  </si>
  <si>
    <t>2020</t>
  </si>
  <si>
    <t>5/5/L</t>
  </si>
  <si>
    <t>2021</t>
  </si>
  <si>
    <t xml:space="preserve">Granite transition kerb Type 11 laid straight or curved </t>
  </si>
  <si>
    <t>5/5/M</t>
  </si>
  <si>
    <t>2208</t>
  </si>
  <si>
    <t>Page: 5 / 5</t>
  </si>
  <si>
    <t>5/6/A</t>
  </si>
  <si>
    <t>2023</t>
  </si>
  <si>
    <t>5/6/B</t>
  </si>
  <si>
    <t>2025</t>
  </si>
  <si>
    <t>5/6/C</t>
  </si>
  <si>
    <t>2026</t>
  </si>
  <si>
    <t>5/6/D</t>
  </si>
  <si>
    <t>2028</t>
  </si>
  <si>
    <t>5/6/E</t>
  </si>
  <si>
    <t>2029</t>
  </si>
  <si>
    <t xml:space="preserve">Footway Type 7 (Granite Sett Footpath) 380mm thick, </t>
  </si>
  <si>
    <t xml:space="preserve">comprising 80mm Granite Setts, on 40mm sand-cement </t>
  </si>
  <si>
    <t xml:space="preserve">mortar C35/45 reinforced with polypropylene fibres at a </t>
  </si>
  <si>
    <t xml:space="preserve">rate of 0.6kg/m3 Forta-Fibre or equivalent approved, on </t>
  </si>
  <si>
    <t xml:space="preserve">260mm reinforced concrete slab, concrete Class </t>
  </si>
  <si>
    <t xml:space="preserve">C30/37 TO I.S. EN 206-1 with single layer A393 (Top) </t>
  </si>
  <si>
    <t xml:space="preserve">with 100mm cover </t>
  </si>
  <si>
    <t>5/6/F</t>
  </si>
  <si>
    <t>2146</t>
  </si>
  <si>
    <t>5/6/G</t>
  </si>
  <si>
    <t>2032</t>
  </si>
  <si>
    <t>Page: 5 / 6</t>
  </si>
  <si>
    <t>5/7/A</t>
  </si>
  <si>
    <t>2033</t>
  </si>
  <si>
    <t>5/7/B</t>
  </si>
  <si>
    <t>2034</t>
  </si>
  <si>
    <t>Page: 5 / 7</t>
  </si>
  <si>
    <t>Page: 5 / 8</t>
  </si>
  <si>
    <t>Part 6 - Harris Road / Breacarnach</t>
  </si>
  <si>
    <t xml:space="preserve">S3 -  S4 Line 1.003 225mm Concrete Storm Water </t>
  </si>
  <si>
    <t xml:space="preserve">average depth  metres 1.26m, in side slopes of cuttings </t>
  </si>
  <si>
    <t>6/1/A</t>
  </si>
  <si>
    <t>2128</t>
  </si>
  <si>
    <t xml:space="preserve">S4 -  S5 Line 1.004 225mm Concrete Storm Water </t>
  </si>
  <si>
    <t xml:space="preserve">average depth  metres 1.11m, in side slopes of cuttings </t>
  </si>
  <si>
    <t>6/1/B</t>
  </si>
  <si>
    <t>2198</t>
  </si>
  <si>
    <t xml:space="preserve">S5 -  S6 Line 1.005 225mm Concrete Storm Water </t>
  </si>
  <si>
    <t xml:space="preserve">average depth  metres 1.07m, in side slopes of cuttings </t>
  </si>
  <si>
    <t>6/1/C</t>
  </si>
  <si>
    <t>2196</t>
  </si>
  <si>
    <t xml:space="preserve">S6 -  S7 Line 1.006 225mm Concrete Storm Water </t>
  </si>
  <si>
    <t xml:space="preserve">average depth  metres 1.42m, in side slopes of cuttings </t>
  </si>
  <si>
    <t>6/1/D</t>
  </si>
  <si>
    <t>2159</t>
  </si>
  <si>
    <t xml:space="preserve">S7 -  Existing Manhole (Harris Road)  Line 1.007 </t>
  </si>
  <si>
    <t xml:space="preserve">225mm Concrete Storm Water Pipe, Work in trench to </t>
  </si>
  <si>
    <t xml:space="preserve">comply with ISEN 1916 &amp; IS6 2004. Trench, bedding </t>
  </si>
  <si>
    <t>details to be as per drawing  G558-OCSC-XX-XX-DR-</t>
  </si>
  <si>
    <t xml:space="preserve">C-00502 and CC-SCD-00521 trench Type T with the </t>
  </si>
  <si>
    <t xml:space="preserve">back fill materials to be clause 508  as noted in </t>
  </si>
  <si>
    <t xml:space="preserve">appendix 5/1 of the Works Requirement. Depth to invert </t>
  </si>
  <si>
    <t xml:space="preserve">not exceeding 2m, average depth  metres 1.42m, in </t>
  </si>
  <si>
    <t xml:space="preserve">side slopes of cuttings or side slopes of embankments </t>
  </si>
  <si>
    <t>6/1/E</t>
  </si>
  <si>
    <t>2197</t>
  </si>
  <si>
    <t>6/1/F</t>
  </si>
  <si>
    <t>2158</t>
  </si>
  <si>
    <t>Page: 6 / 1</t>
  </si>
  <si>
    <t>6/2/A</t>
  </si>
  <si>
    <t>2129</t>
  </si>
  <si>
    <t>6/2/B</t>
  </si>
  <si>
    <t>2131</t>
  </si>
  <si>
    <t>6/2/C</t>
  </si>
  <si>
    <t>2133</t>
  </si>
  <si>
    <t>6/2/D</t>
  </si>
  <si>
    <t>2132</t>
  </si>
  <si>
    <t>6/2/E</t>
  </si>
  <si>
    <t>2135</t>
  </si>
  <si>
    <t>6/2/F</t>
  </si>
  <si>
    <t>2136</t>
  </si>
  <si>
    <t>6/2/G</t>
  </si>
  <si>
    <t>2138</t>
  </si>
  <si>
    <t>6/2/H</t>
  </si>
  <si>
    <t>2139</t>
  </si>
  <si>
    <t>Page: 6 / 2</t>
  </si>
  <si>
    <t>6/3/A</t>
  </si>
  <si>
    <t>1897</t>
  </si>
  <si>
    <t>6/3/B</t>
  </si>
  <si>
    <t>1899</t>
  </si>
  <si>
    <t>6/3/C</t>
  </si>
  <si>
    <t>1900</t>
  </si>
  <si>
    <t>6/3/D</t>
  </si>
  <si>
    <t>1901</t>
  </si>
  <si>
    <t>6/3/E</t>
  </si>
  <si>
    <t>1903</t>
  </si>
  <si>
    <t>6/3/F</t>
  </si>
  <si>
    <t>1905</t>
  </si>
  <si>
    <t>6/3/G</t>
  </si>
  <si>
    <t>1904</t>
  </si>
  <si>
    <t>6/3/H</t>
  </si>
  <si>
    <t>1907</t>
  </si>
  <si>
    <t>6/3/I</t>
  </si>
  <si>
    <t>1909</t>
  </si>
  <si>
    <t>6/3/J</t>
  </si>
  <si>
    <t>1911</t>
  </si>
  <si>
    <t>6/3/K</t>
  </si>
  <si>
    <t>1913</t>
  </si>
  <si>
    <t>Page: 6 / 3</t>
  </si>
  <si>
    <t>6/4/A</t>
  </si>
  <si>
    <t>2039</t>
  </si>
  <si>
    <t>6/4/B</t>
  </si>
  <si>
    <t>2040</t>
  </si>
  <si>
    <t xml:space="preserve">Pre-cast concrete kerb 25mm upstand Type 2 laid 3 </t>
  </si>
  <si>
    <t xml:space="preserve">with Works Requirements CC-SCD-01102 </t>
  </si>
  <si>
    <t>6/4/C</t>
  </si>
  <si>
    <t>2148</t>
  </si>
  <si>
    <t>6/4/D</t>
  </si>
  <si>
    <t>2045</t>
  </si>
  <si>
    <t>6/4/E</t>
  </si>
  <si>
    <t>2046</t>
  </si>
  <si>
    <t>6/4/F</t>
  </si>
  <si>
    <t>2048</t>
  </si>
  <si>
    <t>6/4/G</t>
  </si>
  <si>
    <t>2050</t>
  </si>
  <si>
    <t>6/4/H</t>
  </si>
  <si>
    <t>2052</t>
  </si>
  <si>
    <t>6/4/I</t>
  </si>
  <si>
    <t>2053</t>
  </si>
  <si>
    <t>6/4/J</t>
  </si>
  <si>
    <t>2056</t>
  </si>
  <si>
    <t>Page: 6 / 4</t>
  </si>
  <si>
    <t>6/5/A</t>
  </si>
  <si>
    <t>2058</t>
  </si>
  <si>
    <t>6/5/B</t>
  </si>
  <si>
    <t>2060</t>
  </si>
  <si>
    <t>6/5/C</t>
  </si>
  <si>
    <t>2061</t>
  </si>
  <si>
    <t>Page: 6 / 5</t>
  </si>
  <si>
    <t>Page: 6 / 6</t>
  </si>
  <si>
    <t>Part 7 - Accomodation Works</t>
  </si>
  <si>
    <t>Series 100 Special Preliminaries</t>
  </si>
  <si>
    <t>7/1/A</t>
  </si>
  <si>
    <t>2161</t>
  </si>
  <si>
    <t>Appendix 1/17</t>
  </si>
  <si>
    <t>7/1/B</t>
  </si>
  <si>
    <t>2162</t>
  </si>
  <si>
    <t>7/1/C</t>
  </si>
  <si>
    <t>2163</t>
  </si>
  <si>
    <t>1/17</t>
  </si>
  <si>
    <t>7/1/D</t>
  </si>
  <si>
    <t>2164</t>
  </si>
  <si>
    <t xml:space="preserve">Property condition surveys, for all properties at </t>
  </si>
  <si>
    <t xml:space="preserve">locations indicated on drawings AC-01-BBSR and </t>
  </si>
  <si>
    <t>7/1/E</t>
  </si>
  <si>
    <t>2165</t>
  </si>
  <si>
    <t>Page: 7 / 1</t>
  </si>
  <si>
    <t>7/2/A</t>
  </si>
  <si>
    <t>2166</t>
  </si>
  <si>
    <t>Page: 7 / 2</t>
  </si>
  <si>
    <t xml:space="preserve">AC-01-BBSR </t>
  </si>
  <si>
    <t>7/3/A</t>
  </si>
  <si>
    <t>2209</t>
  </si>
  <si>
    <t xml:space="preserve">Gates Steel Double Field Gate (CC-SCD-00310) 7.02m </t>
  </si>
  <si>
    <t xml:space="preserve">wide (post to post), 4.8 metre gate with 2 metre gate, </t>
  </si>
  <si>
    <t xml:space="preserve">concrete foundations, latch, drop bolt and all fixtures </t>
  </si>
  <si>
    <t>and fittings to be inacordance with drawing AC-01-</t>
  </si>
  <si>
    <t xml:space="preserve">BBSR </t>
  </si>
  <si>
    <t>7/3/B</t>
  </si>
  <si>
    <t>2210</t>
  </si>
  <si>
    <t>Page: 7 / 3</t>
  </si>
  <si>
    <t xml:space="preserve">Excavation of non-compliant material in cutting and </t>
  </si>
  <si>
    <t>other excavations 0 metres to 3 metres in depth. non-</t>
  </si>
  <si>
    <t xml:space="preserve">compliant material is classified as Category C (Soils </t>
  </si>
  <si>
    <t xml:space="preserve">suitable for disposal to a Non Hazardous Licenced </t>
  </si>
  <si>
    <t xml:space="preserve">Landfill) in accordance with Waste Acceptance Criteria </t>
  </si>
  <si>
    <t xml:space="preserve">(WAC) set out in Directive 1999/31/EC (The Landfill </t>
  </si>
  <si>
    <t xml:space="preserve">Directive) and the Council Decision of 19 December </t>
  </si>
  <si>
    <t xml:space="preserve">2002, or such legislation as is current at award of </t>
  </si>
  <si>
    <t xml:space="preserve">Contract. </t>
  </si>
  <si>
    <t>7/4/A</t>
  </si>
  <si>
    <t>2240</t>
  </si>
  <si>
    <t xml:space="preserve">cutting and other excavation </t>
  </si>
  <si>
    <t>7/4/B</t>
  </si>
  <si>
    <t>2242</t>
  </si>
  <si>
    <t>Disposal of non-compliant material</t>
  </si>
  <si>
    <t>7/4/C</t>
  </si>
  <si>
    <t>2244</t>
  </si>
  <si>
    <t>Imported topsoil Class 5B</t>
  </si>
  <si>
    <t>7/4/D</t>
  </si>
  <si>
    <t>2247</t>
  </si>
  <si>
    <t xml:space="preserve">than10 degrees to the horizontal </t>
  </si>
  <si>
    <t>7/4/E</t>
  </si>
  <si>
    <t>2253</t>
  </si>
  <si>
    <t xml:space="preserve">horizontal </t>
  </si>
  <si>
    <t>7/4/F</t>
  </si>
  <si>
    <t>2255</t>
  </si>
  <si>
    <t>Page: 7 / 4</t>
  </si>
  <si>
    <t xml:space="preserve">Footway Type 6 (Hardstanding Maintenance Area at </t>
  </si>
  <si>
    <t xml:space="preserve">Marina) 705mm thick, comprising 45mm PMSMA 10 </t>
  </si>
  <si>
    <t>SURF PMB 65/105-60 DES surface course to TII-CC-</t>
  </si>
  <si>
    <t xml:space="preserve">SPW-00900 CL, 5.1.1 (Buff Color), on 60mm AC20 </t>
  </si>
  <si>
    <t>DENSE BIN 40/60 DES binder course to TII-CC-SPW-</t>
  </si>
  <si>
    <t xml:space="preserve">00900 CL 3.1.4, on 100mm AC32 DENSE BASE 40/60 </t>
  </si>
  <si>
    <t xml:space="preserve">DES base course to TII-CC-SPW-00900 CL 3.1.1, on </t>
  </si>
  <si>
    <t xml:space="preserve">TII-CC-00800 CL 808, on 350mm thick Capping to </t>
  </si>
  <si>
    <t xml:space="preserve">Class 6F in accordance with TII-CC-00600 CL 613 and </t>
  </si>
  <si>
    <t xml:space="preserve">compacted in compliance with CL. 612  ,on Terram </t>
  </si>
  <si>
    <t xml:space="preserve">T1000 or similar approved permeable geotextile </t>
  </si>
  <si>
    <t>7/5/A</t>
  </si>
  <si>
    <t>2231</t>
  </si>
  <si>
    <t>Page: 7 / 5</t>
  </si>
  <si>
    <t>Page: 7 / 6</t>
  </si>
  <si>
    <t>Bill</t>
  </si>
  <si>
    <t>1</t>
  </si>
  <si>
    <t>2</t>
  </si>
  <si>
    <t>3</t>
  </si>
  <si>
    <t>4</t>
  </si>
  <si>
    <t>5</t>
  </si>
  <si>
    <t>6</t>
  </si>
  <si>
    <t>7</t>
  </si>
  <si>
    <t>Page: S/1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</si>
</sst>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2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Arial"/>
      <charset val="0"/>
    </font>
    <font>
      <sz val="9"/>
      <name val="Arial"/>
      <charset val="0"/>
    </font>
    <font>
      <b/>
      <sz val="9"/>
      <name val="Arial"/>
      <charset val="0"/>
    </font>
    <font>
      <b/>
      <sz val="11.25"/>
      <name val="Arial"/>
      <charset val="0"/>
    </font>
    <font>
      <b/>
      <u val="single"/>
      <sz val="9"/>
      <name val="Arial"/>
      <charset val="0"/>
    </font>
    <font>
      <u val="single"/>
      <sz val="10"/>
      <name val="Tahoma"/>
      <charset val="0"/>
    </font>
    <font>
      <u val="single"/>
      <sz val="10"/>
      <color indexed="12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86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0" fillId="0" borderId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4" fontId="6" fillId="0" borderId="0">
      <alignment horizontal="center"/>
    </xf>
    <xf numFmtId="4" fontId="6" fillId="0" borderId="0">
      <alignment horizontal="right"/>
    </xf>
    <xf numFmtId="4" fontId="6" fillId="0" borderId="0">
      <alignment horizontal="right"/>
    </xf>
    <xf numFmtId="0" fontId="6" fillId="0" borderId="0">
      <alignment horizontal="center"/>
    </xf>
    <xf numFmtId="0" fontId="6" fillId="0" borderId="0">
      <alignment horizontal="center"/>
    </xf>
    <xf numFmtId="0" fontId="11" fillId="0" borderId="0" applyAlignment="0" applyBorder="0" applyNumberFormat="0" applyFill="0" applyProtection="0"/>
  </cellStyleXfs>
  <cellXfs>
    <xf numFmtId="0" fontId="0" fillId="0" borderId="0" xfId="0"/>
    <xf numFmtId="0" fontId="6" fillId="0" borderId="0" xfId="21" applyFont="1">
      <alignment horizontal="center"/>
    </xf>
    <xf numFmtId="0" fontId="6" fillId="0" borderId="0" xfId="22" applyFont="1"/>
    <xf numFmtId="0" fontId="6" fillId="0" borderId="0" xfId="23" applyFont="1">
      <alignment horizontal="center"/>
    </xf>
    <xf numFmtId="4" fontId="6" fillId="0" borderId="0" xfId="24" applyFont="1" applyNumberFormat="1">
      <alignment horizontal="center"/>
    </xf>
    <xf numFmtId="4" fontId="6" fillId="0" borderId="0" xfId="25" applyFont="1" applyNumberFormat="1">
      <alignment horizontal="right"/>
    </xf>
    <xf numFmtId="4" fontId="6" fillId="0" borderId="0" xfId="26" applyFont="1" applyNumberFormat="1">
      <alignment horizontal="right"/>
    </xf>
    <xf numFmtId="0" fontId="6" fillId="0" borderId="0" xfId="27" applyFont="1">
      <alignment horizontal="center"/>
    </xf>
    <xf numFmtId="0" fontId="6" fillId="0" borderId="0" xfId="28" applyFont="1">
      <alignment horizontal="center"/>
    </xf>
    <xf numFmtId="0" fontId="7" fillId="0" borderId="0" xfId="21" applyFont="1">
      <alignment horizontal="center"/>
    </xf>
    <xf numFmtId="0" fontId="8" fillId="0" borderId="0" xfId="21" applyFont="1">
      <alignment horizontal="center"/>
    </xf>
    <xf numFmtId="0" fontId="8" fillId="0" borderId="0" xfId="21" applyAlignment="1" applyFont="1">
      <alignment horizontal="center" vertical="center"/>
    </xf>
    <xf numFmtId="0" fontId="8" fillId="0" borderId="0" xfId="21" applyAlignment="1" applyFont="1">
      <alignment horizontal="left" vertical="center"/>
    </xf>
    <xf numFmtId="0" fontId="7" fillId="0" borderId="0" xfId="21" applyAlignment="1" applyFont="1">
      <alignment horizontal="center" vertical="center"/>
    </xf>
    <xf numFmtId="0" fontId="7" fillId="0" borderId="0" xfId="22" applyFont="1"/>
    <xf numFmtId="0" fontId="7" fillId="0" borderId="0" xfId="22" applyAlignment="1" applyFont="1">
      <alignment vertical="center"/>
    </xf>
    <xf numFmtId="0" fontId="7" fillId="0" borderId="0" xfId="22" applyAlignment="1" applyFont="1">
      <alignment horizontal="left" vertical="center"/>
    </xf>
    <xf numFmtId="0" fontId="7" fillId="0" borderId="0" xfId="23" applyFont="1">
      <alignment horizontal="center"/>
    </xf>
    <xf numFmtId="0" fontId="7" fillId="0" borderId="0" xfId="23" applyAlignment="1" applyFont="1">
      <alignment horizontal="center" vertical="center"/>
    </xf>
    <xf numFmtId="49" fontId="6" fillId="0" borderId="0" xfId="24" applyFont="1" applyNumberFormat="1">
      <alignment horizontal="center"/>
    </xf>
    <xf numFmtId="49" fontId="7" fillId="0" borderId="0" xfId="24" applyFont="1" applyNumberFormat="1">
      <alignment horizontal="center"/>
    </xf>
    <xf numFmtId="49" fontId="7" fillId="0" borderId="0" xfId="24" applyAlignment="1" applyFont="1" applyNumberFormat="1">
      <alignment horizontal="center" vertical="center"/>
    </xf>
    <xf numFmtId="49" fontId="6" fillId="0" borderId="0" xfId="25" applyFont="1" applyNumberFormat="1">
      <alignment horizontal="right"/>
    </xf>
    <xf numFmtId="49" fontId="7" fillId="0" borderId="0" xfId="25" applyFont="1" applyNumberFormat="1">
      <alignment horizontal="right"/>
    </xf>
    <xf numFmtId="49" fontId="7" fillId="0" borderId="0" xfId="25" applyAlignment="1" applyFont="1" applyNumberFormat="1">
      <alignment horizontal="right" vertical="center"/>
    </xf>
    <xf numFmtId="49" fontId="6" fillId="0" borderId="0" xfId="26" applyFont="1" applyNumberFormat="1">
      <alignment horizontal="right"/>
    </xf>
    <xf numFmtId="49" fontId="7" fillId="0" borderId="0" xfId="26" applyFont="1" applyNumberFormat="1">
      <alignment horizontal="right"/>
    </xf>
    <xf numFmtId="49" fontId="7" fillId="0" borderId="0" xfId="26" applyAlignment="1" applyFont="1" applyNumberFormat="1">
      <alignment horizontal="right" vertical="center"/>
    </xf>
    <xf numFmtId="0" fontId="7" fillId="0" borderId="1" xfId="21" applyAlignment="1" applyBorder="1" applyFont="1">
      <alignment horizontal="center" vertical="center"/>
    </xf>
    <xf numFmtId="0" fontId="7" fillId="0" borderId="2" xfId="21" applyAlignment="1" applyBorder="1" applyFont="1">
      <alignment horizontal="center" vertical="center"/>
    </xf>
    <xf numFmtId="0" fontId="7" fillId="0" borderId="3" xfId="21" applyAlignment="1" applyBorder="1" applyFont="1">
      <alignment horizontal="center" vertical="center"/>
    </xf>
    <xf numFmtId="0" fontId="7" fillId="0" borderId="4" xfId="21" applyAlignment="1" applyBorder="1" applyFont="1">
      <alignment horizontal="center" vertical="center"/>
    </xf>
    <xf numFmtId="0" fontId="7" fillId="0" borderId="1" xfId="22" applyAlignment="1" applyBorder="1" applyFont="1">
      <alignment horizontal="left" vertical="center"/>
    </xf>
    <xf numFmtId="0" fontId="7" fillId="0" borderId="2" xfId="22" applyAlignment="1" applyBorder="1" applyFont="1">
      <alignment horizontal="left" vertical="center"/>
    </xf>
    <xf numFmtId="0" fontId="7" fillId="0" borderId="3" xfId="22" applyAlignment="1" applyBorder="1" applyFont="1">
      <alignment horizontal="left" vertical="center"/>
    </xf>
    <xf numFmtId="0" fontId="7" fillId="0" borderId="4" xfId="22" applyAlignment="1" applyBorder="1" applyFont="1">
      <alignment horizontal="left" vertical="center"/>
    </xf>
    <xf numFmtId="49" fontId="7" fillId="0" borderId="1" xfId="24" applyAlignment="1" applyBorder="1" applyFont="1" applyNumberFormat="1">
      <alignment horizontal="center" vertical="center"/>
    </xf>
    <xf numFmtId="49" fontId="7" fillId="0" borderId="2" xfId="24" applyAlignment="1" applyBorder="1" applyFont="1" applyNumberFormat="1">
      <alignment horizontal="center" vertical="center"/>
    </xf>
    <xf numFmtId="49" fontId="7" fillId="0" borderId="3" xfId="24" applyAlignment="1" applyBorder="1" applyFont="1" applyNumberFormat="1">
      <alignment horizontal="center" vertical="center"/>
    </xf>
    <xf numFmtId="49" fontId="7" fillId="0" borderId="4" xfId="24" applyAlignment="1" applyBorder="1" applyFont="1" applyNumberFormat="1">
      <alignment horizontal="center" vertical="center"/>
    </xf>
    <xf numFmtId="0" fontId="7" fillId="0" borderId="1" xfId="23" applyAlignment="1" applyBorder="1" applyFont="1">
      <alignment horizontal="center" vertical="center"/>
    </xf>
    <xf numFmtId="0" fontId="7" fillId="0" borderId="2" xfId="23" applyAlignment="1" applyBorder="1" applyFont="1">
      <alignment horizontal="center" vertical="center"/>
    </xf>
    <xf numFmtId="0" fontId="7" fillId="0" borderId="3" xfId="23" applyAlignment="1" applyBorder="1" applyFont="1">
      <alignment horizontal="center" vertical="center"/>
    </xf>
    <xf numFmtId="0" fontId="7" fillId="0" borderId="4" xfId="23" applyAlignment="1" applyBorder="1" applyFont="1">
      <alignment horizontal="center" vertical="center"/>
    </xf>
    <xf numFmtId="49" fontId="7" fillId="0" borderId="1" xfId="25" applyAlignment="1" applyBorder="1" applyFont="1" applyNumberFormat="1">
      <alignment horizontal="right" vertical="center"/>
    </xf>
    <xf numFmtId="49" fontId="7" fillId="0" borderId="2" xfId="25" applyAlignment="1" applyBorder="1" applyFont="1" applyNumberFormat="1">
      <alignment horizontal="right" vertical="center"/>
    </xf>
    <xf numFmtId="49" fontId="7" fillId="0" borderId="3" xfId="25" applyAlignment="1" applyBorder="1" applyFont="1" applyNumberFormat="1">
      <alignment horizontal="right" vertical="center"/>
    </xf>
    <xf numFmtId="49" fontId="7" fillId="0" borderId="4" xfId="25" applyAlignment="1" applyBorder="1" applyFont="1" applyNumberFormat="1">
      <alignment horizontal="right" vertical="center"/>
    </xf>
    <xf numFmtId="49" fontId="7" fillId="0" borderId="1" xfId="26" applyAlignment="1" applyBorder="1" applyFont="1" applyNumberFormat="1">
      <alignment horizontal="right" vertical="center"/>
    </xf>
    <xf numFmtId="49" fontId="7" fillId="0" borderId="2" xfId="26" applyAlignment="1" applyBorder="1" applyFont="1" applyNumberFormat="1">
      <alignment horizontal="right" vertical="center"/>
    </xf>
    <xf numFmtId="49" fontId="7" fillId="0" borderId="3" xfId="26" applyAlignment="1" applyBorder="1" applyFont="1" applyNumberFormat="1">
      <alignment horizontal="right" vertical="center"/>
    </xf>
    <xf numFmtId="49" fontId="7" fillId="0" borderId="4" xfId="26" applyAlignment="1" applyBorder="1" applyFont="1" applyNumberFormat="1">
      <alignment horizontal="right" vertical="center"/>
    </xf>
    <xf numFmtId="0" fontId="7" fillId="0" borderId="5" xfId="21" applyAlignment="1" applyBorder="1" applyFont="1">
      <alignment horizontal="center" vertical="center"/>
    </xf>
    <xf numFmtId="0" fontId="7" fillId="0" borderId="6" xfId="21" applyAlignment="1" applyBorder="1" applyFont="1">
      <alignment horizontal="center" vertical="center"/>
    </xf>
    <xf numFmtId="49" fontId="7" fillId="0" borderId="7" xfId="26" applyAlignment="1" applyBorder="1" applyFont="1" applyNumberFormat="1">
      <alignment horizontal="right" vertical="center"/>
    </xf>
    <xf numFmtId="49" fontId="7" fillId="0" borderId="8" xfId="26" applyAlignment="1" applyBorder="1" applyFont="1" applyNumberFormat="1">
      <alignment horizontal="right" vertical="center"/>
    </xf>
    <xf numFmtId="0" fontId="7" fillId="0" borderId="0" xfId="27" applyFont="1">
      <alignment horizontal="center"/>
    </xf>
    <xf numFmtId="0" fontId="7" fillId="0" borderId="0" xfId="27" applyAlignment="1" applyFont="1">
      <alignment horizontal="center" vertical="center"/>
    </xf>
    <xf numFmtId="0" fontId="7" fillId="0" borderId="0" xfId="28" applyFont="1">
      <alignment horizontal="center"/>
    </xf>
    <xf numFmtId="0" fontId="7" fillId="0" borderId="0" xfId="28" applyAlignment="1" applyFont="1">
      <alignment horizontal="center" vertical="center"/>
    </xf>
    <xf numFmtId="0" fontId="6" fillId="0" borderId="0" xfId="22" applyAlignment="1" applyFont="1">
      <alignment vertical="center"/>
    </xf>
    <xf numFmtId="0" fontId="9" fillId="0" borderId="0" xfId="22" applyAlignment="1" applyFont="1">
      <alignment vertical="center"/>
    </xf>
    <xf numFmtId="0" fontId="6" fillId="0" borderId="0" xfId="21" applyAlignment="1" applyFont="1">
      <alignment horizontal="center" vertical="center"/>
    </xf>
    <xf numFmtId="0" fontId="6" fillId="0" borderId="0" xfId="27" applyAlignment="1" applyFont="1">
      <alignment horizontal="center" vertical="center"/>
    </xf>
    <xf numFmtId="0" fontId="6" fillId="0" borderId="0" xfId="28" applyAlignment="1" applyFont="1">
      <alignment horizontal="center" vertical="center"/>
    </xf>
    <xf numFmtId="4" fontId="6" fillId="0" borderId="0" xfId="25" applyFont="1" applyNumberFormat="1" applyProtection="1">
      <alignment horizontal="right"/>
      <protection locked="0"/>
    </xf>
    <xf numFmtId="4" fontId="6" fillId="0" borderId="0" xfId="24" applyAlignment="1" applyFont="1" applyNumberFormat="1">
      <alignment horizontal="center" vertical="center"/>
    </xf>
    <xf numFmtId="0" fontId="6" fillId="0" borderId="0" xfId="23" applyAlignment="1" applyFont="1">
      <alignment horizontal="center" vertical="center"/>
    </xf>
    <xf numFmtId="4" fontId="6" fillId="0" borderId="0" xfId="25" applyAlignment="1" applyFont="1" applyNumberFormat="1" applyProtection="1">
      <alignment horizontal="right" vertical="center"/>
      <protection locked="0"/>
    </xf>
    <xf numFmtId="4" fontId="6" fillId="0" borderId="0" xfId="26" applyAlignment="1" applyFont="1" applyNumberFormat="1">
      <alignment horizontal="right" vertical="center"/>
    </xf>
    <xf numFmtId="0" fontId="6" fillId="0" borderId="9" xfId="21" applyBorder="1" applyFont="1">
      <alignment horizontal="center"/>
    </xf>
    <xf numFmtId="0" fontId="6" fillId="0" borderId="10" xfId="21" applyBorder="1" applyFont="1">
      <alignment horizontal="center"/>
    </xf>
    <xf numFmtId="0" fontId="7" fillId="0" borderId="11" xfId="21" applyAlignment="1" applyBorder="1" applyFont="1">
      <alignment horizontal="center" vertical="center"/>
    </xf>
    <xf numFmtId="0" fontId="7" fillId="0" borderId="12" xfId="21" applyAlignment="1" applyBorder="1" applyFont="1">
      <alignment horizontal="center" vertical="center"/>
    </xf>
    <xf numFmtId="0" fontId="6" fillId="0" borderId="13" xfId="21" applyBorder="1" applyFont="1">
      <alignment horizontal="center"/>
    </xf>
    <xf numFmtId="0" fontId="6" fillId="0" borderId="14" xfId="21" applyBorder="1" applyFont="1">
      <alignment horizontal="center"/>
    </xf>
    <xf numFmtId="0" fontId="6" fillId="0" borderId="15" xfId="21" applyBorder="1" applyFont="1">
      <alignment horizontal="center"/>
    </xf>
    <xf numFmtId="0" fontId="6" fillId="0" borderId="16" xfId="21" applyBorder="1" applyFont="1">
      <alignment horizontal="center"/>
    </xf>
    <xf numFmtId="0" fontId="6" fillId="0" borderId="13" xfId="21" applyAlignment="1" applyBorder="1" applyFont="1">
      <alignment horizontal="center" vertical="center"/>
    </xf>
    <xf numFmtId="0" fontId="6" fillId="0" borderId="14" xfId="21" applyAlignment="1" applyBorder="1" applyFont="1">
      <alignment horizontal="center" vertical="center"/>
    </xf>
    <xf numFmtId="0" fontId="6" fillId="0" borderId="15" xfId="21" applyAlignment="1" applyBorder="1" applyFont="1">
      <alignment horizontal="center" vertical="center"/>
    </xf>
    <xf numFmtId="0" fontId="6" fillId="0" borderId="16" xfId="21" applyAlignment="1" applyBorder="1" applyFont="1">
      <alignment horizontal="center" vertical="center"/>
    </xf>
    <xf numFmtId="0" fontId="6" fillId="0" borderId="17" xfId="21" applyBorder="1" applyFont="1">
      <alignment horizontal="center"/>
    </xf>
    <xf numFmtId="0" fontId="6" fillId="0" borderId="18" xfId="21" applyBorder="1" applyFont="1">
      <alignment horizontal="center"/>
    </xf>
    <xf numFmtId="0" fontId="6" fillId="0" borderId="19" xfId="21" applyBorder="1" applyFont="1">
      <alignment horizontal="center"/>
    </xf>
    <xf numFmtId="0" fontId="6" fillId="0" borderId="20" xfId="21" applyBorder="1" applyFont="1">
      <alignment horizontal="center"/>
    </xf>
    <xf numFmtId="0" fontId="6" fillId="0" borderId="9" xfId="22" applyBorder="1" applyFont="1"/>
    <xf numFmtId="0" fontId="6" fillId="0" borderId="10" xfId="22" applyBorder="1" applyFont="1"/>
    <xf numFmtId="0" fontId="7" fillId="0" borderId="5" xfId="22" applyAlignment="1" applyBorder="1" applyFont="1">
      <alignment horizontal="left" vertical="center"/>
    </xf>
    <xf numFmtId="0" fontId="7" fillId="0" borderId="6" xfId="22" applyAlignment="1" applyBorder="1" applyFont="1">
      <alignment horizontal="left" vertical="center"/>
    </xf>
    <xf numFmtId="0" fontId="7" fillId="0" borderId="11" xfId="22" applyAlignment="1" applyBorder="1" applyFont="1">
      <alignment horizontal="left" vertical="center"/>
    </xf>
    <xf numFmtId="0" fontId="7" fillId="0" borderId="12" xfId="22" applyAlignment="1" applyBorder="1" applyFont="1">
      <alignment horizontal="left" vertical="center"/>
    </xf>
    <xf numFmtId="0" fontId="6" fillId="0" borderId="13" xfId="22" applyBorder="1" applyFont="1"/>
    <xf numFmtId="0" fontId="6" fillId="0" borderId="14" xfId="22" applyBorder="1" applyFont="1"/>
    <xf numFmtId="0" fontId="6" fillId="0" borderId="15" xfId="22" applyBorder="1" applyFont="1"/>
    <xf numFmtId="0" fontId="6" fillId="0" borderId="16" xfId="22" applyBorder="1" applyFont="1"/>
    <xf numFmtId="0" fontId="9" fillId="0" borderId="13" xfId="22" applyAlignment="1" applyBorder="1" applyFont="1">
      <alignment vertical="center"/>
    </xf>
    <xf numFmtId="0" fontId="9" fillId="0" borderId="14" xfId="22" applyAlignment="1" applyBorder="1" applyFont="1">
      <alignment vertical="center"/>
    </xf>
    <xf numFmtId="0" fontId="9" fillId="0" borderId="15" xfId="22" applyAlignment="1" applyBorder="1" applyFont="1">
      <alignment vertical="center"/>
    </xf>
    <xf numFmtId="0" fontId="9" fillId="0" borderId="16" xfId="22" applyAlignment="1" applyBorder="1" applyFont="1">
      <alignment vertical="center"/>
    </xf>
    <xf numFmtId="0" fontId="6" fillId="0" borderId="13" xfId="22" applyAlignment="1" applyBorder="1" applyFont="1">
      <alignment vertical="center"/>
    </xf>
    <xf numFmtId="0" fontId="6" fillId="0" borderId="14" xfId="22" applyAlignment="1" applyBorder="1" applyFont="1">
      <alignment vertical="center"/>
    </xf>
    <xf numFmtId="0" fontId="6" fillId="0" borderId="15" xfId="22" applyAlignment="1" applyBorder="1" applyFont="1">
      <alignment vertical="center"/>
    </xf>
    <xf numFmtId="0" fontId="6" fillId="0" borderId="16" xfId="22" applyAlignment="1" applyBorder="1" applyFont="1">
      <alignment vertical="center"/>
    </xf>
    <xf numFmtId="0" fontId="6" fillId="0" borderId="17" xfId="22" applyBorder="1" applyFont="1"/>
    <xf numFmtId="0" fontId="6" fillId="0" borderId="18" xfId="22" applyBorder="1" applyFont="1"/>
    <xf numFmtId="0" fontId="6" fillId="0" borderId="19" xfId="22" applyBorder="1" applyFont="1"/>
    <xf numFmtId="0" fontId="6" fillId="0" borderId="20" xfId="22" applyBorder="1" applyFont="1"/>
    <xf numFmtId="4" fontId="6" fillId="0" borderId="9" xfId="24" applyBorder="1" applyFont="1" applyNumberFormat="1">
      <alignment horizontal="center"/>
    </xf>
    <xf numFmtId="4" fontId="6" fillId="0" borderId="10" xfId="24" applyBorder="1" applyFont="1" applyNumberFormat="1">
      <alignment horizontal="center"/>
    </xf>
    <xf numFmtId="49" fontId="7" fillId="0" borderId="5" xfId="24" applyAlignment="1" applyBorder="1" applyFont="1" applyNumberFormat="1">
      <alignment horizontal="center" vertical="center"/>
    </xf>
    <xf numFmtId="49" fontId="7" fillId="0" borderId="6" xfId="24" applyAlignment="1" applyBorder="1" applyFont="1" applyNumberFormat="1">
      <alignment horizontal="center" vertical="center"/>
    </xf>
    <xf numFmtId="49" fontId="7" fillId="0" borderId="11" xfId="24" applyAlignment="1" applyBorder="1" applyFont="1" applyNumberFormat="1">
      <alignment horizontal="center" vertical="center"/>
    </xf>
    <xf numFmtId="49" fontId="7" fillId="0" borderId="12" xfId="24" applyAlignment="1" applyBorder="1" applyFont="1" applyNumberFormat="1">
      <alignment horizontal="center" vertical="center"/>
    </xf>
    <xf numFmtId="4" fontId="6" fillId="0" borderId="13" xfId="24" applyBorder="1" applyFont="1" applyNumberFormat="1">
      <alignment horizontal="center"/>
    </xf>
    <xf numFmtId="4" fontId="6" fillId="0" borderId="14" xfId="24" applyBorder="1" applyFont="1" applyNumberFormat="1">
      <alignment horizontal="center"/>
    </xf>
    <xf numFmtId="4" fontId="6" fillId="0" borderId="15" xfId="24" applyBorder="1" applyFont="1" applyNumberFormat="1">
      <alignment horizontal="center"/>
    </xf>
    <xf numFmtId="4" fontId="6" fillId="0" borderId="16" xfId="24" applyBorder="1" applyFont="1" applyNumberFormat="1">
      <alignment horizontal="center"/>
    </xf>
    <xf numFmtId="4" fontId="6" fillId="0" borderId="13" xfId="24" applyAlignment="1" applyBorder="1" applyFont="1" applyNumberFormat="1">
      <alignment horizontal="center" vertical="center"/>
    </xf>
    <xf numFmtId="4" fontId="6" fillId="0" borderId="14" xfId="24" applyAlignment="1" applyBorder="1" applyFont="1" applyNumberFormat="1">
      <alignment horizontal="center" vertical="center"/>
    </xf>
    <xf numFmtId="4" fontId="6" fillId="0" borderId="15" xfId="24" applyAlignment="1" applyBorder="1" applyFont="1" applyNumberFormat="1">
      <alignment horizontal="center" vertical="center"/>
    </xf>
    <xf numFmtId="4" fontId="6" fillId="0" borderId="16" xfId="24" applyAlignment="1" applyBorder="1" applyFont="1" applyNumberFormat="1">
      <alignment horizontal="center" vertical="center"/>
    </xf>
    <xf numFmtId="4" fontId="6" fillId="0" borderId="17" xfId="24" applyBorder="1" applyFont="1" applyNumberFormat="1">
      <alignment horizontal="center"/>
    </xf>
    <xf numFmtId="4" fontId="6" fillId="0" borderId="18" xfId="24" applyBorder="1" applyFont="1" applyNumberFormat="1">
      <alignment horizontal="center"/>
    </xf>
    <xf numFmtId="4" fontId="6" fillId="0" borderId="19" xfId="24" applyBorder="1" applyFont="1" applyNumberFormat="1">
      <alignment horizontal="center"/>
    </xf>
    <xf numFmtId="4" fontId="6" fillId="0" borderId="20" xfId="24" applyBorder="1" applyFont="1" applyNumberFormat="1">
      <alignment horizontal="center"/>
    </xf>
    <xf numFmtId="0" fontId="6" fillId="0" borderId="9" xfId="23" applyBorder="1" applyFont="1">
      <alignment horizontal="center"/>
    </xf>
    <xf numFmtId="0" fontId="6" fillId="0" borderId="10" xfId="23" applyBorder="1" applyFont="1">
      <alignment horizontal="center"/>
    </xf>
    <xf numFmtId="0" fontId="7" fillId="0" borderId="5" xfId="23" applyAlignment="1" applyBorder="1" applyFont="1">
      <alignment horizontal="center" vertical="center"/>
    </xf>
    <xf numFmtId="0" fontId="7" fillId="0" borderId="6" xfId="23" applyAlignment="1" applyBorder="1" applyFont="1">
      <alignment horizontal="center" vertical="center"/>
    </xf>
    <xf numFmtId="0" fontId="7" fillId="0" borderId="11" xfId="23" applyAlignment="1" applyBorder="1" applyFont="1">
      <alignment horizontal="center" vertical="center"/>
    </xf>
    <xf numFmtId="0" fontId="7" fillId="0" borderId="12" xfId="23" applyAlignment="1" applyBorder="1" applyFont="1">
      <alignment horizontal="center" vertical="center"/>
    </xf>
    <xf numFmtId="0" fontId="6" fillId="0" borderId="13" xfId="23" applyBorder="1" applyFont="1">
      <alignment horizontal="center"/>
    </xf>
    <xf numFmtId="0" fontId="6" fillId="0" borderId="14" xfId="23" applyBorder="1" applyFont="1">
      <alignment horizontal="center"/>
    </xf>
    <xf numFmtId="0" fontId="6" fillId="0" borderId="15" xfId="23" applyBorder="1" applyFont="1">
      <alignment horizontal="center"/>
    </xf>
    <xf numFmtId="0" fontId="6" fillId="0" borderId="16" xfId="23" applyBorder="1" applyFont="1">
      <alignment horizontal="center"/>
    </xf>
    <xf numFmtId="0" fontId="6" fillId="0" borderId="13" xfId="23" applyAlignment="1" applyBorder="1" applyFont="1">
      <alignment horizontal="center" vertical="center"/>
    </xf>
    <xf numFmtId="0" fontId="6" fillId="0" borderId="14" xfId="23" applyAlignment="1" applyBorder="1" applyFont="1">
      <alignment horizontal="center" vertical="center"/>
    </xf>
    <xf numFmtId="0" fontId="6" fillId="0" borderId="15" xfId="23" applyAlignment="1" applyBorder="1" applyFont="1">
      <alignment horizontal="center" vertical="center"/>
    </xf>
    <xf numFmtId="0" fontId="6" fillId="0" borderId="16" xfId="23" applyAlignment="1" applyBorder="1" applyFont="1">
      <alignment horizontal="center" vertical="center"/>
    </xf>
    <xf numFmtId="0" fontId="6" fillId="0" borderId="17" xfId="23" applyBorder="1" applyFont="1">
      <alignment horizontal="center"/>
    </xf>
    <xf numFmtId="0" fontId="6" fillId="0" borderId="18" xfId="23" applyBorder="1" applyFont="1">
      <alignment horizontal="center"/>
    </xf>
    <xf numFmtId="0" fontId="6" fillId="0" borderId="19" xfId="23" applyBorder="1" applyFont="1">
      <alignment horizontal="center"/>
    </xf>
    <xf numFmtId="0" fontId="6" fillId="0" borderId="20" xfId="23" applyBorder="1" applyFont="1">
      <alignment horizontal="center"/>
    </xf>
    <xf numFmtId="4" fontId="6" fillId="0" borderId="9" xfId="25" applyBorder="1" applyFont="1" applyNumberFormat="1">
      <alignment horizontal="right"/>
    </xf>
    <xf numFmtId="4" fontId="6" fillId="0" borderId="10" xfId="25" applyBorder="1" applyFont="1" applyNumberFormat="1">
      <alignment horizontal="right"/>
    </xf>
    <xf numFmtId="49" fontId="7" fillId="0" borderId="5" xfId="25" applyAlignment="1" applyBorder="1" applyFont="1" applyNumberFormat="1">
      <alignment horizontal="right" vertical="center"/>
    </xf>
    <xf numFmtId="49" fontId="7" fillId="0" borderId="6" xfId="25" applyAlignment="1" applyBorder="1" applyFont="1" applyNumberFormat="1">
      <alignment horizontal="right" vertical="center"/>
    </xf>
    <xf numFmtId="49" fontId="7" fillId="0" borderId="11" xfId="25" applyAlignment="1" applyBorder="1" applyFont="1" applyNumberFormat="1">
      <alignment horizontal="right" vertical="center"/>
    </xf>
    <xf numFmtId="49" fontId="7" fillId="0" borderId="12" xfId="25" applyAlignment="1" applyBorder="1" applyFont="1" applyNumberFormat="1">
      <alignment horizontal="right" vertical="center"/>
    </xf>
    <xf numFmtId="4" fontId="6" fillId="0" borderId="13" xfId="25" applyBorder="1" applyFont="1" applyNumberFormat="1">
      <alignment horizontal="right"/>
    </xf>
    <xf numFmtId="4" fontId="6" fillId="0" borderId="14" xfId="25" applyBorder="1" applyFont="1" applyNumberFormat="1">
      <alignment horizontal="right"/>
    </xf>
    <xf numFmtId="4" fontId="6" fillId="0" borderId="15" xfId="25" applyBorder="1" applyFont="1" applyNumberFormat="1">
      <alignment horizontal="right"/>
    </xf>
    <xf numFmtId="4" fontId="6" fillId="0" borderId="16" xfId="25" applyBorder="1" applyFont="1" applyNumberFormat="1">
      <alignment horizontal="right"/>
    </xf>
    <xf numFmtId="4" fontId="6" fillId="0" borderId="13" xfId="25" applyAlignment="1" applyBorder="1" applyFont="1" applyNumberFormat="1" applyProtection="1">
      <alignment horizontal="right" vertical="center"/>
      <protection locked="0"/>
    </xf>
    <xf numFmtId="4" fontId="6" fillId="0" borderId="14" xfId="25" applyAlignment="1" applyBorder="1" applyFont="1" applyNumberFormat="1" applyProtection="1">
      <alignment horizontal="right" vertical="center"/>
      <protection locked="0"/>
    </xf>
    <xf numFmtId="4" fontId="6" fillId="0" borderId="15" xfId="25" applyAlignment="1" applyBorder="1" applyFont="1" applyNumberFormat="1" applyProtection="1">
      <alignment horizontal="right" vertical="center"/>
      <protection locked="0"/>
    </xf>
    <xf numFmtId="4" fontId="6" fillId="0" borderId="16" xfId="25" applyAlignment="1" applyBorder="1" applyFont="1" applyNumberFormat="1" applyProtection="1">
      <alignment horizontal="right" vertical="center"/>
      <protection locked="0"/>
    </xf>
    <xf numFmtId="4" fontId="6" fillId="0" borderId="17" xfId="25" applyBorder="1" applyFont="1" applyNumberFormat="1">
      <alignment horizontal="right"/>
    </xf>
    <xf numFmtId="4" fontId="6" fillId="0" borderId="18" xfId="25" applyBorder="1" applyFont="1" applyNumberFormat="1">
      <alignment horizontal="right"/>
    </xf>
    <xf numFmtId="4" fontId="6" fillId="0" borderId="19" xfId="25" applyBorder="1" applyFont="1" applyNumberFormat="1">
      <alignment horizontal="right"/>
    </xf>
    <xf numFmtId="4" fontId="6" fillId="0" borderId="20" xfId="25" applyBorder="1" applyFont="1" applyNumberFormat="1">
      <alignment horizontal="right"/>
    </xf>
    <xf numFmtId="4" fontId="6" fillId="0" borderId="9" xfId="26" applyBorder="1" applyFont="1" applyNumberFormat="1">
      <alignment horizontal="right"/>
    </xf>
    <xf numFmtId="4" fontId="6" fillId="0" borderId="10" xfId="26" applyBorder="1" applyFont="1" applyNumberFormat="1">
      <alignment horizontal="right"/>
    </xf>
    <xf numFmtId="49" fontId="7" fillId="0" borderId="21" xfId="26" applyAlignment="1" applyBorder="1" applyFont="1" applyNumberFormat="1">
      <alignment horizontal="right" vertical="center"/>
    </xf>
    <xf numFmtId="49" fontId="7" fillId="0" borderId="12" xfId="26" applyAlignment="1" applyBorder="1" applyFont="1" applyNumberFormat="1">
      <alignment horizontal="right" vertical="center"/>
    </xf>
    <xf numFmtId="4" fontId="6" fillId="0" borderId="13" xfId="26" applyBorder="1" applyFont="1" applyNumberFormat="1">
      <alignment horizontal="right"/>
    </xf>
    <xf numFmtId="4" fontId="6" fillId="0" borderId="14" xfId="26" applyBorder="1" applyFont="1" applyNumberFormat="1">
      <alignment horizontal="right"/>
    </xf>
    <xf numFmtId="4" fontId="6" fillId="0" borderId="15" xfId="26" applyBorder="1" applyFont="1" applyNumberFormat="1">
      <alignment horizontal="right"/>
    </xf>
    <xf numFmtId="4" fontId="6" fillId="0" borderId="16" xfId="26" applyBorder="1" applyFont="1" applyNumberFormat="1">
      <alignment horizontal="right"/>
    </xf>
    <xf numFmtId="4" fontId="6" fillId="0" borderId="13" xfId="26" applyAlignment="1" applyBorder="1" applyFont="1" applyNumberFormat="1">
      <alignment horizontal="right" vertical="center"/>
    </xf>
    <xf numFmtId="4" fontId="6" fillId="0" borderId="14" xfId="26" applyAlignment="1" applyBorder="1" applyFont="1" applyNumberFormat="1">
      <alignment horizontal="right" vertical="center"/>
    </xf>
    <xf numFmtId="4" fontId="6" fillId="0" borderId="15" xfId="26" applyAlignment="1" applyBorder="1" applyFont="1" applyNumberFormat="1">
      <alignment horizontal="right" vertical="center"/>
    </xf>
    <xf numFmtId="4" fontId="6" fillId="0" borderId="16" xfId="26" applyAlignment="1" applyBorder="1" applyFont="1" applyNumberFormat="1">
      <alignment horizontal="right" vertical="center"/>
    </xf>
    <xf numFmtId="4" fontId="6" fillId="0" borderId="17" xfId="26" applyBorder="1" applyFont="1" applyNumberFormat="1">
      <alignment horizontal="right"/>
    </xf>
    <xf numFmtId="4" fontId="6" fillId="0" borderId="18" xfId="26" applyBorder="1" applyFont="1" applyNumberFormat="1">
      <alignment horizontal="right"/>
    </xf>
    <xf numFmtId="4" fontId="6" fillId="0" borderId="19" xfId="26" applyBorder="1" applyFont="1" applyNumberFormat="1">
      <alignment horizontal="right"/>
    </xf>
    <xf numFmtId="4" fontId="6" fillId="0" borderId="20" xfId="26" applyBorder="1" applyFont="1" applyNumberFormat="1">
      <alignment horizontal="right"/>
    </xf>
    <xf numFmtId="0" fontId="6" fillId="0" borderId="0" xfId="21" applyAlignment="1" applyFont="1">
      <alignment horizontal="left"/>
    </xf>
    <xf numFmtId="0" fontId="6" fillId="0" borderId="0" xfId="21" applyAlignment="1" applyFont="1">
      <alignment horizontal="left" vertical="center"/>
    </xf>
    <xf numFmtId="4" fontId="6" fillId="0" borderId="0" xfId="24" applyAlignment="1" applyFont="1" applyNumberFormat="1">
      <alignment horizontal="right"/>
    </xf>
    <xf numFmtId="4" fontId="6" fillId="0" borderId="0" xfId="24" applyAlignment="1" applyFont="1" applyNumberFormat="1">
      <alignment horizontal="right" vertical="center"/>
    </xf>
    <xf numFmtId="49" fontId="6" fillId="0" borderId="0" xfId="24" applyAlignment="1" applyFont="1" applyNumberFormat="1">
      <alignment horizontal="right" vertical="center"/>
    </xf>
    <xf numFmtId="49" fontId="6" fillId="0" borderId="0" xfId="25" applyAlignment="1" applyFont="1" applyNumberFormat="1">
      <alignment horizontal="right" vertical="center"/>
    </xf>
    <xf numFmtId="0" fontId="6" fillId="0" borderId="1" xfId="21" applyAlignment="1" applyBorder="1" applyFont="1">
      <alignment horizontal="left" vertical="center"/>
    </xf>
    <xf numFmtId="0" fontId="6" fillId="0" borderId="2" xfId="21" applyAlignment="1" applyBorder="1" applyFont="1">
      <alignment horizontal="left" vertical="center"/>
    </xf>
    <xf numFmtId="0" fontId="6" fillId="0" borderId="3" xfId="21" applyAlignment="1" applyBorder="1" applyFont="1">
      <alignment horizontal="left" vertical="center"/>
    </xf>
    <xf numFmtId="0" fontId="6" fillId="0" borderId="4" xfId="21" applyAlignment="1" applyBorder="1" applyFont="1">
      <alignment horizontal="left" vertical="center"/>
    </xf>
    <xf numFmtId="0" fontId="6" fillId="0" borderId="1" xfId="22" applyBorder="1" applyFont="1"/>
    <xf numFmtId="0" fontId="6" fillId="0" borderId="2" xfId="22" applyBorder="1" applyFont="1"/>
    <xf numFmtId="0" fontId="6" fillId="0" borderId="3" xfId="22" applyBorder="1" applyFont="1"/>
    <xf numFmtId="0" fontId="6" fillId="0" borderId="4" xfId="22" applyBorder="1" applyFont="1"/>
    <xf numFmtId="49" fontId="6" fillId="0" borderId="1" xfId="24" applyAlignment="1" applyBorder="1" applyFont="1" applyNumberFormat="1">
      <alignment horizontal="right" vertical="center"/>
    </xf>
    <xf numFmtId="49" fontId="6" fillId="0" borderId="2" xfId="24" applyAlignment="1" applyBorder="1" applyFont="1" applyNumberFormat="1">
      <alignment horizontal="right" vertical="center"/>
    </xf>
    <xf numFmtId="49" fontId="6" fillId="0" borderId="3" xfId="24" applyAlignment="1" applyBorder="1" applyFont="1" applyNumberFormat="1">
      <alignment horizontal="right" vertical="center"/>
    </xf>
    <xf numFmtId="49" fontId="6" fillId="0" borderId="4" xfId="24" applyAlignment="1" applyBorder="1" applyFont="1" applyNumberFormat="1">
      <alignment horizontal="right" vertical="center"/>
    </xf>
    <xf numFmtId="0" fontId="6" fillId="0" borderId="1" xfId="23" applyBorder="1" applyFont="1">
      <alignment horizontal="center"/>
    </xf>
    <xf numFmtId="0" fontId="6" fillId="0" borderId="2" xfId="23" applyBorder="1" applyFont="1">
      <alignment horizontal="center"/>
    </xf>
    <xf numFmtId="0" fontId="6" fillId="0" borderId="3" xfId="23" applyBorder="1" applyFont="1">
      <alignment horizontal="center"/>
    </xf>
    <xf numFmtId="0" fontId="6" fillId="0" borderId="4" xfId="23" applyBorder="1" applyFont="1">
      <alignment horizontal="center"/>
    </xf>
    <xf numFmtId="49" fontId="6" fillId="0" borderId="1" xfId="25" applyAlignment="1" applyBorder="1" applyFont="1" applyNumberFormat="1">
      <alignment horizontal="right" vertical="center"/>
    </xf>
    <xf numFmtId="49" fontId="6" fillId="0" borderId="2" xfId="25" applyAlignment="1" applyBorder="1" applyFont="1" applyNumberFormat="1">
      <alignment horizontal="right" vertical="center"/>
    </xf>
    <xf numFmtId="49" fontId="6" fillId="0" borderId="3" xfId="25" applyAlignment="1" applyBorder="1" applyFont="1" applyNumberFormat="1">
      <alignment horizontal="right" vertical="center"/>
    </xf>
    <xf numFmtId="49" fontId="6" fillId="0" borderId="4" xfId="25" applyAlignment="1" applyBorder="1" applyFont="1" applyNumberFormat="1">
      <alignment horizontal="right" vertical="center"/>
    </xf>
    <xf numFmtId="4" fontId="6" fillId="0" borderId="1" xfId="26" applyAlignment="1" applyBorder="1" applyFont="1" applyNumberFormat="1">
      <alignment horizontal="right" vertical="center"/>
    </xf>
    <xf numFmtId="4" fontId="6" fillId="0" borderId="2" xfId="26" applyAlignment="1" applyBorder="1" applyFont="1" applyNumberFormat="1">
      <alignment horizontal="right" vertical="center"/>
    </xf>
    <xf numFmtId="4" fontId="6" fillId="0" borderId="3" xfId="26" applyAlignment="1" applyBorder="1" applyFont="1" applyNumberFormat="1">
      <alignment horizontal="right" vertical="center"/>
    </xf>
    <xf numFmtId="4" fontId="6" fillId="0" borderId="4" xfId="26" applyAlignment="1" applyBorder="1" applyFont="1" applyNumberFormat="1">
      <alignment horizontal="right" vertical="center"/>
    </xf>
    <xf numFmtId="0" fontId="6" fillId="0" borderId="5" xfId="21" applyAlignment="1" applyBorder="1" applyFont="1">
      <alignment horizontal="left" vertical="center"/>
    </xf>
    <xf numFmtId="0" fontId="6" fillId="0" borderId="6" xfId="21" applyAlignment="1" applyBorder="1" applyFont="1">
      <alignment horizontal="left" vertical="center"/>
    </xf>
    <xf numFmtId="4" fontId="6" fillId="0" borderId="7" xfId="26" applyAlignment="1" applyBorder="1" applyFont="1" applyNumberFormat="1">
      <alignment horizontal="right" vertical="center"/>
    </xf>
    <xf numFmtId="4" fontId="6" fillId="0" borderId="8" xfId="26" applyAlignment="1" applyBorder="1" applyFont="1" applyNumberFormat="1">
      <alignment horizontal="right" vertical="center"/>
    </xf>
    <xf numFmtId="4" fontId="6" fillId="0" borderId="21" xfId="26" applyAlignment="1" applyBorder="1" applyFont="1" applyNumberFormat="1">
      <alignment horizontal="right" vertical="center"/>
    </xf>
    <xf numFmtId="4" fontId="6" fillId="0" borderId="12" xfId="26" applyAlignment="1" applyBorder="1" applyFont="1" applyNumberFormat="1">
      <alignment horizontal="right" vertical="center"/>
    </xf>
    <xf numFmtId="0" fontId="6" fillId="0" borderId="0" xfId="22" applyAlignment="1" applyFont="1">
      <alignment horizontal="left" vertical="center"/>
    </xf>
    <xf numFmtId="4" fontId="7" fillId="0" borderId="0" xfId="24" applyAlignment="1" applyFont="1" applyNumberFormat="1">
      <alignment horizontal="center" vertical="center"/>
    </xf>
    <xf numFmtId="4" fontId="6" fillId="0" borderId="0" xfId="25" applyAlignment="1" applyFont="1" applyNumberFormat="1">
      <alignment horizontal="center"/>
    </xf>
    <xf numFmtId="4" fontId="6" fillId="0" borderId="0" xfId="25" applyAlignment="1" applyFont="1" applyNumberFormat="1">
      <alignment horizontal="center" vertical="center"/>
    </xf>
    <xf numFmtId="4" fontId="7" fillId="0" borderId="0" xfId="25" applyAlignment="1" applyFont="1" applyNumberFormat="1">
      <alignment horizontal="center" vertical="center"/>
    </xf>
    <xf numFmtId="49" fontId="6" fillId="0" borderId="0" xfId="26" applyAlignment="1" applyFont="1" applyNumberFormat="1">
      <alignment horizontal="right" vertical="center"/>
    </xf>
    <xf numFmtId="0" fontId="7" fillId="0" borderId="13" xfId="21" applyAlignment="1" applyBorder="1" applyFont="1">
      <alignment horizontal="center" vertical="center"/>
    </xf>
    <xf numFmtId="0" fontId="7" fillId="0" borderId="14" xfId="21" applyAlignment="1" applyBorder="1" applyFont="1">
      <alignment horizontal="center" vertical="center"/>
    </xf>
    <xf numFmtId="0" fontId="7" fillId="0" borderId="15" xfId="21" applyAlignment="1" applyBorder="1" applyFont="1">
      <alignment horizontal="center" vertical="center"/>
    </xf>
    <xf numFmtId="0" fontId="7" fillId="0" borderId="16" xfId="21" applyAlignment="1" applyBorder="1" applyFont="1">
      <alignment horizontal="center" vertical="center"/>
    </xf>
    <xf numFmtId="0" fontId="7" fillId="0" borderId="22" xfId="21" applyAlignment="1" applyBorder="1" applyFont="1">
      <alignment horizontal="center" vertical="center"/>
    </xf>
    <xf numFmtId="0" fontId="7" fillId="0" borderId="23" xfId="21" applyAlignment="1" applyBorder="1" applyFont="1">
      <alignment horizontal="center" vertical="center"/>
    </xf>
    <xf numFmtId="0" fontId="7" fillId="0" borderId="24" xfId="21" applyAlignment="1" applyBorder="1" applyFont="1">
      <alignment horizontal="center" vertical="center"/>
    </xf>
    <xf numFmtId="4" fontId="7" fillId="0" borderId="1" xfId="24" applyAlignment="1" applyBorder="1" applyFont="1" applyNumberFormat="1">
      <alignment horizontal="center" vertical="center"/>
    </xf>
    <xf numFmtId="4" fontId="7" fillId="0" borderId="2" xfId="24" applyAlignment="1" applyBorder="1" applyFont="1" applyNumberFormat="1">
      <alignment horizontal="center" vertical="center"/>
    </xf>
    <xf numFmtId="4" fontId="7" fillId="0" borderId="3" xfId="24" applyAlignment="1" applyBorder="1" applyFont="1" applyNumberFormat="1">
      <alignment horizontal="center" vertical="center"/>
    </xf>
    <xf numFmtId="4" fontId="7" fillId="0" borderId="4" xfId="24" applyAlignment="1" applyBorder="1" applyFont="1" applyNumberFormat="1">
      <alignment horizontal="center" vertical="center"/>
    </xf>
    <xf numFmtId="4" fontId="7" fillId="0" borderId="1" xfId="25" applyAlignment="1" applyBorder="1" applyFont="1" applyNumberFormat="1">
      <alignment horizontal="center" vertical="center"/>
    </xf>
    <xf numFmtId="4" fontId="7" fillId="0" borderId="2" xfId="25" applyAlignment="1" applyBorder="1" applyFont="1" applyNumberFormat="1">
      <alignment horizontal="center" vertical="center"/>
    </xf>
    <xf numFmtId="4" fontId="7" fillId="0" borderId="3" xfId="25" applyAlignment="1" applyBorder="1" applyFont="1" applyNumberFormat="1">
      <alignment horizontal="center" vertical="center"/>
    </xf>
    <xf numFmtId="4" fontId="7" fillId="0" borderId="4" xfId="25" applyAlignment="1" applyBorder="1" applyFont="1" applyNumberFormat="1">
      <alignment horizontal="center" vertical="center"/>
    </xf>
    <xf numFmtId="4" fontId="7" fillId="0" borderId="7" xfId="25" applyAlignment="1" applyBorder="1" applyFont="1" applyNumberFormat="1">
      <alignment horizontal="center" vertical="center"/>
    </xf>
    <xf numFmtId="4" fontId="7" fillId="0" borderId="8" xfId="25" applyAlignment="1" applyBorder="1" applyFont="1" applyNumberFormat="1">
      <alignment horizontal="center" vertical="center"/>
    </xf>
    <xf numFmtId="49" fontId="7" fillId="0" borderId="13" xfId="26" applyAlignment="1" applyBorder="1" applyFont="1" applyNumberFormat="1">
      <alignment horizontal="right" vertical="center"/>
    </xf>
    <xf numFmtId="49" fontId="7" fillId="0" borderId="14" xfId="26" applyAlignment="1" applyBorder="1" applyFont="1" applyNumberFormat="1">
      <alignment horizontal="right" vertical="center"/>
    </xf>
    <xf numFmtId="49" fontId="7" fillId="0" borderId="15" xfId="26" applyAlignment="1" applyBorder="1" applyFont="1" applyNumberFormat="1">
      <alignment horizontal="right" vertical="center"/>
    </xf>
    <xf numFmtId="49" fontId="7" fillId="0" borderId="16" xfId="26" applyAlignment="1" applyBorder="1" applyFont="1" applyNumberFormat="1">
      <alignment horizontal="right" vertical="center"/>
    </xf>
    <xf numFmtId="49" fontId="7" fillId="0" borderId="22" xfId="26" applyAlignment="1" applyBorder="1" applyFont="1" applyNumberFormat="1">
      <alignment horizontal="right" vertical="center"/>
    </xf>
    <xf numFmtId="49" fontId="7" fillId="0" borderId="23" xfId="26" applyAlignment="1" applyBorder="1" applyFont="1" applyNumberFormat="1">
      <alignment horizontal="right" vertical="center"/>
    </xf>
    <xf numFmtId="49" fontId="7" fillId="0" borderId="24" xfId="26" applyAlignment="1" applyBorder="1" applyFont="1" applyNumberFormat="1">
      <alignment horizontal="right" vertical="center"/>
    </xf>
    <xf numFmtId="0" fontId="6" fillId="0" borderId="0" xfId="22" applyAlignment="1" applyFont="1">
      <alignment horizontal="left"/>
    </xf>
    <xf numFmtId="0" fontId="6" fillId="0" borderId="0" xfId="22" applyFont="1" quotePrefix="1"/>
    <xf numFmtId="0" fontId="6" fillId="0" borderId="0" xfId="22" applyAlignment="1" applyFont="1" quotePrefix="1">
      <alignment vertical="center"/>
    </xf>
    <xf numFmtId="0" fontId="6" fillId="0" borderId="13" xfId="22" applyAlignment="1" applyBorder="1" applyFont="1" quotePrefix="1">
      <alignment vertical="center"/>
    </xf>
    <xf numFmtId="0" fontId="6" fillId="0" borderId="14" xfId="22" applyAlignment="1" applyBorder="1" applyFont="1" quotePrefix="1">
      <alignment vertical="center"/>
    </xf>
    <xf numFmtId="0" fontId="6" fillId="0" borderId="15" xfId="22" applyAlignment="1" applyBorder="1" applyFont="1" quotePrefix="1">
      <alignment vertical="center"/>
    </xf>
    <xf numFmtId="0" fontId="6" fillId="0" borderId="16" xfId="22" applyAlignment="1" applyBorder="1" applyFont="1" quotePrefix="1">
      <alignment vertical="center"/>
    </xf>
    <xf numFmtId="4" fontId="6" fillId="0" borderId="0" xfId="25" applyAlignment="1" applyFont="1" applyNumberFormat="1">
      <alignment horizontal="right" vertical="center"/>
    </xf>
    <xf numFmtId="4" fontId="6" fillId="0" borderId="1" xfId="25" applyAlignment="1" applyBorder="1" applyFont="1" applyNumberFormat="1">
      <alignment horizontal="right" vertical="center"/>
    </xf>
    <xf numFmtId="4" fontId="6" fillId="0" borderId="2" xfId="25" applyAlignment="1" applyBorder="1" applyFont="1" applyNumberFormat="1">
      <alignment horizontal="right" vertical="center"/>
    </xf>
    <xf numFmtId="4" fontId="6" fillId="0" borderId="3" xfId="25" applyAlignment="1" applyBorder="1" applyFont="1" applyNumberFormat="1">
      <alignment horizontal="right" vertical="center"/>
    </xf>
    <xf numFmtId="4" fontId="6" fillId="0" borderId="4" xfId="25" applyAlignment="1" applyBorder="1" applyFont="1" applyNumberFormat="1">
      <alignment horizontal="right" vertical="center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lumnHeaderStyle" xfId="20"/>
    <cellStyle name="RefColumnStyle" xfId="21"/>
    <cellStyle name="DescColumnStyle" xfId="22"/>
    <cellStyle name="UnitColumnStyle" xfId="23"/>
    <cellStyle name="QtyColumnStyle" xfId="24"/>
    <cellStyle name="RateColumnStyle" xfId="25"/>
    <cellStyle name="AmountColumnStyle" xfId="26"/>
    <cellStyle name="BQIndexColumnStyle" xfId="27"/>
    <cellStyle name="InputNoColumnStyle" xfId="28"/>
    <cellStyle name="Hyperlink" xfId="29" builtinId="8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vmlDrawing2.vml.rels><?xml version="1.0" encoding="utf-8" standalone="yes"?><Relationships xmlns="http://schemas.openxmlformats.org/package/2006/relationships"><Relationship Id="rId1" Type="http://schemas.openxmlformats.org/officeDocument/2006/relationships/image" Target="/xl/media/image2.png" /></Relationships>
</file>

<file path=xl/drawings/_rels/vmlDrawing3.vml.rels><?xml version="1.0" encoding="utf-8" standalone="yes"?><Relationships xmlns="http://schemas.openxmlformats.org/package/2006/relationships"><Relationship Id="rId1" Type="http://schemas.openxmlformats.org/officeDocument/2006/relationships/image" Target="/xl/media/image3.png" /></Relationships>
</file>

<file path=xl/drawings/_rels/vmlDrawing4.vml.rels><?xml version="1.0" encoding="utf-8" standalone="yes"?><Relationships xmlns="http://schemas.openxmlformats.org/package/2006/relationships"><Relationship Id="rId1" Type="http://schemas.openxmlformats.org/officeDocument/2006/relationships/image" Target="/xl/media/image4.png" /></Relationships>
</file>

<file path=xl/drawings/_rels/vmlDrawing5.vml.rels><?xml version="1.0" encoding="utf-8" standalone="yes"?><Relationships xmlns="http://schemas.openxmlformats.org/package/2006/relationships"><Relationship Id="rId1" Type="http://schemas.openxmlformats.org/officeDocument/2006/relationships/image" Target="/xl/media/image5.png" /></Relationships>
</file>

<file path=xl/drawings/_rels/vmlDrawing6.vml.rels><?xml version="1.0" encoding="utf-8" standalone="yes"?><Relationships xmlns="http://schemas.openxmlformats.org/package/2006/relationships"><Relationship Id="rId1" Type="http://schemas.openxmlformats.org/officeDocument/2006/relationships/image" Target="/xl/media/image6.png" /></Relationships>
</file>

<file path=xl/drawings/_rels/vmlDrawing7.vml.rels><?xml version="1.0" encoding="utf-8" standalone="yes"?><Relationships xmlns="http://schemas.openxmlformats.org/package/2006/relationships"><Relationship Id="rId1" Type="http://schemas.openxmlformats.org/officeDocument/2006/relationships/image" Target="/xl/media/image7.png" /></Relationships>
</file>

<file path=xl/drawings/_rels/vmlDrawing8.vml.rels><?xml version="1.0" encoding="utf-8" standalone="yes"?><Relationships xmlns="http://schemas.openxmlformats.org/package/2006/relationships"><Relationship Id="rId1" Type="http://schemas.openxmlformats.org/officeDocument/2006/relationships/image" Target="/xl/media/image8.png" 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1.v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2.v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3.v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4.v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5.vml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6.vml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7.vml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vmlDrawing" Target="/xl/drawings/vmlDrawing8.v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237"/>
  <sheetViews>
    <sheetView view="pageLayout" tabSelected="1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0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8.2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9</v>
      </c>
      <c r="C4" s="117"/>
      <c r="D4" s="135"/>
      <c r="E4" s="153"/>
      <c r="F4" s="169"/>
    </row>
    <row r="5" spans="1:6" ht="8.2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10</v>
      </c>
      <c r="C6" s="117"/>
      <c r="D6" s="135"/>
      <c r="E6" s="153"/>
      <c r="F6" s="169"/>
    </row>
    <row r="7" spans="1:6" ht="8.25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12</v>
      </c>
      <c r="C8" s="121">
        <v>1</v>
      </c>
      <c r="D8" s="139" t="s">
        <v>14</v>
      </c>
      <c r="E8" s="157"/>
      <c r="F8" s="173">
        <f ca="1">IF(OR(ISBLANK(C8), ISBLANK(E8)), "", IF(ISNUMBER(E8), ROUND(C8 * E8, 2), E8))</f>
        <v>0</v>
      </c>
      <c r="G8" s="63" t="s">
        <v>15</v>
      </c>
      <c r="H8" s="64" t="s">
        <v>16</v>
      </c>
    </row>
    <row r="9" spans="1:6" ht="13.5" customHeight="1">
      <c r="A9" s="77"/>
      <c r="B9" s="103" t="s">
        <v>13</v>
      </c>
      <c r="C9" s="117"/>
      <c r="D9" s="135"/>
      <c r="E9" s="153"/>
      <c r="F9" s="169"/>
    </row>
    <row r="10" spans="1:6" ht="8.25" customHeight="1">
      <c r="A10" s="77"/>
      <c r="B10" s="95"/>
      <c r="C10" s="117"/>
      <c r="D10" s="135"/>
      <c r="E10" s="153"/>
      <c r="F10" s="169"/>
    </row>
    <row r="11" spans="1:8" ht="13.5" customHeight="1">
      <c r="A11" s="81" t="s">
        <v>17</v>
      </c>
      <c r="B11" s="103" t="s">
        <v>18</v>
      </c>
      <c r="C11" s="121">
        <v>1</v>
      </c>
      <c r="D11" s="139" t="s">
        <v>14</v>
      </c>
      <c r="E11" s="157"/>
      <c r="F11" s="173">
        <f ca="1">IF(OR(ISBLANK(C11), ISBLANK(E11)), "", IF(ISNUMBER(E11), ROUND(C11 * E11, 2), E11))</f>
        <v>0</v>
      </c>
      <c r="G11" s="63" t="s">
        <v>19</v>
      </c>
      <c r="H11" s="64" t="s">
        <v>20</v>
      </c>
    </row>
    <row r="12" spans="1:6" ht="8.25" customHeight="1">
      <c r="A12" s="77"/>
      <c r="B12" s="95"/>
      <c r="C12" s="117"/>
      <c r="D12" s="135"/>
      <c r="E12" s="153"/>
      <c r="F12" s="169"/>
    </row>
    <row r="13" spans="1:8" ht="13.5" customHeight="1">
      <c r="A13" s="81" t="s">
        <v>21</v>
      </c>
      <c r="B13" s="103" t="s">
        <v>22</v>
      </c>
      <c r="C13" s="121">
        <v>1</v>
      </c>
      <c r="D13" s="139" t="s">
        <v>14</v>
      </c>
      <c r="E13" s="157"/>
      <c r="F13" s="173">
        <f ca="1">IF(OR(ISBLANK(C13), ISBLANK(E13)), "", IF(ISNUMBER(E13), ROUND(C13 * E13, 2), E13))</f>
        <v>0</v>
      </c>
      <c r="G13" s="63" t="s">
        <v>23</v>
      </c>
      <c r="H13" s="64" t="s">
        <v>24</v>
      </c>
    </row>
    <row r="14" spans="1:6" ht="8.25" customHeight="1">
      <c r="A14" s="77"/>
      <c r="B14" s="95"/>
      <c r="C14" s="117"/>
      <c r="D14" s="135"/>
      <c r="E14" s="153"/>
      <c r="F14" s="169"/>
    </row>
    <row r="15" spans="1:8" ht="13.5" customHeight="1">
      <c r="A15" s="81" t="s">
        <v>25</v>
      </c>
      <c r="B15" s="103" t="s">
        <v>26</v>
      </c>
      <c r="C15" s="121">
        <v>1</v>
      </c>
      <c r="D15" s="139" t="s">
        <v>14</v>
      </c>
      <c r="E15" s="157"/>
      <c r="F15" s="173">
        <f ca="1">IF(OR(ISBLANK(C15), ISBLANK(E15)), "", IF(ISNUMBER(E15), ROUND(C15 * E15, 2), E15))</f>
        <v>0</v>
      </c>
      <c r="G15" s="63" t="s">
        <v>27</v>
      </c>
      <c r="H15" s="64" t="s">
        <v>28</v>
      </c>
    </row>
    <row r="16" spans="1:6" ht="13.5" customHeight="1">
      <c r="A16" s="77"/>
      <c r="B16" s="103" t="s">
        <v>13</v>
      </c>
      <c r="C16" s="117"/>
      <c r="D16" s="135"/>
      <c r="E16" s="153"/>
      <c r="F16" s="169"/>
    </row>
    <row r="17" spans="1:6" ht="8.25" customHeight="1">
      <c r="A17" s="77"/>
      <c r="B17" s="95"/>
      <c r="C17" s="117"/>
      <c r="D17" s="135"/>
      <c r="E17" s="153"/>
      <c r="F17" s="169"/>
    </row>
    <row r="18" spans="1:8" ht="13.5" customHeight="1">
      <c r="A18" s="81" t="s">
        <v>29</v>
      </c>
      <c r="B18" s="103" t="s">
        <v>30</v>
      </c>
      <c r="C18" s="121">
        <v>1</v>
      </c>
      <c r="D18" s="139" t="s">
        <v>14</v>
      </c>
      <c r="E18" s="157"/>
      <c r="F18" s="173">
        <f ca="1">IF(OR(ISBLANK(C18), ISBLANK(E18)), "", IF(ISNUMBER(E18), ROUND(C18 * E18, 2), E18))</f>
        <v>0</v>
      </c>
      <c r="G18" s="63" t="s">
        <v>31</v>
      </c>
      <c r="H18" s="64" t="s">
        <v>32</v>
      </c>
    </row>
    <row r="19" spans="1:6" ht="8.25" customHeight="1">
      <c r="A19" s="77"/>
      <c r="B19" s="95"/>
      <c r="C19" s="117"/>
      <c r="D19" s="135"/>
      <c r="E19" s="153"/>
      <c r="F19" s="169"/>
    </row>
    <row r="20" spans="1:8" ht="13.5" customHeight="1">
      <c r="A20" s="81" t="s">
        <v>33</v>
      </c>
      <c r="B20" s="103" t="s">
        <v>34</v>
      </c>
      <c r="C20" s="121">
        <v>1</v>
      </c>
      <c r="D20" s="139" t="s">
        <v>14</v>
      </c>
      <c r="E20" s="157"/>
      <c r="F20" s="173">
        <f ca="1">IF(OR(ISBLANK(C20), ISBLANK(E20)), "", IF(ISNUMBER(E20), ROUND(C20 * E20, 2), E20))</f>
        <v>0</v>
      </c>
      <c r="G20" s="63" t="s">
        <v>35</v>
      </c>
      <c r="H20" s="64" t="s">
        <v>36</v>
      </c>
    </row>
    <row r="21" spans="1:6" ht="8.25" customHeight="1">
      <c r="A21" s="77"/>
      <c r="B21" s="95"/>
      <c r="C21" s="117"/>
      <c r="D21" s="135"/>
      <c r="E21" s="153"/>
      <c r="F21" s="169"/>
    </row>
    <row r="22" spans="1:8" ht="13.5" customHeight="1">
      <c r="A22" s="81" t="s">
        <v>37</v>
      </c>
      <c r="B22" s="103" t="s">
        <v>38</v>
      </c>
      <c r="C22" s="121">
        <v>1</v>
      </c>
      <c r="D22" s="139" t="s">
        <v>14</v>
      </c>
      <c r="E22" s="157"/>
      <c r="F22" s="173">
        <f ca="1">IF(OR(ISBLANK(C22), ISBLANK(E22)), "", IF(ISNUMBER(E22), ROUND(C22 * E22, 2), E22))</f>
        <v>0</v>
      </c>
      <c r="G22" s="63" t="s">
        <v>40</v>
      </c>
      <c r="H22" s="64" t="s">
        <v>41</v>
      </c>
    </row>
    <row r="23" spans="1:6" ht="13.5" customHeight="1">
      <c r="A23" s="77"/>
      <c r="B23" s="103" t="s">
        <v>39</v>
      </c>
      <c r="C23" s="117"/>
      <c r="D23" s="135"/>
      <c r="E23" s="153"/>
      <c r="F23" s="169"/>
    </row>
    <row r="24" spans="1:6" ht="8.25" customHeight="1">
      <c r="A24" s="77"/>
      <c r="B24" s="95"/>
      <c r="C24" s="117"/>
      <c r="D24" s="135"/>
      <c r="E24" s="153"/>
      <c r="F24" s="169"/>
    </row>
    <row r="25" spans="1:8" ht="13.5" customHeight="1">
      <c r="A25" s="81" t="s">
        <v>42</v>
      </c>
      <c r="B25" s="103" t="s">
        <v>43</v>
      </c>
      <c r="C25" s="121">
        <v>1</v>
      </c>
      <c r="D25" s="139" t="s">
        <v>14</v>
      </c>
      <c r="E25" s="157"/>
      <c r="F25" s="173">
        <f ca="1">IF(OR(ISBLANK(C25), ISBLANK(E25)), "", IF(ISNUMBER(E25), ROUND(C25 * E25, 2), E25))</f>
        <v>0</v>
      </c>
      <c r="G25" s="63" t="s">
        <v>44</v>
      </c>
      <c r="H25" s="64" t="s">
        <v>45</v>
      </c>
    </row>
    <row r="26" spans="1:6" ht="8.25" customHeight="1">
      <c r="A26" s="77"/>
      <c r="B26" s="95"/>
      <c r="C26" s="117"/>
      <c r="D26" s="135"/>
      <c r="E26" s="153"/>
      <c r="F26" s="169"/>
    </row>
    <row r="27" spans="1:8" ht="13.5" customHeight="1">
      <c r="A27" s="81" t="s">
        <v>46</v>
      </c>
      <c r="B27" s="103" t="s">
        <v>47</v>
      </c>
      <c r="C27" s="121">
        <v>1</v>
      </c>
      <c r="D27" s="139" t="s">
        <v>14</v>
      </c>
      <c r="E27" s="157"/>
      <c r="F27" s="173">
        <f ca="1">IF(OR(ISBLANK(C27), ISBLANK(E27)), "", IF(ISNUMBER(E27), ROUND(C27 * E27, 2), E27))</f>
        <v>0</v>
      </c>
      <c r="G27" s="63" t="s">
        <v>48</v>
      </c>
      <c r="H27" s="64" t="s">
        <v>49</v>
      </c>
    </row>
    <row r="28" spans="1:6" ht="8.25" customHeight="1">
      <c r="A28" s="77"/>
      <c r="B28" s="95"/>
      <c r="C28" s="117"/>
      <c r="D28" s="135"/>
      <c r="E28" s="153"/>
      <c r="F28" s="169"/>
    </row>
    <row r="29" spans="1:6" ht="13.5" customHeight="1">
      <c r="A29" s="77"/>
      <c r="B29" s="99" t="s">
        <v>50</v>
      </c>
      <c r="C29" s="117"/>
      <c r="D29" s="135"/>
      <c r="E29" s="153"/>
      <c r="F29" s="169"/>
    </row>
    <row r="30" spans="1:6" ht="13.5" customHeight="1">
      <c r="A30" s="77"/>
      <c r="B30" s="99" t="s">
        <v>51</v>
      </c>
      <c r="C30" s="117"/>
      <c r="D30" s="135"/>
      <c r="E30" s="153"/>
      <c r="F30" s="169"/>
    </row>
    <row r="31" spans="1:6" ht="8.25" customHeight="1">
      <c r="A31" s="77"/>
      <c r="B31" s="95"/>
      <c r="C31" s="117"/>
      <c r="D31" s="135"/>
      <c r="E31" s="153"/>
      <c r="F31" s="169"/>
    </row>
    <row r="32" spans="1:8" ht="13.5" customHeight="1">
      <c r="A32" s="81" t="s">
        <v>52</v>
      </c>
      <c r="B32" s="103" t="s">
        <v>53</v>
      </c>
      <c r="C32" s="121">
        <v>1</v>
      </c>
      <c r="D32" s="139" t="s">
        <v>14</v>
      </c>
      <c r="E32" s="157"/>
      <c r="F32" s="173">
        <f ca="1">IF(OR(ISBLANK(C32), ISBLANK(E32)), "", IF(ISNUMBER(E32), ROUND(C32 * E32, 2), E32))</f>
        <v>0</v>
      </c>
      <c r="G32" s="63" t="s">
        <v>58</v>
      </c>
      <c r="H32" s="64" t="s">
        <v>59</v>
      </c>
    </row>
    <row r="33" spans="1:6" ht="13.5" customHeight="1">
      <c r="A33" s="77"/>
      <c r="B33" s="103" t="s">
        <v>54</v>
      </c>
      <c r="C33" s="117"/>
      <c r="D33" s="135"/>
      <c r="E33" s="153"/>
      <c r="F33" s="169"/>
    </row>
    <row r="34" spans="1:6" ht="13.5" customHeight="1">
      <c r="A34" s="77"/>
      <c r="B34" s="103" t="s">
        <v>55</v>
      </c>
      <c r="C34" s="117"/>
      <c r="D34" s="135"/>
      <c r="E34" s="153"/>
      <c r="F34" s="169"/>
    </row>
    <row r="35" spans="1:6" ht="13.5" customHeight="1">
      <c r="A35" s="77"/>
      <c r="B35" s="103" t="s">
        <v>56</v>
      </c>
      <c r="C35" s="117"/>
      <c r="D35" s="135"/>
      <c r="E35" s="153"/>
      <c r="F35" s="169"/>
    </row>
    <row r="36" spans="1:6" ht="13.5" customHeight="1">
      <c r="A36" s="77"/>
      <c r="B36" s="103" t="s">
        <v>57</v>
      </c>
      <c r="C36" s="117"/>
      <c r="D36" s="135"/>
      <c r="E36" s="153"/>
      <c r="F36" s="169"/>
    </row>
    <row r="37" spans="1:6" ht="8.25" customHeight="1">
      <c r="A37" s="77"/>
      <c r="B37" s="95"/>
      <c r="C37" s="117"/>
      <c r="D37" s="135"/>
      <c r="E37" s="153"/>
      <c r="F37" s="169"/>
    </row>
    <row r="38" spans="1:6" ht="13.5" customHeight="1">
      <c r="A38" s="77"/>
      <c r="B38" s="99" t="s">
        <v>60</v>
      </c>
      <c r="C38" s="117"/>
      <c r="D38" s="135"/>
      <c r="E38" s="153"/>
      <c r="F38" s="169"/>
    </row>
    <row r="39" spans="1:6" ht="8.25" customHeight="1">
      <c r="A39" s="77"/>
      <c r="B39" s="95"/>
      <c r="C39" s="117"/>
      <c r="D39" s="135"/>
      <c r="E39" s="153"/>
      <c r="F39" s="169"/>
    </row>
    <row r="40" spans="1:8" ht="13.5" customHeight="1">
      <c r="A40" s="81" t="s">
        <v>61</v>
      </c>
      <c r="B40" s="103" t="s">
        <v>62</v>
      </c>
      <c r="C40" s="121">
        <v>20</v>
      </c>
      <c r="D40" s="139" t="s">
        <v>65</v>
      </c>
      <c r="E40" s="157"/>
      <c r="F40" s="173">
        <f ca="1">IF(OR(ISBLANK(C40), ISBLANK(E40)), "", IF(ISNUMBER(E40), ROUND(C40 * E40, 2), E40))</f>
        <v>0</v>
      </c>
      <c r="G40" s="63" t="s">
        <v>66</v>
      </c>
      <c r="H40" s="64" t="s">
        <v>67</v>
      </c>
    </row>
    <row r="41" spans="1:6" ht="13.5" customHeight="1">
      <c r="A41" s="77"/>
      <c r="B41" s="103" t="s">
        <v>63</v>
      </c>
      <c r="C41" s="117"/>
      <c r="D41" s="135"/>
      <c r="E41" s="153"/>
      <c r="F41" s="169"/>
    </row>
    <row r="42" spans="1:6" ht="13.5" customHeight="1">
      <c r="A42" s="77"/>
      <c r="B42" s="103" t="s">
        <v>64</v>
      </c>
      <c r="C42" s="117"/>
      <c r="D42" s="135"/>
      <c r="E42" s="153"/>
      <c r="F42" s="169"/>
    </row>
    <row r="43" spans="1:6" ht="8.25" customHeight="1">
      <c r="A43" s="77"/>
      <c r="B43" s="95"/>
      <c r="C43" s="117"/>
      <c r="D43" s="135"/>
      <c r="E43" s="153"/>
      <c r="F43" s="169"/>
    </row>
    <row r="44" spans="1:6" ht="13.5" customHeight="1">
      <c r="A44" s="77"/>
      <c r="B44" s="99" t="s">
        <v>68</v>
      </c>
      <c r="C44" s="117"/>
      <c r="D44" s="135"/>
      <c r="E44" s="153"/>
      <c r="F44" s="169"/>
    </row>
    <row r="45" spans="1:6" ht="8.25" customHeight="1">
      <c r="A45" s="77"/>
      <c r="B45" s="95"/>
      <c r="C45" s="117"/>
      <c r="D45" s="135"/>
      <c r="E45" s="153"/>
      <c r="F45" s="169"/>
    </row>
    <row r="46" spans="1:8" ht="13.5" customHeight="1">
      <c r="A46" s="81" t="s">
        <v>69</v>
      </c>
      <c r="B46" s="103" t="s">
        <v>68</v>
      </c>
      <c r="C46" s="121">
        <v>5</v>
      </c>
      <c r="D46" s="139" t="s">
        <v>70</v>
      </c>
      <c r="E46" s="157"/>
      <c r="F46" s="173">
        <f ca="1">IF(OR(ISBLANK(C46), ISBLANK(E46)), "", IF(ISNUMBER(E46), ROUND(C46 * E46, 2), E46))</f>
        <v>0</v>
      </c>
      <c r="G46" s="63" t="s">
        <v>71</v>
      </c>
      <c r="H46" s="64" t="s">
        <v>72</v>
      </c>
    </row>
    <row r="47" spans="1:6" ht="8.25" customHeight="1">
      <c r="A47" s="77"/>
      <c r="B47" s="95"/>
      <c r="C47" s="117"/>
      <c r="D47" s="135"/>
      <c r="E47" s="153"/>
      <c r="F47" s="169"/>
    </row>
    <row r="48" spans="1:6" ht="13.5" customHeight="1">
      <c r="A48" s="77"/>
      <c r="B48" s="99" t="s">
        <v>73</v>
      </c>
      <c r="C48" s="117"/>
      <c r="D48" s="135"/>
      <c r="E48" s="153"/>
      <c r="F48" s="169"/>
    </row>
    <row r="49" spans="1:6" ht="8.25" customHeight="1">
      <c r="A49" s="77"/>
      <c r="B49" s="95"/>
      <c r="C49" s="117"/>
      <c r="D49" s="135"/>
      <c r="E49" s="153"/>
      <c r="F49" s="169"/>
    </row>
    <row r="50" spans="1:8" ht="13.5" customHeight="1">
      <c r="A50" s="81" t="s">
        <v>74</v>
      </c>
      <c r="B50" s="103" t="s">
        <v>75</v>
      </c>
      <c r="C50" s="121">
        <v>1</v>
      </c>
      <c r="D50" s="139" t="s">
        <v>14</v>
      </c>
      <c r="E50" s="157"/>
      <c r="F50" s="173">
        <f ca="1">IF(OR(ISBLANK(C50), ISBLANK(E50)), "", IF(ISNUMBER(E50), ROUND(C50 * E50, 2), E50))</f>
        <v>0</v>
      </c>
      <c r="G50" s="63" t="s">
        <v>76</v>
      </c>
      <c r="H50" s="64" t="s">
        <v>77</v>
      </c>
    </row>
    <row r="51" spans="1:6" ht="8.25" customHeight="1">
      <c r="A51" s="77"/>
      <c r="B51" s="95"/>
      <c r="C51" s="117"/>
      <c r="D51" s="135"/>
      <c r="E51" s="153"/>
      <c r="F51" s="169"/>
    </row>
    <row r="52" spans="1:8" ht="13.5" customHeight="1">
      <c r="A52" s="81" t="s">
        <v>78</v>
      </c>
      <c r="B52" s="103" t="s">
        <v>79</v>
      </c>
      <c r="C52" s="121">
        <v>1</v>
      </c>
      <c r="D52" s="139" t="s">
        <v>14</v>
      </c>
      <c r="E52" s="157"/>
      <c r="F52" s="173">
        <f ca="1">IF(OR(ISBLANK(C52), ISBLANK(E52)), "", IF(ISNUMBER(E52), ROUND(C52 * E52, 2), E52))</f>
        <v>0</v>
      </c>
      <c r="G52" s="63" t="s">
        <v>82</v>
      </c>
      <c r="H52" s="64" t="s">
        <v>83</v>
      </c>
    </row>
    <row r="53" spans="1:6" ht="13.5" customHeight="1">
      <c r="A53" s="77"/>
      <c r="B53" s="103" t="s">
        <v>80</v>
      </c>
      <c r="C53" s="117"/>
      <c r="D53" s="135"/>
      <c r="E53" s="153"/>
      <c r="F53" s="169"/>
    </row>
    <row r="54" spans="1:6" ht="13.5" customHeight="1">
      <c r="A54" s="77"/>
      <c r="B54" s="103" t="s">
        <v>81</v>
      </c>
      <c r="C54" s="117"/>
      <c r="D54" s="135"/>
      <c r="E54" s="153"/>
      <c r="F54" s="169"/>
    </row>
    <row r="55" spans="1:6" ht="8.25" customHeight="1">
      <c r="A55" s="77"/>
      <c r="B55" s="95"/>
      <c r="C55" s="117"/>
      <c r="D55" s="135"/>
      <c r="E55" s="153"/>
      <c r="F55" s="169"/>
    </row>
    <row r="56" spans="1:8" ht="13.5" customHeight="1">
      <c r="A56" s="81" t="s">
        <v>84</v>
      </c>
      <c r="B56" s="103" t="s">
        <v>85</v>
      </c>
      <c r="C56" s="121">
        <v>1</v>
      </c>
      <c r="D56" s="139" t="s">
        <v>14</v>
      </c>
      <c r="E56" s="157"/>
      <c r="F56" s="173">
        <f ca="1">IF(OR(ISBLANK(C56), ISBLANK(E56)), "", IF(ISNUMBER(E56), ROUND(C56 * E56, 2), E56))</f>
        <v>0</v>
      </c>
      <c r="G56" s="63" t="s">
        <v>87</v>
      </c>
      <c r="H56" s="64" t="s">
        <v>88</v>
      </c>
    </row>
    <row r="57" spans="1:6" ht="13.5" customHeight="1">
      <c r="A57" s="77"/>
      <c r="B57" s="103" t="s">
        <v>86</v>
      </c>
      <c r="C57" s="117"/>
      <c r="D57" s="135"/>
      <c r="E57" s="153"/>
      <c r="F57" s="169"/>
    </row>
    <row r="58" spans="1:6" ht="8.25" customHeight="1">
      <c r="A58" s="77"/>
      <c r="B58" s="95"/>
      <c r="C58" s="117"/>
      <c r="D58" s="135"/>
      <c r="E58" s="153"/>
      <c r="F58" s="169"/>
    </row>
    <row r="59" spans="1:8" ht="13.5" customHeight="1">
      <c r="A59" s="81" t="s">
        <v>89</v>
      </c>
      <c r="B59" s="103" t="s">
        <v>90</v>
      </c>
      <c r="C59" s="121">
        <v>1</v>
      </c>
      <c r="D59" s="139" t="s">
        <v>14</v>
      </c>
      <c r="E59" s="157"/>
      <c r="F59" s="173">
        <f ca="1">IF(OR(ISBLANK(C59), ISBLANK(E59)), "", IF(ISNUMBER(E59), ROUND(C59 * E59, 2), E59))</f>
        <v>0</v>
      </c>
      <c r="G59" s="63" t="s">
        <v>93</v>
      </c>
      <c r="H59" s="64" t="s">
        <v>94</v>
      </c>
    </row>
    <row r="60" spans="1:6" ht="13.5" customHeight="1">
      <c r="A60" s="77"/>
      <c r="B60" s="103" t="s">
        <v>91</v>
      </c>
      <c r="C60" s="117"/>
      <c r="D60" s="135"/>
      <c r="E60" s="153"/>
      <c r="F60" s="169"/>
    </row>
    <row r="61" spans="1:6" ht="13.5" customHeight="1">
      <c r="A61" s="77"/>
      <c r="B61" s="103" t="s">
        <v>92</v>
      </c>
      <c r="C61" s="117"/>
      <c r="D61" s="135"/>
      <c r="E61" s="153"/>
      <c r="F61" s="169"/>
    </row>
    <row r="62" spans="1:6" ht="12.7" customHeight="1">
      <c r="A62" s="85"/>
      <c r="B62" s="107"/>
      <c r="C62" s="125"/>
      <c r="D62" s="143"/>
      <c r="E62" s="161"/>
      <c r="F62" s="177"/>
    </row>
    <row r="63" spans="1:6" ht="21" customHeight="1">
      <c r="A63" s="209" t="s">
        <v>95</v>
      </c>
      <c r="B63" s="191"/>
      <c r="C63" s="195" t="s">
        <v>96</v>
      </c>
      <c r="D63" s="199"/>
      <c r="E63" s="203" t="s">
        <v>97</v>
      </c>
      <c r="F63" s="213">
        <f ca="1">SUM(F3:F62)</f>
        <v>0</v>
      </c>
    </row>
    <row r="64" spans="1:1" ht="21" customHeight="1">
      <c r="A64" s="12" t="s">
        <v>0</v>
      </c>
    </row>
    <row r="65" spans="1:8" ht="21" customHeight="1">
      <c r="A65" s="73" t="s">
        <v>1</v>
      </c>
      <c r="B65" s="91" t="s">
        <v>2</v>
      </c>
      <c r="C65" s="113" t="s">
        <v>4</v>
      </c>
      <c r="D65" s="131" t="s">
        <v>3</v>
      </c>
      <c r="E65" s="149" t="s">
        <v>5</v>
      </c>
      <c r="F65" s="165" t="s">
        <v>6</v>
      </c>
      <c r="G65" s="57" t="s">
        <v>7</v>
      </c>
      <c r="H65" s="59" t="s">
        <v>8</v>
      </c>
    </row>
    <row r="66" spans="1:6" ht="6" customHeight="1">
      <c r="A66" s="77"/>
      <c r="B66" s="95"/>
      <c r="C66" s="117"/>
      <c r="D66" s="135"/>
      <c r="E66" s="153"/>
      <c r="F66" s="169"/>
    </row>
    <row r="67" spans="1:6" ht="13.5" customHeight="1">
      <c r="A67" s="77"/>
      <c r="B67" s="99" t="s">
        <v>98</v>
      </c>
      <c r="C67" s="117"/>
      <c r="D67" s="135"/>
      <c r="E67" s="153"/>
      <c r="F67" s="169"/>
    </row>
    <row r="68" spans="1:6" ht="6" customHeight="1">
      <c r="A68" s="77"/>
      <c r="B68" s="95"/>
      <c r="C68" s="117"/>
      <c r="D68" s="135"/>
      <c r="E68" s="153"/>
      <c r="F68" s="169"/>
    </row>
    <row r="69" spans="1:8" ht="13.5" customHeight="1">
      <c r="A69" s="81" t="s">
        <v>11</v>
      </c>
      <c r="B69" s="103" t="s">
        <v>99</v>
      </c>
      <c r="C69" s="121">
        <v>1</v>
      </c>
      <c r="D69" s="139" t="s">
        <v>14</v>
      </c>
      <c r="E69" s="157"/>
      <c r="F69" s="173">
        <f ca="1">IF(OR(ISBLANK(C69), ISBLANK(E69)), "", IF(ISNUMBER(E69), ROUND(C69 * E69, 2), E69))</f>
        <v>0</v>
      </c>
      <c r="G69" s="63" t="s">
        <v>102</v>
      </c>
      <c r="H69" s="64" t="s">
        <v>103</v>
      </c>
    </row>
    <row r="70" spans="1:6" ht="13.5" customHeight="1">
      <c r="A70" s="77"/>
      <c r="B70" s="103" t="s">
        <v>100</v>
      </c>
      <c r="C70" s="117"/>
      <c r="D70" s="135"/>
      <c r="E70" s="153"/>
      <c r="F70" s="169"/>
    </row>
    <row r="71" spans="1:6" ht="13.5" customHeight="1">
      <c r="A71" s="77"/>
      <c r="B71" s="103" t="s">
        <v>101</v>
      </c>
      <c r="C71" s="117"/>
      <c r="D71" s="135"/>
      <c r="E71" s="153"/>
      <c r="F71" s="169"/>
    </row>
    <row r="72" spans="1:6" ht="6" customHeight="1">
      <c r="A72" s="77"/>
      <c r="B72" s="95"/>
      <c r="C72" s="117"/>
      <c r="D72" s="135"/>
      <c r="E72" s="153"/>
      <c r="F72" s="169"/>
    </row>
    <row r="73" spans="1:8" ht="13.5" customHeight="1">
      <c r="A73" s="81" t="s">
        <v>17</v>
      </c>
      <c r="B73" s="103" t="s">
        <v>104</v>
      </c>
      <c r="C73" s="121">
        <v>1</v>
      </c>
      <c r="D73" s="139" t="s">
        <v>14</v>
      </c>
      <c r="E73" s="157"/>
      <c r="F73" s="173">
        <f ca="1">IF(OR(ISBLANK(C73), ISBLANK(E73)), "", IF(ISNUMBER(E73), ROUND(C73 * E73, 2), E73))</f>
        <v>0</v>
      </c>
      <c r="G73" s="63" t="s">
        <v>108</v>
      </c>
      <c r="H73" s="64" t="s">
        <v>109</v>
      </c>
    </row>
    <row r="74" spans="1:6" ht="13.5" customHeight="1">
      <c r="A74" s="77"/>
      <c r="B74" s="103" t="s">
        <v>105</v>
      </c>
      <c r="C74" s="117"/>
      <c r="D74" s="135"/>
      <c r="E74" s="153"/>
      <c r="F74" s="169"/>
    </row>
    <row r="75" spans="1:6" ht="13.5" customHeight="1">
      <c r="A75" s="77"/>
      <c r="B75" s="103" t="s">
        <v>106</v>
      </c>
      <c r="C75" s="117"/>
      <c r="D75" s="135"/>
      <c r="E75" s="153"/>
      <c r="F75" s="169"/>
    </row>
    <row r="76" spans="1:6" ht="13.5" customHeight="1">
      <c r="A76" s="77"/>
      <c r="B76" s="103" t="s">
        <v>107</v>
      </c>
      <c r="C76" s="117"/>
      <c r="D76" s="135"/>
      <c r="E76" s="153"/>
      <c r="F76" s="169"/>
    </row>
    <row r="77" spans="1:6" ht="6" customHeight="1">
      <c r="A77" s="77"/>
      <c r="B77" s="95"/>
      <c r="C77" s="117"/>
      <c r="D77" s="135"/>
      <c r="E77" s="153"/>
      <c r="F77" s="169"/>
    </row>
    <row r="78" spans="1:8" ht="13.5" customHeight="1">
      <c r="A78" s="81" t="s">
        <v>21</v>
      </c>
      <c r="B78" s="103" t="s">
        <v>110</v>
      </c>
      <c r="C78" s="121">
        <v>1</v>
      </c>
      <c r="D78" s="139" t="s">
        <v>14</v>
      </c>
      <c r="E78" s="157"/>
      <c r="F78" s="173">
        <f ca="1">IF(OR(ISBLANK(C78), ISBLANK(E78)), "", IF(ISNUMBER(E78), ROUND(C78 * E78, 2), E78))</f>
        <v>0</v>
      </c>
      <c r="G78" s="63" t="s">
        <v>111</v>
      </c>
      <c r="H78" s="64" t="s">
        <v>112</v>
      </c>
    </row>
    <row r="79" spans="1:6" ht="13.5" customHeight="1">
      <c r="A79" s="77"/>
      <c r="B79" s="103" t="s">
        <v>100</v>
      </c>
      <c r="C79" s="117"/>
      <c r="D79" s="135"/>
      <c r="E79" s="153"/>
      <c r="F79" s="169"/>
    </row>
    <row r="80" spans="1:6" ht="13.5" customHeight="1">
      <c r="A80" s="77"/>
      <c r="B80" s="103" t="s">
        <v>101</v>
      </c>
      <c r="C80" s="117"/>
      <c r="D80" s="135"/>
      <c r="E80" s="153"/>
      <c r="F80" s="169"/>
    </row>
    <row r="81" spans="1:6" ht="6" customHeight="1">
      <c r="A81" s="77"/>
      <c r="B81" s="95"/>
      <c r="C81" s="117"/>
      <c r="D81" s="135"/>
      <c r="E81" s="153"/>
      <c r="F81" s="169"/>
    </row>
    <row r="82" spans="1:6" ht="13.5" customHeight="1">
      <c r="A82" s="77"/>
      <c r="B82" s="99" t="s">
        <v>113</v>
      </c>
      <c r="C82" s="117"/>
      <c r="D82" s="135"/>
      <c r="E82" s="153"/>
      <c r="F82" s="169"/>
    </row>
    <row r="83" spans="1:6" ht="6" customHeight="1">
      <c r="A83" s="77"/>
      <c r="B83" s="95"/>
      <c r="C83" s="117"/>
      <c r="D83" s="135"/>
      <c r="E83" s="153"/>
      <c r="F83" s="169"/>
    </row>
    <row r="84" spans="1:8" ht="13.5" customHeight="1">
      <c r="A84" s="81" t="s">
        <v>25</v>
      </c>
      <c r="B84" s="103" t="s">
        <v>114</v>
      </c>
      <c r="C84" s="121">
        <v>1</v>
      </c>
      <c r="D84" s="139" t="s">
        <v>14</v>
      </c>
      <c r="E84" s="157"/>
      <c r="F84" s="173">
        <f ca="1">IF(OR(ISBLANK(C84), ISBLANK(E84)), "", IF(ISNUMBER(E84), ROUND(C84 * E84, 2), E84))</f>
        <v>0</v>
      </c>
      <c r="G84" s="63" t="s">
        <v>115</v>
      </c>
      <c r="H84" s="64" t="s">
        <v>116</v>
      </c>
    </row>
    <row r="85" spans="1:6" ht="6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9" t="s">
        <v>117</v>
      </c>
      <c r="C86" s="117"/>
      <c r="D86" s="135"/>
      <c r="E86" s="153"/>
      <c r="F86" s="169"/>
    </row>
    <row r="87" spans="1:6" ht="6" customHeight="1">
      <c r="A87" s="77"/>
      <c r="B87" s="95"/>
      <c r="C87" s="117"/>
      <c r="D87" s="135"/>
      <c r="E87" s="153"/>
      <c r="F87" s="169"/>
    </row>
    <row r="88" spans="1:8" ht="13.5" customHeight="1">
      <c r="A88" s="81" t="s">
        <v>29</v>
      </c>
      <c r="B88" s="103" t="s">
        <v>118</v>
      </c>
      <c r="C88" s="121">
        <v>4</v>
      </c>
      <c r="D88" s="139" t="s">
        <v>70</v>
      </c>
      <c r="E88" s="157"/>
      <c r="F88" s="173">
        <f ca="1">IF(OR(ISBLANK(C88), ISBLANK(E88)), "", IF(ISNUMBER(E88), ROUND(C88 * E88, 2), E88))</f>
        <v>0</v>
      </c>
      <c r="G88" s="63" t="s">
        <v>125</v>
      </c>
      <c r="H88" s="64" t="s">
        <v>126</v>
      </c>
    </row>
    <row r="89" spans="1:6" ht="13.5" customHeight="1">
      <c r="A89" s="77"/>
      <c r="B89" s="103" t="s">
        <v>119</v>
      </c>
      <c r="C89" s="117"/>
      <c r="D89" s="135"/>
      <c r="E89" s="153"/>
      <c r="F89" s="169"/>
    </row>
    <row r="90" spans="1:6" ht="13.5" customHeight="1">
      <c r="A90" s="77"/>
      <c r="B90" s="103" t="s">
        <v>120</v>
      </c>
      <c r="C90" s="117"/>
      <c r="D90" s="135"/>
      <c r="E90" s="153"/>
      <c r="F90" s="169"/>
    </row>
    <row r="91" spans="1:6" ht="13.5" customHeight="1">
      <c r="A91" s="77"/>
      <c r="B91" s="103" t="s">
        <v>121</v>
      </c>
      <c r="C91" s="117"/>
      <c r="D91" s="135"/>
      <c r="E91" s="153"/>
      <c r="F91" s="169"/>
    </row>
    <row r="92" spans="1:6" ht="13.5" customHeight="1">
      <c r="A92" s="77"/>
      <c r="B92" s="103" t="s">
        <v>122</v>
      </c>
      <c r="C92" s="117"/>
      <c r="D92" s="135"/>
      <c r="E92" s="153"/>
      <c r="F92" s="169"/>
    </row>
    <row r="93" spans="1:6" ht="13.5" customHeight="1">
      <c r="A93" s="77"/>
      <c r="B93" s="103" t="s">
        <v>123</v>
      </c>
      <c r="C93" s="117"/>
      <c r="D93" s="135"/>
      <c r="E93" s="153"/>
      <c r="F93" s="169"/>
    </row>
    <row r="94" spans="1:6" ht="13.5" customHeight="1">
      <c r="A94" s="77"/>
      <c r="B94" s="103" t="s">
        <v>124</v>
      </c>
      <c r="C94" s="117"/>
      <c r="D94" s="135"/>
      <c r="E94" s="153"/>
      <c r="F94" s="169"/>
    </row>
    <row r="95" spans="1:6" ht="6" customHeight="1">
      <c r="A95" s="77"/>
      <c r="B95" s="95"/>
      <c r="C95" s="117"/>
      <c r="D95" s="135"/>
      <c r="E95" s="153"/>
      <c r="F95" s="169"/>
    </row>
    <row r="96" spans="1:8" ht="13.5" customHeight="1">
      <c r="A96" s="81" t="s">
        <v>33</v>
      </c>
      <c r="B96" s="103" t="s">
        <v>127</v>
      </c>
      <c r="C96" s="121">
        <v>4</v>
      </c>
      <c r="D96" s="139" t="s">
        <v>70</v>
      </c>
      <c r="E96" s="157"/>
      <c r="F96" s="173">
        <f ca="1">IF(OR(ISBLANK(C96), ISBLANK(E96)), "", IF(ISNUMBER(E96), ROUND(C96 * E96, 2), E96))</f>
        <v>0</v>
      </c>
      <c r="G96" s="63" t="s">
        <v>135</v>
      </c>
      <c r="H96" s="64" t="s">
        <v>136</v>
      </c>
    </row>
    <row r="97" spans="1:6" ht="13.5" customHeight="1">
      <c r="A97" s="77"/>
      <c r="B97" s="103" t="s">
        <v>128</v>
      </c>
      <c r="C97" s="117"/>
      <c r="D97" s="135"/>
      <c r="E97" s="153"/>
      <c r="F97" s="169"/>
    </row>
    <row r="98" spans="1:6" ht="13.5" customHeight="1">
      <c r="A98" s="77"/>
      <c r="B98" s="103" t="s">
        <v>129</v>
      </c>
      <c r="C98" s="117"/>
      <c r="D98" s="135"/>
      <c r="E98" s="153"/>
      <c r="F98" s="169"/>
    </row>
    <row r="99" spans="1:6" ht="13.5" customHeight="1">
      <c r="A99" s="77"/>
      <c r="B99" s="103" t="s">
        <v>130</v>
      </c>
      <c r="C99" s="117"/>
      <c r="D99" s="135"/>
      <c r="E99" s="153"/>
      <c r="F99" s="169"/>
    </row>
    <row r="100" spans="1:6" ht="13.5" customHeight="1">
      <c r="A100" s="77"/>
      <c r="B100" s="103" t="s">
        <v>131</v>
      </c>
      <c r="C100" s="117"/>
      <c r="D100" s="135"/>
      <c r="E100" s="153"/>
      <c r="F100" s="169"/>
    </row>
    <row r="101" spans="1:6" ht="13.5" customHeight="1">
      <c r="A101" s="77"/>
      <c r="B101" s="103" t="s">
        <v>132</v>
      </c>
      <c r="C101" s="117"/>
      <c r="D101" s="135"/>
      <c r="E101" s="153"/>
      <c r="F101" s="169"/>
    </row>
    <row r="102" spans="1:6" ht="13.5" customHeight="1">
      <c r="A102" s="77"/>
      <c r="B102" s="103" t="s">
        <v>133</v>
      </c>
      <c r="C102" s="117"/>
      <c r="D102" s="135"/>
      <c r="E102" s="153"/>
      <c r="F102" s="169"/>
    </row>
    <row r="103" spans="1:6" ht="13.5" customHeight="1">
      <c r="A103" s="77"/>
      <c r="B103" s="103" t="s">
        <v>134</v>
      </c>
      <c r="C103" s="117"/>
      <c r="D103" s="135"/>
      <c r="E103" s="153"/>
      <c r="F103" s="169"/>
    </row>
    <row r="104" spans="1:6" ht="6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9" t="s">
        <v>137</v>
      </c>
      <c r="C105" s="117"/>
      <c r="D105" s="135"/>
      <c r="E105" s="153"/>
      <c r="F105" s="169"/>
    </row>
    <row r="106" spans="1:6" ht="6" customHeight="1">
      <c r="A106" s="77"/>
      <c r="B106" s="95"/>
      <c r="C106" s="117"/>
      <c r="D106" s="135"/>
      <c r="E106" s="153"/>
      <c r="F106" s="169"/>
    </row>
    <row r="107" spans="1:8" ht="13.5" customHeight="1">
      <c r="A107" s="81" t="s">
        <v>37</v>
      </c>
      <c r="B107" s="103" t="s">
        <v>138</v>
      </c>
      <c r="C107" s="121">
        <v>1</v>
      </c>
      <c r="D107" s="139" t="s">
        <v>14</v>
      </c>
      <c r="E107" s="157"/>
      <c r="F107" s="173">
        <f ca="1">IF(OR(ISBLANK(C107), ISBLANK(E107)), "", IF(ISNUMBER(E107), ROUND(C107 * E107, 2), E107))</f>
        <v>0</v>
      </c>
      <c r="G107" s="63" t="s">
        <v>140</v>
      </c>
      <c r="H107" s="64" t="s">
        <v>141</v>
      </c>
    </row>
    <row r="108" spans="1:6" ht="13.5" customHeight="1">
      <c r="A108" s="77"/>
      <c r="B108" s="103" t="s">
        <v>139</v>
      </c>
      <c r="C108" s="117"/>
      <c r="D108" s="135"/>
      <c r="E108" s="153"/>
      <c r="F108" s="169"/>
    </row>
    <row r="109" spans="1:6" ht="6" customHeight="1">
      <c r="A109" s="77"/>
      <c r="B109" s="95"/>
      <c r="C109" s="117"/>
      <c r="D109" s="135"/>
      <c r="E109" s="153"/>
      <c r="F109" s="169"/>
    </row>
    <row r="110" spans="1:6" ht="13.5" customHeight="1">
      <c r="A110" s="77"/>
      <c r="B110" s="99" t="s">
        <v>142</v>
      </c>
      <c r="C110" s="117"/>
      <c r="D110" s="135"/>
      <c r="E110" s="153"/>
      <c r="F110" s="169"/>
    </row>
    <row r="111" spans="1:6" ht="6" customHeight="1">
      <c r="A111" s="77"/>
      <c r="B111" s="95"/>
      <c r="C111" s="117"/>
      <c r="D111" s="135"/>
      <c r="E111" s="153"/>
      <c r="F111" s="169"/>
    </row>
    <row r="112" spans="1:8" ht="13.5" customHeight="1">
      <c r="A112" s="81" t="s">
        <v>42</v>
      </c>
      <c r="B112" s="103" t="s">
        <v>143</v>
      </c>
      <c r="C112" s="121">
        <v>1</v>
      </c>
      <c r="D112" s="139" t="s">
        <v>14</v>
      </c>
      <c r="E112" s="157"/>
      <c r="F112" s="173">
        <f ca="1">IF(OR(ISBLANK(C112), ISBLANK(E112)), "", IF(ISNUMBER(E112), ROUND(C112 * E112, 2), E112))</f>
        <v>0</v>
      </c>
      <c r="G112" s="63" t="s">
        <v>144</v>
      </c>
      <c r="H112" s="64" t="s">
        <v>145</v>
      </c>
    </row>
    <row r="113" spans="1:6" ht="6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9" t="s">
        <v>146</v>
      </c>
      <c r="C114" s="117"/>
      <c r="D114" s="135"/>
      <c r="E114" s="153"/>
      <c r="F114" s="169"/>
    </row>
    <row r="115" spans="1:6" ht="13.5" customHeight="1">
      <c r="A115" s="77"/>
      <c r="B115" s="99" t="s">
        <v>147</v>
      </c>
      <c r="C115" s="117"/>
      <c r="D115" s="135"/>
      <c r="E115" s="153"/>
      <c r="F115" s="169"/>
    </row>
    <row r="116" spans="1:6" ht="6" customHeight="1">
      <c r="A116" s="77"/>
      <c r="B116" s="95"/>
      <c r="C116" s="117"/>
      <c r="D116" s="135"/>
      <c r="E116" s="153"/>
      <c r="F116" s="169"/>
    </row>
    <row r="117" spans="1:8" ht="13.5" customHeight="1">
      <c r="A117" s="81" t="s">
        <v>46</v>
      </c>
      <c r="B117" s="103" t="s">
        <v>148</v>
      </c>
      <c r="C117" s="121">
        <v>1</v>
      </c>
      <c r="D117" s="139" t="s">
        <v>14</v>
      </c>
      <c r="E117" s="157"/>
      <c r="F117" s="173">
        <f ca="1">IF(OR(ISBLANK(C117), ISBLANK(E117)), "", IF(ISNUMBER(E117), ROUND(C117 * E117, 2), E117))</f>
        <v>0</v>
      </c>
      <c r="G117" s="63" t="s">
        <v>151</v>
      </c>
      <c r="H117" s="64" t="s">
        <v>152</v>
      </c>
    </row>
    <row r="118" spans="1:6" ht="13.5" customHeight="1">
      <c r="A118" s="77"/>
      <c r="B118" s="103" t="s">
        <v>149</v>
      </c>
      <c r="C118" s="117"/>
      <c r="D118" s="135"/>
      <c r="E118" s="153"/>
      <c r="F118" s="169"/>
    </row>
    <row r="119" spans="1:6" ht="13.5" customHeight="1">
      <c r="A119" s="77"/>
      <c r="B119" s="103" t="s">
        <v>150</v>
      </c>
      <c r="C119" s="117"/>
      <c r="D119" s="135"/>
      <c r="E119" s="153"/>
      <c r="F119" s="169"/>
    </row>
    <row r="120" spans="1:6" ht="6" customHeight="1">
      <c r="A120" s="77"/>
      <c r="B120" s="95"/>
      <c r="C120" s="117"/>
      <c r="D120" s="135"/>
      <c r="E120" s="153"/>
      <c r="F120" s="169"/>
    </row>
    <row r="121" spans="1:8" ht="13.5" customHeight="1">
      <c r="A121" s="81" t="s">
        <v>52</v>
      </c>
      <c r="B121" s="103" t="s">
        <v>148</v>
      </c>
      <c r="C121" s="121">
        <v>1</v>
      </c>
      <c r="D121" s="139" t="s">
        <v>14</v>
      </c>
      <c r="E121" s="157"/>
      <c r="F121" s="173">
        <f ca="1">IF(OR(ISBLANK(C121), ISBLANK(E121)), "", IF(ISNUMBER(E121), ROUND(C121 * E121, 2), E121))</f>
        <v>0</v>
      </c>
      <c r="G121" s="63" t="s">
        <v>154</v>
      </c>
      <c r="H121" s="64" t="s">
        <v>155</v>
      </c>
    </row>
    <row r="122" spans="1:6" ht="13.5" customHeight="1">
      <c r="A122" s="77"/>
      <c r="B122" s="103" t="s">
        <v>153</v>
      </c>
      <c r="C122" s="117"/>
      <c r="D122" s="135"/>
      <c r="E122" s="153"/>
      <c r="F122" s="169"/>
    </row>
    <row r="123" spans="1:6" ht="6" customHeight="1">
      <c r="A123" s="77"/>
      <c r="B123" s="95"/>
      <c r="C123" s="117"/>
      <c r="D123" s="135"/>
      <c r="E123" s="153"/>
      <c r="F123" s="169"/>
    </row>
    <row r="124" spans="1:8" ht="13.5" customHeight="1">
      <c r="A124" s="81" t="s">
        <v>61</v>
      </c>
      <c r="B124" s="103" t="s">
        <v>148</v>
      </c>
      <c r="C124" s="121">
        <v>1</v>
      </c>
      <c r="D124" s="139" t="s">
        <v>14</v>
      </c>
      <c r="E124" s="157"/>
      <c r="F124" s="173">
        <f ca="1">IF(OR(ISBLANK(C124), ISBLANK(E124)), "", IF(ISNUMBER(E124), ROUND(C124 * E124, 2), E124))</f>
        <v>0</v>
      </c>
      <c r="G124" s="63" t="s">
        <v>157</v>
      </c>
      <c r="H124" s="64" t="s">
        <v>158</v>
      </c>
    </row>
    <row r="125" spans="1:6" ht="13.5" customHeight="1">
      <c r="A125" s="77"/>
      <c r="B125" s="103" t="s">
        <v>156</v>
      </c>
      <c r="C125" s="117"/>
      <c r="D125" s="135"/>
      <c r="E125" s="153"/>
      <c r="F125" s="169"/>
    </row>
    <row r="126" spans="1:6" ht="11.2" customHeight="1">
      <c r="A126" s="85"/>
      <c r="B126" s="107"/>
      <c r="C126" s="125"/>
      <c r="D126" s="143"/>
      <c r="E126" s="161"/>
      <c r="F126" s="177"/>
    </row>
    <row r="127" spans="1:6" ht="21" customHeight="1">
      <c r="A127" s="209" t="s">
        <v>95</v>
      </c>
      <c r="B127" s="191"/>
      <c r="C127" s="195" t="s">
        <v>159</v>
      </c>
      <c r="D127" s="199"/>
      <c r="E127" s="203" t="s">
        <v>97</v>
      </c>
      <c r="F127" s="213">
        <f ca="1">SUM(F66:F126)</f>
        <v>0</v>
      </c>
    </row>
    <row r="128" spans="1:1" ht="21" customHeight="1">
      <c r="A128" s="12" t="s">
        <v>0</v>
      </c>
    </row>
    <row r="129" spans="1:8" ht="21" customHeight="1">
      <c r="A129" s="73" t="s">
        <v>1</v>
      </c>
      <c r="B129" s="91" t="s">
        <v>2</v>
      </c>
      <c r="C129" s="113" t="s">
        <v>4</v>
      </c>
      <c r="D129" s="131" t="s">
        <v>3</v>
      </c>
      <c r="E129" s="149" t="s">
        <v>5</v>
      </c>
      <c r="F129" s="165" t="s">
        <v>6</v>
      </c>
      <c r="G129" s="57" t="s">
        <v>7</v>
      </c>
      <c r="H129" s="59" t="s">
        <v>8</v>
      </c>
    </row>
    <row r="130" spans="1:6" ht="13.5" customHeight="1">
      <c r="A130" s="77"/>
      <c r="B130" s="95"/>
      <c r="C130" s="117"/>
      <c r="D130" s="135"/>
      <c r="E130" s="153"/>
      <c r="F130" s="169"/>
    </row>
    <row r="131" spans="1:6" ht="13.5" customHeight="1">
      <c r="A131" s="77"/>
      <c r="B131" s="99" t="s">
        <v>146</v>
      </c>
      <c r="C131" s="117"/>
      <c r="D131" s="135"/>
      <c r="E131" s="153"/>
      <c r="F131" s="169"/>
    </row>
    <row r="132" spans="1:6" ht="13.5" customHeight="1">
      <c r="A132" s="77"/>
      <c r="B132" s="99" t="s">
        <v>160</v>
      </c>
      <c r="C132" s="117"/>
      <c r="D132" s="135"/>
      <c r="E132" s="153"/>
      <c r="F132" s="169"/>
    </row>
    <row r="133" spans="1:6" ht="13.5" customHeight="1">
      <c r="A133" s="77"/>
      <c r="B133" s="95"/>
      <c r="C133" s="117"/>
      <c r="D133" s="135"/>
      <c r="E133" s="153"/>
      <c r="F133" s="169"/>
    </row>
    <row r="134" spans="1:8" ht="13.5" customHeight="1">
      <c r="A134" s="81" t="s">
        <v>11</v>
      </c>
      <c r="B134" s="103" t="s">
        <v>148</v>
      </c>
      <c r="C134" s="121">
        <v>1</v>
      </c>
      <c r="D134" s="139" t="s">
        <v>14</v>
      </c>
      <c r="E134" s="157"/>
      <c r="F134" s="173">
        <f ca="1">IF(OR(ISBLANK(C134), ISBLANK(E134)), "", IF(ISNUMBER(E134), ROUND(C134 * E134, 2), E134))</f>
        <v>0</v>
      </c>
      <c r="G134" s="63" t="s">
        <v>162</v>
      </c>
      <c r="H134" s="64" t="s">
        <v>163</v>
      </c>
    </row>
    <row r="135" spans="1:6" ht="13.5" customHeight="1">
      <c r="A135" s="77"/>
      <c r="B135" s="103" t="s">
        <v>161</v>
      </c>
      <c r="C135" s="117"/>
      <c r="D135" s="135"/>
      <c r="E135" s="153"/>
      <c r="F135" s="169"/>
    </row>
    <row r="136" spans="1:6" ht="13.5" customHeight="1">
      <c r="A136" s="77"/>
      <c r="B136" s="95"/>
      <c r="C136" s="117"/>
      <c r="D136" s="135"/>
      <c r="E136" s="153"/>
      <c r="F136" s="169"/>
    </row>
    <row r="137" spans="1:8" ht="13.5" customHeight="1">
      <c r="A137" s="81" t="s">
        <v>17</v>
      </c>
      <c r="B137" s="103" t="s">
        <v>148</v>
      </c>
      <c r="C137" s="121">
        <v>1</v>
      </c>
      <c r="D137" s="139" t="s">
        <v>14</v>
      </c>
      <c r="E137" s="157"/>
      <c r="F137" s="173">
        <f ca="1">IF(OR(ISBLANK(C137), ISBLANK(E137)), "", IF(ISNUMBER(E137), ROUND(C137 * E137, 2), E137))</f>
        <v>0</v>
      </c>
      <c r="G137" s="63" t="s">
        <v>165</v>
      </c>
      <c r="H137" s="64" t="s">
        <v>166</v>
      </c>
    </row>
    <row r="138" spans="1:6" ht="13.5" customHeight="1">
      <c r="A138" s="77"/>
      <c r="B138" s="103" t="s">
        <v>164</v>
      </c>
      <c r="C138" s="117"/>
      <c r="D138" s="135"/>
      <c r="E138" s="153"/>
      <c r="F138" s="169"/>
    </row>
    <row r="139" spans="1:6" ht="13.5" customHeight="1">
      <c r="A139" s="77"/>
      <c r="B139" s="95"/>
      <c r="C139" s="117"/>
      <c r="D139" s="135"/>
      <c r="E139" s="153"/>
      <c r="F139" s="169"/>
    </row>
    <row r="140" spans="1:8" ht="13.5" customHeight="1">
      <c r="A140" s="81" t="s">
        <v>21</v>
      </c>
      <c r="B140" s="103" t="s">
        <v>167</v>
      </c>
      <c r="C140" s="121">
        <v>1</v>
      </c>
      <c r="D140" s="139" t="s">
        <v>14</v>
      </c>
      <c r="E140" s="157"/>
      <c r="F140" s="173">
        <f ca="1">IF(OR(ISBLANK(C140), ISBLANK(E140)), "", IF(ISNUMBER(E140), ROUND(C140 * E140, 2), E140))</f>
        <v>0</v>
      </c>
      <c r="G140" s="63" t="s">
        <v>169</v>
      </c>
      <c r="H140" s="64" t="s">
        <v>170</v>
      </c>
    </row>
    <row r="141" spans="1:6" ht="13.5" customHeight="1">
      <c r="A141" s="77"/>
      <c r="B141" s="103" t="s">
        <v>168</v>
      </c>
      <c r="C141" s="117"/>
      <c r="D141" s="135"/>
      <c r="E141" s="153"/>
      <c r="F141" s="169"/>
    </row>
    <row r="142" spans="1:6" ht="13.5" customHeight="1">
      <c r="A142" s="77"/>
      <c r="B142" s="95"/>
      <c r="C142" s="117"/>
      <c r="D142" s="135"/>
      <c r="E142" s="153"/>
      <c r="F142" s="169"/>
    </row>
    <row r="143" spans="1:6" ht="13.5" customHeight="1">
      <c r="A143" s="77"/>
      <c r="B143" s="99" t="s">
        <v>171</v>
      </c>
      <c r="C143" s="117"/>
      <c r="D143" s="135"/>
      <c r="E143" s="153"/>
      <c r="F143" s="169"/>
    </row>
    <row r="144" spans="1:6" ht="13.5" customHeight="1">
      <c r="A144" s="77"/>
      <c r="B144" s="95"/>
      <c r="C144" s="117"/>
      <c r="D144" s="135"/>
      <c r="E144" s="153"/>
      <c r="F144" s="169"/>
    </row>
    <row r="145" spans="1:8" ht="13.5" customHeight="1">
      <c r="A145" s="81" t="s">
        <v>25</v>
      </c>
      <c r="B145" s="103" t="s">
        <v>172</v>
      </c>
      <c r="C145" s="121">
        <v>1</v>
      </c>
      <c r="D145" s="139" t="s">
        <v>14</v>
      </c>
      <c r="E145" s="157"/>
      <c r="F145" s="173">
        <f ca="1">IF(OR(ISBLANK(C145), ISBLANK(E145)), "", IF(ISNUMBER(E145), ROUND(C145 * E145, 2), E145))</f>
        <v>0</v>
      </c>
      <c r="G145" s="63" t="s">
        <v>176</v>
      </c>
      <c r="H145" s="64" t="s">
        <v>177</v>
      </c>
    </row>
    <row r="146" spans="1:6" ht="13.5" customHeight="1">
      <c r="A146" s="77"/>
      <c r="B146" s="103" t="s">
        <v>173</v>
      </c>
      <c r="C146" s="117"/>
      <c r="D146" s="135"/>
      <c r="E146" s="153"/>
      <c r="F146" s="169"/>
    </row>
    <row r="147" spans="1:6" ht="13.5" customHeight="1">
      <c r="A147" s="77"/>
      <c r="B147" s="103" t="s">
        <v>174</v>
      </c>
      <c r="C147" s="117"/>
      <c r="D147" s="135"/>
      <c r="E147" s="153"/>
      <c r="F147" s="169"/>
    </row>
    <row r="148" spans="1:6" ht="13.5" customHeight="1">
      <c r="A148" s="77"/>
      <c r="B148" s="103" t="s">
        <v>175</v>
      </c>
      <c r="C148" s="117"/>
      <c r="D148" s="135"/>
      <c r="E148" s="153"/>
      <c r="F148" s="169"/>
    </row>
    <row r="149" spans="1:6" ht="13.5" customHeight="1">
      <c r="A149" s="77"/>
      <c r="B149" s="95"/>
      <c r="C149" s="117"/>
      <c r="D149" s="135"/>
      <c r="E149" s="153"/>
      <c r="F149" s="169"/>
    </row>
    <row r="150" spans="1:6" ht="13.5" customHeight="1">
      <c r="A150" s="77"/>
      <c r="B150" s="99" t="s">
        <v>178</v>
      </c>
      <c r="C150" s="117"/>
      <c r="D150" s="135"/>
      <c r="E150" s="153"/>
      <c r="F150" s="169"/>
    </row>
    <row r="151" spans="1:6" ht="13.5" customHeight="1">
      <c r="A151" s="77"/>
      <c r="B151" s="95"/>
      <c r="C151" s="117"/>
      <c r="D151" s="135"/>
      <c r="E151" s="153"/>
      <c r="F151" s="169"/>
    </row>
    <row r="152" spans="1:8" ht="13.5" customHeight="1">
      <c r="A152" s="81" t="s">
        <v>29</v>
      </c>
      <c r="B152" s="103" t="s">
        <v>179</v>
      </c>
      <c r="C152" s="121">
        <v>1</v>
      </c>
      <c r="D152" s="139" t="s">
        <v>14</v>
      </c>
      <c r="E152" s="157"/>
      <c r="F152" s="173">
        <f ca="1">IF(OR(ISBLANK(C152), ISBLANK(E152)), "", IF(ISNUMBER(E152), ROUND(C152 * E152, 2), E152))</f>
        <v>0</v>
      </c>
      <c r="G152" s="63" t="s">
        <v>181</v>
      </c>
      <c r="H152" s="64" t="s">
        <v>182</v>
      </c>
    </row>
    <row r="153" spans="1:6" ht="13.5" customHeight="1">
      <c r="A153" s="77"/>
      <c r="B153" s="103" t="s">
        <v>180</v>
      </c>
      <c r="C153" s="117"/>
      <c r="D153" s="135"/>
      <c r="E153" s="153"/>
      <c r="F153" s="169"/>
    </row>
    <row r="154" spans="1:6" ht="13.5" customHeight="1">
      <c r="A154" s="77"/>
      <c r="B154" s="95"/>
      <c r="C154" s="117"/>
      <c r="D154" s="135"/>
      <c r="E154" s="153"/>
      <c r="F154" s="169"/>
    </row>
    <row r="155" spans="1:6" ht="13.5" customHeight="1">
      <c r="A155" s="77"/>
      <c r="B155" s="99" t="s">
        <v>183</v>
      </c>
      <c r="C155" s="117"/>
      <c r="D155" s="135"/>
      <c r="E155" s="153"/>
      <c r="F155" s="169"/>
    </row>
    <row r="156" spans="1:6" ht="13.5" customHeight="1">
      <c r="A156" s="77"/>
      <c r="B156" s="95"/>
      <c r="C156" s="117"/>
      <c r="D156" s="135"/>
      <c r="E156" s="153"/>
      <c r="F156" s="169"/>
    </row>
    <row r="157" spans="1:8" ht="13.5" customHeight="1">
      <c r="A157" s="81" t="s">
        <v>33</v>
      </c>
      <c r="B157" s="103" t="s">
        <v>183</v>
      </c>
      <c r="C157" s="121">
        <v>1</v>
      </c>
      <c r="D157" s="139" t="s">
        <v>14</v>
      </c>
      <c r="E157" s="157"/>
      <c r="F157" s="173">
        <f ca="1">IF(OR(ISBLANK(C157), ISBLANK(E157)), "", IF(ISNUMBER(E157), ROUND(C157 * E157, 2), E157))</f>
        <v>0</v>
      </c>
      <c r="G157" s="63" t="s">
        <v>184</v>
      </c>
      <c r="H157" s="64" t="s">
        <v>185</v>
      </c>
    </row>
    <row r="158" spans="1:6" ht="13.5" customHeight="1">
      <c r="A158" s="77"/>
      <c r="B158" s="95"/>
      <c r="C158" s="117"/>
      <c r="D158" s="135"/>
      <c r="E158" s="153"/>
      <c r="F158" s="169"/>
    </row>
    <row r="159" spans="1:6" ht="13.5" customHeight="1">
      <c r="A159" s="77"/>
      <c r="B159" s="99" t="s">
        <v>186</v>
      </c>
      <c r="C159" s="117"/>
      <c r="D159" s="135"/>
      <c r="E159" s="153"/>
      <c r="F159" s="169"/>
    </row>
    <row r="160" spans="1:6" ht="13.5" customHeight="1">
      <c r="A160" s="77"/>
      <c r="B160" s="95"/>
      <c r="C160" s="117"/>
      <c r="D160" s="135"/>
      <c r="E160" s="153"/>
      <c r="F160" s="169"/>
    </row>
    <row r="161" spans="1:8" ht="13.5" customHeight="1">
      <c r="A161" s="81" t="s">
        <v>37</v>
      </c>
      <c r="B161" s="103" t="s">
        <v>186</v>
      </c>
      <c r="C161" s="121">
        <v>1</v>
      </c>
      <c r="D161" s="139" t="s">
        <v>14</v>
      </c>
      <c r="E161" s="157"/>
      <c r="F161" s="173">
        <f ca="1">IF(OR(ISBLANK(C161), ISBLANK(E161)), "", IF(ISNUMBER(E161), ROUND(C161 * E161, 2), E161))</f>
        <v>0</v>
      </c>
      <c r="G161" s="63" t="s">
        <v>187</v>
      </c>
      <c r="H161" s="64" t="s">
        <v>188</v>
      </c>
    </row>
    <row r="162" spans="1:6" ht="13.5" customHeight="1">
      <c r="A162" s="77"/>
      <c r="B162" s="95"/>
      <c r="C162" s="117"/>
      <c r="D162" s="135"/>
      <c r="E162" s="153"/>
      <c r="F162" s="169"/>
    </row>
    <row r="163" spans="1:6" ht="13.5" customHeight="1">
      <c r="A163" s="77"/>
      <c r="B163" s="95"/>
      <c r="C163" s="117"/>
      <c r="D163" s="135"/>
      <c r="E163" s="153"/>
      <c r="F163" s="169"/>
    </row>
    <row r="164" spans="1:6" ht="13.5" customHeight="1">
      <c r="A164" s="77"/>
      <c r="B164" s="95"/>
      <c r="C164" s="117"/>
      <c r="D164" s="135"/>
      <c r="E164" s="153"/>
      <c r="F164" s="169"/>
    </row>
    <row r="165" spans="1:6" ht="13.5" customHeight="1">
      <c r="A165" s="77"/>
      <c r="B165" s="95"/>
      <c r="C165" s="117"/>
      <c r="D165" s="135"/>
      <c r="E165" s="153"/>
      <c r="F165" s="169"/>
    </row>
    <row r="166" spans="1:6" ht="13.5" customHeight="1">
      <c r="A166" s="77"/>
      <c r="B166" s="95"/>
      <c r="C166" s="117"/>
      <c r="D166" s="135"/>
      <c r="E166" s="153"/>
      <c r="F166" s="169"/>
    </row>
    <row r="167" spans="1:6" ht="13.5" customHeight="1">
      <c r="A167" s="77"/>
      <c r="B167" s="95"/>
      <c r="C167" s="117"/>
      <c r="D167" s="135"/>
      <c r="E167" s="153"/>
      <c r="F167" s="169"/>
    </row>
    <row r="168" spans="1:6" ht="13.5" customHeight="1">
      <c r="A168" s="77"/>
      <c r="B168" s="95"/>
      <c r="C168" s="117"/>
      <c r="D168" s="135"/>
      <c r="E168" s="153"/>
      <c r="F168" s="169"/>
    </row>
    <row r="169" spans="1:6" ht="13.5" customHeight="1">
      <c r="A169" s="77"/>
      <c r="B169" s="95"/>
      <c r="C169" s="117"/>
      <c r="D169" s="135"/>
      <c r="E169" s="153"/>
      <c r="F169" s="169"/>
    </row>
    <row r="170" spans="1:6" ht="13.5" customHeight="1">
      <c r="A170" s="77"/>
      <c r="B170" s="95"/>
      <c r="C170" s="117"/>
      <c r="D170" s="135"/>
      <c r="E170" s="153"/>
      <c r="F170" s="169"/>
    </row>
    <row r="171" spans="1:6" ht="13.5" customHeight="1">
      <c r="A171" s="77"/>
      <c r="B171" s="95"/>
      <c r="C171" s="117"/>
      <c r="D171" s="135"/>
      <c r="E171" s="153"/>
      <c r="F171" s="169"/>
    </row>
    <row r="172" spans="1:6" ht="13.5" customHeight="1">
      <c r="A172" s="77"/>
      <c r="B172" s="95"/>
      <c r="C172" s="117"/>
      <c r="D172" s="135"/>
      <c r="E172" s="153"/>
      <c r="F172" s="169"/>
    </row>
    <row r="173" spans="1:6" ht="13.5" customHeight="1">
      <c r="A173" s="77"/>
      <c r="B173" s="95"/>
      <c r="C173" s="117"/>
      <c r="D173" s="135"/>
      <c r="E173" s="153"/>
      <c r="F173" s="169"/>
    </row>
    <row r="174" spans="1:6" ht="13.5" customHeight="1">
      <c r="A174" s="77"/>
      <c r="B174" s="95"/>
      <c r="C174" s="117"/>
      <c r="D174" s="135"/>
      <c r="E174" s="153"/>
      <c r="F174" s="169"/>
    </row>
    <row r="175" spans="1:6" ht="13.5" customHeight="1">
      <c r="A175" s="77"/>
      <c r="B175" s="95"/>
      <c r="C175" s="117"/>
      <c r="D175" s="135"/>
      <c r="E175" s="153"/>
      <c r="F175" s="169"/>
    </row>
    <row r="176" spans="1:6" ht="13.5" customHeight="1">
      <c r="A176" s="77"/>
      <c r="B176" s="95"/>
      <c r="C176" s="117"/>
      <c r="D176" s="135"/>
      <c r="E176" s="153"/>
      <c r="F176" s="169"/>
    </row>
    <row r="177" spans="1:6" ht="13.5" customHeight="1">
      <c r="A177" s="77"/>
      <c r="B177" s="95"/>
      <c r="C177" s="117"/>
      <c r="D177" s="135"/>
      <c r="E177" s="153"/>
      <c r="F177" s="169"/>
    </row>
    <row r="178" spans="1:6" ht="13.5" customHeight="1">
      <c r="A178" s="77"/>
      <c r="B178" s="95"/>
      <c r="C178" s="117"/>
      <c r="D178" s="135"/>
      <c r="E178" s="153"/>
      <c r="F178" s="169"/>
    </row>
    <row r="179" spans="1:6" ht="13.5" customHeight="1">
      <c r="A179" s="77"/>
      <c r="B179" s="95"/>
      <c r="C179" s="117"/>
      <c r="D179" s="135"/>
      <c r="E179" s="153"/>
      <c r="F179" s="169"/>
    </row>
    <row r="180" spans="1:6" ht="13.5" customHeight="1">
      <c r="A180" s="77"/>
      <c r="B180" s="95"/>
      <c r="C180" s="117"/>
      <c r="D180" s="135"/>
      <c r="E180" s="153"/>
      <c r="F180" s="169"/>
    </row>
    <row r="181" spans="1:6" ht="5.2" customHeight="1">
      <c r="A181" s="85"/>
      <c r="B181" s="107"/>
      <c r="C181" s="125"/>
      <c r="D181" s="143"/>
      <c r="E181" s="161"/>
      <c r="F181" s="177"/>
    </row>
    <row r="182" spans="1:6" ht="21" customHeight="1">
      <c r="A182" s="209" t="s">
        <v>95</v>
      </c>
      <c r="B182" s="191"/>
      <c r="C182" s="195" t="s">
        <v>189</v>
      </c>
      <c r="D182" s="199"/>
      <c r="E182" s="203" t="s">
        <v>97</v>
      </c>
      <c r="F182" s="213">
        <f ca="1">SUM(F130:F181)</f>
        <v>0</v>
      </c>
    </row>
    <row r="183" spans="1:1" ht="21" customHeight="1">
      <c r="A183" s="12" t="s">
        <v>0</v>
      </c>
    </row>
    <row r="184" spans="1:8" ht="21" customHeight="1">
      <c r="A184" s="73"/>
      <c r="B184" s="89" t="s">
        <v>2</v>
      </c>
      <c r="C184" s="230"/>
      <c r="D184" s="43"/>
      <c r="E184" s="236"/>
      <c r="F184" s="165" t="s">
        <v>6</v>
      </c>
      <c r="G184" s="57" t="s">
        <v>7</v>
      </c>
      <c r="H184" s="59" t="s">
        <v>8</v>
      </c>
    </row>
    <row r="185" spans="1:6" ht="13.5" customHeight="1">
      <c r="A185" s="77"/>
      <c r="F185" s="169"/>
    </row>
    <row r="186" spans="1:6" ht="13.5" customHeight="1">
      <c r="A186" s="77"/>
      <c r="B186" s="214" t="s">
        <v>9</v>
      </c>
      <c r="F186" s="173">
        <f ca="1">SUM(F8, F11, F13, F15, F18, F20, F22, F25, F27, F32, F40, F46, F50, F52, F56, F59, F69, F73, F78, F84, F88, F96, F107, F112, F117, F121, F124, F134, F137, F140, F145, F152, F157, F161)</f>
        <v>0</v>
      </c>
    </row>
    <row r="187" spans="1:6" ht="13.5" customHeight="1">
      <c r="A187" s="77"/>
      <c r="F187" s="169"/>
    </row>
    <row r="188" spans="1:6" ht="13.5" customHeight="1">
      <c r="A188" s="77"/>
      <c r="F188" s="169"/>
    </row>
    <row r="189" spans="1:6" ht="13.5" customHeight="1">
      <c r="A189" s="77"/>
      <c r="F189" s="169"/>
    </row>
    <row r="190" spans="1:6" ht="13.5" customHeight="1">
      <c r="A190" s="77"/>
      <c r="F190" s="169"/>
    </row>
    <row r="191" spans="1:6" ht="13.5" customHeight="1">
      <c r="A191" s="77"/>
      <c r="F191" s="169"/>
    </row>
    <row r="192" spans="1:6" ht="13.5" customHeight="1">
      <c r="A192" s="77"/>
      <c r="F192" s="169"/>
    </row>
    <row r="193" spans="1:6" ht="13.5" customHeight="1">
      <c r="A193" s="77"/>
      <c r="F193" s="169"/>
    </row>
    <row r="194" spans="1:6" ht="13.5" customHeight="1">
      <c r="A194" s="77"/>
      <c r="F194" s="169"/>
    </row>
    <row r="195" spans="1:6" ht="13.5" customHeight="1">
      <c r="A195" s="77"/>
      <c r="F195" s="169"/>
    </row>
    <row r="196" spans="1:6" ht="13.5" customHeight="1">
      <c r="A196" s="77"/>
      <c r="F196" s="169"/>
    </row>
    <row r="197" spans="1:6" ht="13.5" customHeight="1">
      <c r="A197" s="77"/>
      <c r="F197" s="169"/>
    </row>
    <row r="198" spans="1:6" ht="13.5" customHeight="1">
      <c r="A198" s="77"/>
      <c r="F198" s="169"/>
    </row>
    <row r="199" spans="1:6" ht="13.5" customHeight="1">
      <c r="A199" s="77"/>
      <c r="F199" s="169"/>
    </row>
    <row r="200" spans="1:6" ht="13.5" customHeight="1">
      <c r="A200" s="77"/>
      <c r="F200" s="169"/>
    </row>
    <row r="201" spans="1:6" ht="13.5" customHeight="1">
      <c r="A201" s="77"/>
      <c r="F201" s="169"/>
    </row>
    <row r="202" spans="1:6" ht="13.5" customHeight="1">
      <c r="A202" s="77"/>
      <c r="F202" s="169"/>
    </row>
    <row r="203" spans="1:6" ht="13.5" customHeight="1">
      <c r="A203" s="77"/>
      <c r="F203" s="169"/>
    </row>
    <row r="204" spans="1:6" ht="13.5" customHeight="1">
      <c r="A204" s="77"/>
      <c r="F204" s="169"/>
    </row>
    <row r="205" spans="1:6" ht="13.5" customHeight="1">
      <c r="A205" s="77"/>
      <c r="F205" s="169"/>
    </row>
    <row r="206" spans="1:6" ht="13.5" customHeight="1">
      <c r="A206" s="77"/>
      <c r="F206" s="169"/>
    </row>
    <row r="207" spans="1:6" ht="13.5" customHeight="1">
      <c r="A207" s="77"/>
      <c r="F207" s="169"/>
    </row>
    <row r="208" spans="1:6" ht="13.5" customHeight="1">
      <c r="A208" s="77"/>
      <c r="F208" s="169"/>
    </row>
    <row r="209" spans="1:6" ht="13.5" customHeight="1">
      <c r="A209" s="77"/>
      <c r="F209" s="169"/>
    </row>
    <row r="210" spans="1:6" ht="13.5" customHeight="1">
      <c r="A210" s="77"/>
      <c r="F210" s="169"/>
    </row>
    <row r="211" spans="1:6" ht="13.5" customHeight="1">
      <c r="A211" s="77"/>
      <c r="F211" s="169"/>
    </row>
    <row r="212" spans="1:6" ht="13.5" customHeight="1">
      <c r="A212" s="77"/>
      <c r="F212" s="169"/>
    </row>
    <row r="213" spans="1:6" ht="13.5" customHeight="1">
      <c r="A213" s="77"/>
      <c r="F213" s="169"/>
    </row>
    <row r="214" spans="1:6" ht="13.5" customHeight="1">
      <c r="A214" s="77"/>
      <c r="F214" s="169"/>
    </row>
    <row r="215" spans="1:6" ht="13.5" customHeight="1">
      <c r="A215" s="77"/>
      <c r="F215" s="169"/>
    </row>
    <row r="216" spans="1:6" ht="13.5" customHeight="1">
      <c r="A216" s="77"/>
      <c r="F216" s="169"/>
    </row>
    <row r="217" spans="1:6" ht="13.5" customHeight="1">
      <c r="A217" s="77"/>
      <c r="F217" s="169"/>
    </row>
    <row r="218" spans="1:6" ht="13.5" customHeight="1">
      <c r="A218" s="77"/>
      <c r="F218" s="169"/>
    </row>
    <row r="219" spans="1:6" ht="13.5" customHeight="1">
      <c r="A219" s="77"/>
      <c r="F219" s="169"/>
    </row>
    <row r="220" spans="1:6" ht="13.5" customHeight="1">
      <c r="A220" s="77"/>
      <c r="F220" s="169"/>
    </row>
    <row r="221" spans="1:6" ht="13.5" customHeight="1">
      <c r="A221" s="77"/>
      <c r="F221" s="169"/>
    </row>
    <row r="222" spans="1:6" ht="13.5" customHeight="1">
      <c r="A222" s="77"/>
      <c r="F222" s="169"/>
    </row>
    <row r="223" spans="1:6" ht="13.5" customHeight="1">
      <c r="A223" s="77"/>
      <c r="F223" s="169"/>
    </row>
    <row r="224" spans="1:6" ht="13.5" customHeight="1">
      <c r="A224" s="77"/>
      <c r="F224" s="169"/>
    </row>
    <row r="225" spans="1:6" ht="13.5" customHeight="1">
      <c r="A225" s="77"/>
      <c r="F225" s="169"/>
    </row>
    <row r="226" spans="1:6" ht="13.5" customHeight="1">
      <c r="A226" s="77"/>
      <c r="F226" s="169"/>
    </row>
    <row r="227" spans="1:6" ht="13.5" customHeight="1">
      <c r="A227" s="77"/>
      <c r="F227" s="169"/>
    </row>
    <row r="228" spans="1:6" ht="13.5" customHeight="1">
      <c r="A228" s="77"/>
      <c r="F228" s="169"/>
    </row>
    <row r="229" spans="1:6" ht="13.5" customHeight="1">
      <c r="A229" s="77"/>
      <c r="F229" s="169"/>
    </row>
    <row r="230" spans="1:6" ht="13.5" customHeight="1">
      <c r="A230" s="77"/>
      <c r="F230" s="169"/>
    </row>
    <row r="231" spans="1:6" ht="13.5" customHeight="1">
      <c r="A231" s="77"/>
      <c r="F231" s="169"/>
    </row>
    <row r="232" spans="1:6" ht="13.5" customHeight="1">
      <c r="A232" s="77"/>
      <c r="F232" s="169"/>
    </row>
    <row r="233" spans="1:6" ht="13.5" customHeight="1">
      <c r="A233" s="77"/>
      <c r="F233" s="169"/>
    </row>
    <row r="234" spans="1:6" ht="13.5" customHeight="1">
      <c r="A234" s="77"/>
      <c r="F234" s="169"/>
    </row>
    <row r="235" spans="1:6" ht="13.5" customHeight="1">
      <c r="A235" s="77"/>
      <c r="F235" s="169"/>
    </row>
    <row r="236" spans="1:6" ht="5.2" customHeight="1">
      <c r="A236" s="85"/>
      <c r="F236" s="177"/>
    </row>
    <row r="237" spans="1:6" ht="21" customHeight="1">
      <c r="A237" s="209" t="s">
        <v>95</v>
      </c>
      <c r="B237" s="191"/>
      <c r="C237" s="195" t="s">
        <v>190</v>
      </c>
      <c r="D237" s="199"/>
      <c r="E237" s="203" t="s">
        <v>191</v>
      </c>
      <c r="F237" s="213">
        <f ca="1">SUM(F185:F236)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4" manualBreakCount="4">
    <brk id="63" man="1"/>
    <brk id="127" man="1"/>
    <brk id="182" man="1"/>
    <brk id="237" man="1"/>
  </rowBreaks>
  <legacyDrawingHF r:id="rId1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1679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192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13.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193</v>
      </c>
      <c r="C4" s="117"/>
      <c r="D4" s="135"/>
      <c r="E4" s="153"/>
      <c r="F4" s="169"/>
    </row>
    <row r="5" spans="1:6" ht="13.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194</v>
      </c>
      <c r="C6" s="117"/>
      <c r="D6" s="135"/>
      <c r="E6" s="153"/>
      <c r="F6" s="169"/>
    </row>
    <row r="7" spans="1:6" ht="13.5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195</v>
      </c>
      <c r="C8" s="121">
        <v>2.9</v>
      </c>
      <c r="D8" s="139" t="s">
        <v>196</v>
      </c>
      <c r="E8" s="157"/>
      <c r="F8" s="173">
        <f ca="1">IF(OR(ISBLANK(C8), ISBLANK(E8)), "", IF(ISNUMBER(E8), ROUND(C8 * E8, 2), E8))</f>
        <v>0</v>
      </c>
      <c r="G8" s="63" t="s">
        <v>197</v>
      </c>
      <c r="H8" s="64" t="s">
        <v>198</v>
      </c>
    </row>
    <row r="9" spans="1:6" ht="13.5" customHeight="1">
      <c r="A9" s="77"/>
      <c r="B9" s="95"/>
      <c r="C9" s="117"/>
      <c r="D9" s="135"/>
      <c r="E9" s="153"/>
      <c r="F9" s="169"/>
    </row>
    <row r="10" spans="1:6" ht="13.5" customHeight="1">
      <c r="A10" s="77"/>
      <c r="B10" s="95"/>
      <c r="C10" s="117"/>
      <c r="D10" s="135"/>
      <c r="E10" s="153"/>
      <c r="F10" s="169"/>
    </row>
    <row r="11" spans="1:6" ht="13.5" customHeight="1">
      <c r="A11" s="77"/>
      <c r="B11" s="95"/>
      <c r="C11" s="117"/>
      <c r="D11" s="135"/>
      <c r="E11" s="153"/>
      <c r="F11" s="169"/>
    </row>
    <row r="12" spans="1:6" ht="13.5" customHeight="1">
      <c r="A12" s="77"/>
      <c r="B12" s="95"/>
      <c r="C12" s="117"/>
      <c r="D12" s="135"/>
      <c r="E12" s="153"/>
      <c r="F12" s="169"/>
    </row>
    <row r="13" spans="1:6" ht="13.5" customHeight="1">
      <c r="A13" s="77"/>
      <c r="B13" s="95"/>
      <c r="C13" s="117"/>
      <c r="D13" s="135"/>
      <c r="E13" s="153"/>
      <c r="F13" s="169"/>
    </row>
    <row r="14" spans="1:6" ht="13.5" customHeight="1">
      <c r="A14" s="77"/>
      <c r="B14" s="95"/>
      <c r="C14" s="117"/>
      <c r="D14" s="135"/>
      <c r="E14" s="153"/>
      <c r="F14" s="169"/>
    </row>
    <row r="15" spans="1:6" ht="13.5" customHeight="1">
      <c r="A15" s="77"/>
      <c r="B15" s="95"/>
      <c r="C15" s="117"/>
      <c r="D15" s="135"/>
      <c r="E15" s="153"/>
      <c r="F15" s="169"/>
    </row>
    <row r="16" spans="1:6" ht="13.5" customHeight="1">
      <c r="A16" s="77"/>
      <c r="B16" s="95"/>
      <c r="C16" s="117"/>
      <c r="D16" s="135"/>
      <c r="E16" s="153"/>
      <c r="F16" s="169"/>
    </row>
    <row r="17" spans="1:6" ht="13.5" customHeight="1">
      <c r="A17" s="77"/>
      <c r="B17" s="95"/>
      <c r="C17" s="117"/>
      <c r="D17" s="135"/>
      <c r="E17" s="153"/>
      <c r="F17" s="169"/>
    </row>
    <row r="18" spans="1:6" ht="13.5" customHeight="1">
      <c r="A18" s="77"/>
      <c r="B18" s="95"/>
      <c r="C18" s="117"/>
      <c r="D18" s="135"/>
      <c r="E18" s="153"/>
      <c r="F18" s="169"/>
    </row>
    <row r="19" spans="1:6" ht="13.5" customHeight="1">
      <c r="A19" s="77"/>
      <c r="B19" s="95"/>
      <c r="C19" s="117"/>
      <c r="D19" s="135"/>
      <c r="E19" s="153"/>
      <c r="F19" s="169"/>
    </row>
    <row r="20" spans="1:6" ht="13.5" customHeight="1">
      <c r="A20" s="77"/>
      <c r="B20" s="95"/>
      <c r="C20" s="117"/>
      <c r="D20" s="135"/>
      <c r="E20" s="153"/>
      <c r="F20" s="169"/>
    </row>
    <row r="21" spans="1:6" ht="13.5" customHeight="1">
      <c r="A21" s="77"/>
      <c r="B21" s="95"/>
      <c r="C21" s="117"/>
      <c r="D21" s="135"/>
      <c r="E21" s="153"/>
      <c r="F21" s="169"/>
    </row>
    <row r="22" spans="1:6" ht="13.5" customHeight="1">
      <c r="A22" s="77"/>
      <c r="B22" s="95"/>
      <c r="C22" s="117"/>
      <c r="D22" s="135"/>
      <c r="E22" s="153"/>
      <c r="F22" s="169"/>
    </row>
    <row r="23" spans="1:6" ht="13.5" customHeight="1">
      <c r="A23" s="77"/>
      <c r="B23" s="95"/>
      <c r="C23" s="117"/>
      <c r="D23" s="135"/>
      <c r="E23" s="153"/>
      <c r="F23" s="169"/>
    </row>
    <row r="24" spans="1:6" ht="13.5" customHeight="1">
      <c r="A24" s="77"/>
      <c r="B24" s="95"/>
      <c r="C24" s="117"/>
      <c r="D24" s="135"/>
      <c r="E24" s="153"/>
      <c r="F24" s="169"/>
    </row>
    <row r="25" spans="1:6" ht="13.5" customHeight="1">
      <c r="A25" s="77"/>
      <c r="B25" s="95"/>
      <c r="C25" s="117"/>
      <c r="D25" s="135"/>
      <c r="E25" s="153"/>
      <c r="F25" s="169"/>
    </row>
    <row r="26" spans="1:6" ht="13.5" customHeight="1">
      <c r="A26" s="77"/>
      <c r="B26" s="95"/>
      <c r="C26" s="117"/>
      <c r="D26" s="135"/>
      <c r="E26" s="153"/>
      <c r="F26" s="169"/>
    </row>
    <row r="27" spans="1:6" ht="13.5" customHeight="1">
      <c r="A27" s="77"/>
      <c r="B27" s="95"/>
      <c r="C27" s="117"/>
      <c r="D27" s="135"/>
      <c r="E27" s="153"/>
      <c r="F27" s="169"/>
    </row>
    <row r="28" spans="1:6" ht="13.5" customHeight="1">
      <c r="A28" s="77"/>
      <c r="B28" s="95"/>
      <c r="C28" s="117"/>
      <c r="D28" s="135"/>
      <c r="E28" s="153"/>
      <c r="F28" s="169"/>
    </row>
    <row r="29" spans="1:6" ht="13.5" customHeight="1">
      <c r="A29" s="77"/>
      <c r="B29" s="95"/>
      <c r="C29" s="117"/>
      <c r="D29" s="135"/>
      <c r="E29" s="153"/>
      <c r="F29" s="169"/>
    </row>
    <row r="30" spans="1:6" ht="13.5" customHeight="1">
      <c r="A30" s="77"/>
      <c r="B30" s="95"/>
      <c r="C30" s="117"/>
      <c r="D30" s="135"/>
      <c r="E30" s="153"/>
      <c r="F30" s="169"/>
    </row>
    <row r="31" spans="1:6" ht="13.5" customHeight="1">
      <c r="A31" s="77"/>
      <c r="B31" s="95"/>
      <c r="C31" s="117"/>
      <c r="D31" s="135"/>
      <c r="E31" s="153"/>
      <c r="F31" s="169"/>
    </row>
    <row r="32" spans="1:6" ht="13.5" customHeight="1">
      <c r="A32" s="77"/>
      <c r="B32" s="95"/>
      <c r="C32" s="117"/>
      <c r="D32" s="135"/>
      <c r="E32" s="153"/>
      <c r="F32" s="169"/>
    </row>
    <row r="33" spans="1:6" ht="13.5" customHeight="1">
      <c r="A33" s="77"/>
      <c r="B33" s="95"/>
      <c r="C33" s="117"/>
      <c r="D33" s="135"/>
      <c r="E33" s="153"/>
      <c r="F33" s="169"/>
    </row>
    <row r="34" spans="1:6" ht="13.5" customHeight="1">
      <c r="A34" s="77"/>
      <c r="B34" s="95"/>
      <c r="C34" s="117"/>
      <c r="D34" s="135"/>
      <c r="E34" s="153"/>
      <c r="F34" s="169"/>
    </row>
    <row r="35" spans="1:6" ht="13.5" customHeight="1">
      <c r="A35" s="77"/>
      <c r="B35" s="95"/>
      <c r="C35" s="117"/>
      <c r="D35" s="135"/>
      <c r="E35" s="153"/>
      <c r="F35" s="169"/>
    </row>
    <row r="36" spans="1:6" ht="13.5" customHeight="1">
      <c r="A36" s="77"/>
      <c r="B36" s="95"/>
      <c r="C36" s="117"/>
      <c r="D36" s="135"/>
      <c r="E36" s="153"/>
      <c r="F36" s="169"/>
    </row>
    <row r="37" spans="1:6" ht="13.5" customHeight="1">
      <c r="A37" s="77"/>
      <c r="B37" s="95"/>
      <c r="C37" s="117"/>
      <c r="D37" s="135"/>
      <c r="E37" s="153"/>
      <c r="F37" s="169"/>
    </row>
    <row r="38" spans="1:6" ht="13.5" customHeight="1">
      <c r="A38" s="77"/>
      <c r="B38" s="95"/>
      <c r="C38" s="117"/>
      <c r="D38" s="135"/>
      <c r="E38" s="153"/>
      <c r="F38" s="169"/>
    </row>
    <row r="39" spans="1:6" ht="13.5" customHeight="1">
      <c r="A39" s="77"/>
      <c r="B39" s="95"/>
      <c r="C39" s="117"/>
      <c r="D39" s="135"/>
      <c r="E39" s="153"/>
      <c r="F39" s="169"/>
    </row>
    <row r="40" spans="1:6" ht="13.5" customHeight="1">
      <c r="A40" s="77"/>
      <c r="B40" s="95"/>
      <c r="C40" s="117"/>
      <c r="D40" s="135"/>
      <c r="E40" s="153"/>
      <c r="F40" s="169"/>
    </row>
    <row r="41" spans="1:6" ht="13.5" customHeight="1">
      <c r="A41" s="77"/>
      <c r="B41" s="95"/>
      <c r="C41" s="117"/>
      <c r="D41" s="135"/>
      <c r="E41" s="153"/>
      <c r="F41" s="169"/>
    </row>
    <row r="42" spans="1:6" ht="13.5" customHeight="1">
      <c r="A42" s="77"/>
      <c r="B42" s="95"/>
      <c r="C42" s="117"/>
      <c r="D42" s="135"/>
      <c r="E42" s="153"/>
      <c r="F42" s="169"/>
    </row>
    <row r="43" spans="1:6" ht="13.5" customHeight="1">
      <c r="A43" s="77"/>
      <c r="B43" s="95"/>
      <c r="C43" s="117"/>
      <c r="D43" s="135"/>
      <c r="E43" s="153"/>
      <c r="F43" s="169"/>
    </row>
    <row r="44" spans="1:6" ht="13.5" customHeight="1">
      <c r="A44" s="77"/>
      <c r="B44" s="95"/>
      <c r="C44" s="117"/>
      <c r="D44" s="135"/>
      <c r="E44" s="153"/>
      <c r="F44" s="169"/>
    </row>
    <row r="45" spans="1:6" ht="13.5" customHeight="1">
      <c r="A45" s="77"/>
      <c r="B45" s="95"/>
      <c r="C45" s="117"/>
      <c r="D45" s="135"/>
      <c r="E45" s="153"/>
      <c r="F45" s="169"/>
    </row>
    <row r="46" spans="1:6" ht="13.5" customHeight="1">
      <c r="A46" s="77"/>
      <c r="B46" s="95"/>
      <c r="C46" s="117"/>
      <c r="D46" s="135"/>
      <c r="E46" s="153"/>
      <c r="F46" s="169"/>
    </row>
    <row r="47" spans="1:6" ht="13.5" customHeight="1">
      <c r="A47" s="77"/>
      <c r="B47" s="95"/>
      <c r="C47" s="117"/>
      <c r="D47" s="135"/>
      <c r="E47" s="153"/>
      <c r="F47" s="169"/>
    </row>
    <row r="48" spans="1:6" ht="13.5" customHeight="1">
      <c r="A48" s="77"/>
      <c r="B48" s="95"/>
      <c r="C48" s="117"/>
      <c r="D48" s="135"/>
      <c r="E48" s="153"/>
      <c r="F48" s="169"/>
    </row>
    <row r="49" spans="1:6" ht="13.5" customHeight="1">
      <c r="A49" s="77"/>
      <c r="B49" s="95"/>
      <c r="C49" s="117"/>
      <c r="D49" s="135"/>
      <c r="E49" s="153"/>
      <c r="F49" s="169"/>
    </row>
    <row r="50" spans="1:6" ht="13.5" customHeight="1">
      <c r="A50" s="77"/>
      <c r="B50" s="95"/>
      <c r="C50" s="117"/>
      <c r="D50" s="135"/>
      <c r="E50" s="153"/>
      <c r="F50" s="169"/>
    </row>
    <row r="51" spans="1:6" ht="13.5" customHeight="1">
      <c r="A51" s="77"/>
      <c r="B51" s="95"/>
      <c r="C51" s="117"/>
      <c r="D51" s="135"/>
      <c r="E51" s="153"/>
      <c r="F51" s="169"/>
    </row>
    <row r="52" spans="1:6" ht="13.5" customHeight="1">
      <c r="A52" s="77"/>
      <c r="B52" s="95"/>
      <c r="C52" s="117"/>
      <c r="D52" s="135"/>
      <c r="E52" s="153"/>
      <c r="F52" s="169"/>
    </row>
    <row r="53" spans="1:6" ht="13.5" customHeight="1">
      <c r="A53" s="77"/>
      <c r="B53" s="95"/>
      <c r="C53" s="117"/>
      <c r="D53" s="135"/>
      <c r="E53" s="153"/>
      <c r="F53" s="169"/>
    </row>
    <row r="54" spans="1:6" ht="5.2" customHeight="1">
      <c r="A54" s="85"/>
      <c r="B54" s="107"/>
      <c r="C54" s="125"/>
      <c r="D54" s="143"/>
      <c r="E54" s="161"/>
      <c r="F54" s="177"/>
    </row>
    <row r="55" spans="1:6" ht="21" customHeight="1">
      <c r="A55" s="209" t="s">
        <v>95</v>
      </c>
      <c r="B55" s="191"/>
      <c r="C55" s="195" t="s">
        <v>199</v>
      </c>
      <c r="D55" s="199"/>
      <c r="E55" s="203" t="s">
        <v>97</v>
      </c>
      <c r="F55" s="213">
        <f ca="1">SUM(F3:F54)</f>
        <v>0</v>
      </c>
    </row>
    <row r="56" spans="1:1" ht="21" customHeight="1">
      <c r="A56" s="12" t="s">
        <v>192</v>
      </c>
    </row>
    <row r="57" spans="1:8" ht="21" customHeight="1">
      <c r="A57" s="73" t="s">
        <v>1</v>
      </c>
      <c r="B57" s="91" t="s">
        <v>2</v>
      </c>
      <c r="C57" s="113" t="s">
        <v>4</v>
      </c>
      <c r="D57" s="131" t="s">
        <v>3</v>
      </c>
      <c r="E57" s="149" t="s">
        <v>5</v>
      </c>
      <c r="F57" s="165" t="s">
        <v>6</v>
      </c>
      <c r="G57" s="57" t="s">
        <v>7</v>
      </c>
      <c r="H57" s="59" t="s">
        <v>8</v>
      </c>
    </row>
    <row r="58" spans="1:6" ht="13.5" customHeight="1">
      <c r="A58" s="77"/>
      <c r="B58" s="95"/>
      <c r="C58" s="117"/>
      <c r="D58" s="135"/>
      <c r="E58" s="153"/>
      <c r="F58" s="169"/>
    </row>
    <row r="59" spans="1:6" ht="13.5" customHeight="1">
      <c r="A59" s="77"/>
      <c r="B59" s="99" t="s">
        <v>200</v>
      </c>
      <c r="C59" s="117"/>
      <c r="D59" s="135"/>
      <c r="E59" s="153"/>
      <c r="F59" s="169"/>
    </row>
    <row r="60" spans="1:6" ht="13.5" customHeight="1">
      <c r="A60" s="77"/>
      <c r="B60" s="99" t="s">
        <v>201</v>
      </c>
      <c r="C60" s="117"/>
      <c r="D60" s="135"/>
      <c r="E60" s="153"/>
      <c r="F60" s="169"/>
    </row>
    <row r="61" spans="1:6" ht="13.5" customHeight="1">
      <c r="A61" s="77"/>
      <c r="B61" s="95"/>
      <c r="C61" s="117"/>
      <c r="D61" s="135"/>
      <c r="E61" s="153"/>
      <c r="F61" s="169"/>
    </row>
    <row r="62" spans="1:6" ht="13.5" customHeight="1">
      <c r="A62" s="77"/>
      <c r="B62" s="99" t="s">
        <v>202</v>
      </c>
      <c r="C62" s="117"/>
      <c r="D62" s="135"/>
      <c r="E62" s="153"/>
      <c r="F62" s="169"/>
    </row>
    <row r="63" spans="1:6" ht="13.5" customHeight="1">
      <c r="A63" s="77"/>
      <c r="B63" s="95"/>
      <c r="C63" s="117"/>
      <c r="D63" s="135"/>
      <c r="E63" s="153"/>
      <c r="F63" s="169"/>
    </row>
    <row r="64" spans="1:8" ht="13.5" customHeight="1">
      <c r="A64" s="81" t="s">
        <v>11</v>
      </c>
      <c r="B64" s="103" t="s">
        <v>203</v>
      </c>
      <c r="C64" s="121">
        <v>88</v>
      </c>
      <c r="D64" s="139" t="s">
        <v>208</v>
      </c>
      <c r="E64" s="157"/>
      <c r="F64" s="173">
        <f ca="1">IF(OR(ISBLANK(C64), ISBLANK(E64)), "", IF(ISNUMBER(E64), ROUND(C64 * E64, 2), E64))</f>
        <v>0</v>
      </c>
      <c r="G64" s="63" t="s">
        <v>209</v>
      </c>
      <c r="H64" s="64" t="s">
        <v>210</v>
      </c>
    </row>
    <row r="65" spans="1:6" ht="13.5" customHeight="1">
      <c r="A65" s="77"/>
      <c r="B65" s="103" t="s">
        <v>204</v>
      </c>
      <c r="C65" s="117"/>
      <c r="D65" s="135"/>
      <c r="E65" s="153"/>
      <c r="F65" s="169"/>
    </row>
    <row r="66" spans="1:6" ht="13.5" customHeight="1">
      <c r="A66" s="77"/>
      <c r="B66" s="103" t="s">
        <v>205</v>
      </c>
      <c r="C66" s="117"/>
      <c r="D66" s="135"/>
      <c r="E66" s="153"/>
      <c r="F66" s="169"/>
    </row>
    <row r="67" spans="1:6" ht="13.5" customHeight="1">
      <c r="A67" s="77"/>
      <c r="B67" s="103" t="s">
        <v>206</v>
      </c>
      <c r="C67" s="117"/>
      <c r="D67" s="135"/>
      <c r="E67" s="153"/>
      <c r="F67" s="169"/>
    </row>
    <row r="68" spans="1:6" ht="13.5" customHeight="1">
      <c r="A68" s="77"/>
      <c r="B68" s="103" t="s">
        <v>207</v>
      </c>
      <c r="C68" s="117"/>
      <c r="D68" s="135"/>
      <c r="E68" s="153"/>
      <c r="F68" s="169"/>
    </row>
    <row r="69" spans="1:6" ht="13.5" customHeight="1">
      <c r="A69" s="77"/>
      <c r="B69" s="95"/>
      <c r="C69" s="117"/>
      <c r="D69" s="135"/>
      <c r="E69" s="153"/>
      <c r="F69" s="169"/>
    </row>
    <row r="70" spans="1:6" ht="13.5" customHeight="1">
      <c r="A70" s="77"/>
      <c r="B70" s="95"/>
      <c r="C70" s="117"/>
      <c r="D70" s="135"/>
      <c r="E70" s="153"/>
      <c r="F70" s="169"/>
    </row>
    <row r="71" spans="1:6" ht="13.5" customHeight="1">
      <c r="A71" s="77"/>
      <c r="B71" s="95"/>
      <c r="C71" s="117"/>
      <c r="D71" s="135"/>
      <c r="E71" s="153"/>
      <c r="F71" s="169"/>
    </row>
    <row r="72" spans="1:6" ht="13.5" customHeight="1">
      <c r="A72" s="77"/>
      <c r="B72" s="95"/>
      <c r="C72" s="117"/>
      <c r="D72" s="135"/>
      <c r="E72" s="153"/>
      <c r="F72" s="169"/>
    </row>
    <row r="73" spans="1:6" ht="13.5" customHeight="1">
      <c r="A73" s="77"/>
      <c r="B73" s="95"/>
      <c r="C73" s="117"/>
      <c r="D73" s="135"/>
      <c r="E73" s="153"/>
      <c r="F73" s="169"/>
    </row>
    <row r="74" spans="1:6" ht="13.5" customHeight="1">
      <c r="A74" s="77"/>
      <c r="B74" s="95"/>
      <c r="C74" s="117"/>
      <c r="D74" s="135"/>
      <c r="E74" s="153"/>
      <c r="F74" s="169"/>
    </row>
    <row r="75" spans="1:6" ht="13.5" customHeight="1">
      <c r="A75" s="77"/>
      <c r="B75" s="95"/>
      <c r="C75" s="117"/>
      <c r="D75" s="135"/>
      <c r="E75" s="153"/>
      <c r="F75" s="169"/>
    </row>
    <row r="76" spans="1:6" ht="13.5" customHeight="1">
      <c r="A76" s="77"/>
      <c r="B76" s="95"/>
      <c r="C76" s="117"/>
      <c r="D76" s="135"/>
      <c r="E76" s="153"/>
      <c r="F76" s="169"/>
    </row>
    <row r="77" spans="1:6" ht="13.5" customHeight="1">
      <c r="A77" s="77"/>
      <c r="B77" s="95"/>
      <c r="C77" s="117"/>
      <c r="D77" s="135"/>
      <c r="E77" s="153"/>
      <c r="F77" s="169"/>
    </row>
    <row r="78" spans="1:6" ht="13.5" customHeight="1">
      <c r="A78" s="77"/>
      <c r="B78" s="95"/>
      <c r="C78" s="117"/>
      <c r="D78" s="135"/>
      <c r="E78" s="153"/>
      <c r="F78" s="169"/>
    </row>
    <row r="79" spans="1:6" ht="13.5" customHeight="1">
      <c r="A79" s="77"/>
      <c r="B79" s="95"/>
      <c r="C79" s="117"/>
      <c r="D79" s="135"/>
      <c r="E79" s="153"/>
      <c r="F79" s="169"/>
    </row>
    <row r="80" spans="1:6" ht="13.5" customHeight="1">
      <c r="A80" s="77"/>
      <c r="B80" s="95"/>
      <c r="C80" s="117"/>
      <c r="D80" s="135"/>
      <c r="E80" s="153"/>
      <c r="F80" s="169"/>
    </row>
    <row r="81" spans="1:6" ht="13.5" customHeight="1">
      <c r="A81" s="77"/>
      <c r="B81" s="95"/>
      <c r="C81" s="117"/>
      <c r="D81" s="135"/>
      <c r="E81" s="153"/>
      <c r="F81" s="169"/>
    </row>
    <row r="82" spans="1:6" ht="13.5" customHeight="1">
      <c r="A82" s="77"/>
      <c r="B82" s="95"/>
      <c r="C82" s="117"/>
      <c r="D82" s="135"/>
      <c r="E82" s="153"/>
      <c r="F82" s="169"/>
    </row>
    <row r="83" spans="1:6" ht="13.5" customHeight="1">
      <c r="A83" s="77"/>
      <c r="B83" s="95"/>
      <c r="C83" s="117"/>
      <c r="D83" s="135"/>
      <c r="E83" s="153"/>
      <c r="F83" s="169"/>
    </row>
    <row r="84" spans="1:6" ht="13.5" customHeight="1">
      <c r="A84" s="77"/>
      <c r="B84" s="95"/>
      <c r="C84" s="117"/>
      <c r="D84" s="135"/>
      <c r="E84" s="153"/>
      <c r="F84" s="169"/>
    </row>
    <row r="85" spans="1:6" ht="13.5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5"/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6" ht="13.5" customHeight="1">
      <c r="A88" s="77"/>
      <c r="B88" s="95"/>
      <c r="C88" s="117"/>
      <c r="D88" s="135"/>
      <c r="E88" s="153"/>
      <c r="F88" s="169"/>
    </row>
    <row r="89" spans="1:6" ht="13.5" customHeight="1">
      <c r="A89" s="77"/>
      <c r="B89" s="95"/>
      <c r="C89" s="117"/>
      <c r="D89" s="135"/>
      <c r="E89" s="153"/>
      <c r="F89" s="169"/>
    </row>
    <row r="90" spans="1:6" ht="13.5" customHeight="1">
      <c r="A90" s="77"/>
      <c r="B90" s="95"/>
      <c r="C90" s="117"/>
      <c r="D90" s="135"/>
      <c r="E90" s="153"/>
      <c r="F90" s="169"/>
    </row>
    <row r="91" spans="1:6" ht="13.5" customHeight="1">
      <c r="A91" s="77"/>
      <c r="B91" s="95"/>
      <c r="C91" s="117"/>
      <c r="D91" s="135"/>
      <c r="E91" s="153"/>
      <c r="F91" s="169"/>
    </row>
    <row r="92" spans="1:6" ht="13.5" customHeight="1">
      <c r="A92" s="77"/>
      <c r="B92" s="95"/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6" ht="13.5" customHeight="1">
      <c r="A94" s="77"/>
      <c r="B94" s="95"/>
      <c r="C94" s="117"/>
      <c r="D94" s="135"/>
      <c r="E94" s="153"/>
      <c r="F94" s="169"/>
    </row>
    <row r="95" spans="1:6" ht="13.5" customHeight="1">
      <c r="A95" s="77"/>
      <c r="B95" s="95"/>
      <c r="C95" s="117"/>
      <c r="D95" s="135"/>
      <c r="E95" s="153"/>
      <c r="F95" s="169"/>
    </row>
    <row r="96" spans="1:6" ht="13.5" customHeight="1">
      <c r="A96" s="77"/>
      <c r="B96" s="95"/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6" ht="13.5" customHeight="1">
      <c r="A98" s="77"/>
      <c r="B98" s="95"/>
      <c r="C98" s="117"/>
      <c r="D98" s="135"/>
      <c r="E98" s="153"/>
      <c r="F98" s="169"/>
    </row>
    <row r="99" spans="1:6" ht="13.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5"/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6" ht="13.5" customHeight="1">
      <c r="A103" s="77"/>
      <c r="B103" s="95"/>
      <c r="C103" s="117"/>
      <c r="D103" s="135"/>
      <c r="E103" s="153"/>
      <c r="F103" s="169"/>
    </row>
    <row r="104" spans="1:6" ht="13.5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5"/>
      <c r="C106" s="117"/>
      <c r="D106" s="135"/>
      <c r="E106" s="153"/>
      <c r="F106" s="169"/>
    </row>
    <row r="107" spans="1:6" ht="13.5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5"/>
      <c r="C108" s="117"/>
      <c r="D108" s="135"/>
      <c r="E108" s="153"/>
      <c r="F108" s="169"/>
    </row>
    <row r="109" spans="1:6" ht="5.2" customHeight="1">
      <c r="A109" s="85"/>
      <c r="B109" s="107"/>
      <c r="C109" s="125"/>
      <c r="D109" s="143"/>
      <c r="E109" s="161"/>
      <c r="F109" s="177"/>
    </row>
    <row r="110" spans="1:6" ht="21" customHeight="1">
      <c r="A110" s="209" t="s">
        <v>95</v>
      </c>
      <c r="B110" s="191"/>
      <c r="C110" s="195" t="s">
        <v>211</v>
      </c>
      <c r="D110" s="199"/>
      <c r="E110" s="203" t="s">
        <v>97</v>
      </c>
      <c r="F110" s="213">
        <f ca="1">SUM(F58:F109)</f>
        <v>0</v>
      </c>
    </row>
    <row r="111" spans="1:1" ht="21" customHeight="1">
      <c r="A111" s="12" t="s">
        <v>192</v>
      </c>
    </row>
    <row r="112" spans="1:8" ht="21" customHeight="1">
      <c r="A112" s="73" t="s">
        <v>1</v>
      </c>
      <c r="B112" s="91" t="s">
        <v>2</v>
      </c>
      <c r="C112" s="113" t="s">
        <v>4</v>
      </c>
      <c r="D112" s="131" t="s">
        <v>3</v>
      </c>
      <c r="E112" s="149" t="s">
        <v>5</v>
      </c>
      <c r="F112" s="165" t="s">
        <v>6</v>
      </c>
      <c r="G112" s="57" t="s">
        <v>7</v>
      </c>
      <c r="H112" s="59" t="s">
        <v>8</v>
      </c>
    </row>
    <row r="113" spans="1:6" ht="5.25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9" t="s">
        <v>212</v>
      </c>
      <c r="C114" s="117"/>
      <c r="D114" s="135"/>
      <c r="E114" s="153"/>
      <c r="F114" s="169"/>
    </row>
    <row r="115" spans="1:6" ht="5.25" customHeight="1">
      <c r="A115" s="77"/>
      <c r="B115" s="95"/>
      <c r="C115" s="117"/>
      <c r="D115" s="135"/>
      <c r="E115" s="153"/>
      <c r="F115" s="169"/>
    </row>
    <row r="116" spans="1:6" ht="13.5" customHeight="1">
      <c r="A116" s="77"/>
      <c r="B116" s="99" t="s">
        <v>213</v>
      </c>
      <c r="C116" s="117"/>
      <c r="D116" s="135"/>
      <c r="E116" s="153"/>
      <c r="F116" s="169"/>
    </row>
    <row r="117" spans="1:6" ht="13.5" customHeight="1">
      <c r="A117" s="77"/>
      <c r="B117" s="99" t="s">
        <v>214</v>
      </c>
      <c r="C117" s="117"/>
      <c r="D117" s="135"/>
      <c r="E117" s="153"/>
      <c r="F117" s="169"/>
    </row>
    <row r="118" spans="1:6" ht="13.5" customHeight="1">
      <c r="A118" s="77"/>
      <c r="B118" s="99" t="s">
        <v>215</v>
      </c>
      <c r="C118" s="117"/>
      <c r="D118" s="135"/>
      <c r="E118" s="153"/>
      <c r="F118" s="169"/>
    </row>
    <row r="119" spans="1:6" ht="5.25" customHeight="1">
      <c r="A119" s="77"/>
      <c r="B119" s="95"/>
      <c r="C119" s="117"/>
      <c r="D119" s="135"/>
      <c r="E119" s="153"/>
      <c r="F119" s="169"/>
    </row>
    <row r="120" spans="1:8" ht="13.5" customHeight="1">
      <c r="A120" s="81" t="s">
        <v>11</v>
      </c>
      <c r="B120" s="103" t="s">
        <v>216</v>
      </c>
      <c r="C120" s="121">
        <v>35</v>
      </c>
      <c r="D120" s="139" t="s">
        <v>208</v>
      </c>
      <c r="E120" s="157"/>
      <c r="F120" s="173">
        <f ca="1">IF(OR(ISBLANK(C120), ISBLANK(E120)), "", IF(ISNUMBER(E120), ROUND(C120 * E120, 2), E120))</f>
        <v>0</v>
      </c>
      <c r="G120" s="63" t="s">
        <v>220</v>
      </c>
      <c r="H120" s="64" t="s">
        <v>221</v>
      </c>
    </row>
    <row r="121" spans="1:6" ht="13.5" customHeight="1">
      <c r="A121" s="77"/>
      <c r="B121" s="103" t="s">
        <v>217</v>
      </c>
      <c r="C121" s="117"/>
      <c r="D121" s="135"/>
      <c r="E121" s="153"/>
      <c r="F121" s="169"/>
    </row>
    <row r="122" spans="1:6" ht="13.5" customHeight="1">
      <c r="A122" s="77"/>
      <c r="B122" s="103" t="s">
        <v>218</v>
      </c>
      <c r="C122" s="117"/>
      <c r="D122" s="135"/>
      <c r="E122" s="153"/>
      <c r="F122" s="169"/>
    </row>
    <row r="123" spans="1:6" ht="13.5" customHeight="1">
      <c r="A123" s="77"/>
      <c r="B123" s="103" t="s">
        <v>219</v>
      </c>
      <c r="C123" s="117"/>
      <c r="D123" s="135"/>
      <c r="E123" s="153"/>
      <c r="F123" s="169"/>
    </row>
    <row r="124" spans="1:6" ht="5.25" customHeight="1">
      <c r="A124" s="77"/>
      <c r="B124" s="95"/>
      <c r="C124" s="117"/>
      <c r="D124" s="135"/>
      <c r="E124" s="153"/>
      <c r="F124" s="169"/>
    </row>
    <row r="125" spans="1:8" ht="13.5" customHeight="1">
      <c r="A125" s="81" t="s">
        <v>17</v>
      </c>
      <c r="B125" s="103" t="s">
        <v>222</v>
      </c>
      <c r="C125" s="121">
        <v>95</v>
      </c>
      <c r="D125" s="139" t="s">
        <v>208</v>
      </c>
      <c r="E125" s="157"/>
      <c r="F125" s="173">
        <f ca="1">IF(OR(ISBLANK(C125), ISBLANK(E125)), "", IF(ISNUMBER(E125), ROUND(C125 * E125, 2), E125))</f>
        <v>0</v>
      </c>
      <c r="G125" s="63" t="s">
        <v>226</v>
      </c>
      <c r="H125" s="64" t="s">
        <v>227</v>
      </c>
    </row>
    <row r="126" spans="1:6" ht="13.5" customHeight="1">
      <c r="A126" s="77"/>
      <c r="B126" s="103" t="s">
        <v>223</v>
      </c>
      <c r="C126" s="117"/>
      <c r="D126" s="135"/>
      <c r="E126" s="153"/>
      <c r="F126" s="169"/>
    </row>
    <row r="127" spans="1:6" ht="13.5" customHeight="1">
      <c r="A127" s="77"/>
      <c r="B127" s="103" t="s">
        <v>224</v>
      </c>
      <c r="C127" s="117"/>
      <c r="D127" s="135"/>
      <c r="E127" s="153"/>
      <c r="F127" s="169"/>
    </row>
    <row r="128" spans="1:6" ht="13.5" customHeight="1">
      <c r="A128" s="77"/>
      <c r="B128" s="103" t="s">
        <v>225</v>
      </c>
      <c r="C128" s="117"/>
      <c r="D128" s="135"/>
      <c r="E128" s="153"/>
      <c r="F128" s="169"/>
    </row>
    <row r="129" spans="1:6" ht="5.25" customHeight="1">
      <c r="A129" s="77"/>
      <c r="B129" s="95"/>
      <c r="C129" s="117"/>
      <c r="D129" s="135"/>
      <c r="E129" s="153"/>
      <c r="F129" s="169"/>
    </row>
    <row r="130" spans="1:8" ht="13.5" customHeight="1">
      <c r="A130" s="81" t="s">
        <v>21</v>
      </c>
      <c r="B130" s="103" t="s">
        <v>228</v>
      </c>
      <c r="C130" s="121">
        <v>65</v>
      </c>
      <c r="D130" s="139" t="s">
        <v>208</v>
      </c>
      <c r="E130" s="157"/>
      <c r="F130" s="173">
        <f ca="1">IF(OR(ISBLANK(C130), ISBLANK(E130)), "", IF(ISNUMBER(E130), ROUND(C130 * E130, 2), E130))</f>
        <v>0</v>
      </c>
      <c r="G130" s="63" t="s">
        <v>229</v>
      </c>
      <c r="H130" s="64" t="s">
        <v>230</v>
      </c>
    </row>
    <row r="131" spans="1:6" ht="13.5" customHeight="1">
      <c r="A131" s="77"/>
      <c r="B131" s="103" t="s">
        <v>223</v>
      </c>
      <c r="C131" s="117"/>
      <c r="D131" s="135"/>
      <c r="E131" s="153"/>
      <c r="F131" s="169"/>
    </row>
    <row r="132" spans="1:6" ht="13.5" customHeight="1">
      <c r="A132" s="77"/>
      <c r="B132" s="103" t="s">
        <v>224</v>
      </c>
      <c r="C132" s="117"/>
      <c r="D132" s="135"/>
      <c r="E132" s="153"/>
      <c r="F132" s="169"/>
    </row>
    <row r="133" spans="1:6" ht="13.5" customHeight="1">
      <c r="A133" s="77"/>
      <c r="B133" s="103" t="s">
        <v>225</v>
      </c>
      <c r="C133" s="117"/>
      <c r="D133" s="135"/>
      <c r="E133" s="153"/>
      <c r="F133" s="169"/>
    </row>
    <row r="134" spans="1:6" ht="5.25" customHeight="1">
      <c r="A134" s="77"/>
      <c r="B134" s="95"/>
      <c r="C134" s="117"/>
      <c r="D134" s="135"/>
      <c r="E134" s="153"/>
      <c r="F134" s="169"/>
    </row>
    <row r="135" spans="1:8" ht="13.5" customHeight="1">
      <c r="A135" s="81" t="s">
        <v>25</v>
      </c>
      <c r="B135" s="103" t="s">
        <v>231</v>
      </c>
      <c r="C135" s="121">
        <v>36</v>
      </c>
      <c r="D135" s="139" t="s">
        <v>208</v>
      </c>
      <c r="E135" s="157"/>
      <c r="F135" s="173">
        <f ca="1">IF(OR(ISBLANK(C135), ISBLANK(E135)), "", IF(ISNUMBER(E135), ROUND(C135 * E135, 2), E135))</f>
        <v>0</v>
      </c>
      <c r="G135" s="63" t="s">
        <v>234</v>
      </c>
      <c r="H135" s="64" t="s">
        <v>235</v>
      </c>
    </row>
    <row r="136" spans="1:6" ht="13.5" customHeight="1">
      <c r="A136" s="77"/>
      <c r="B136" s="103" t="s">
        <v>223</v>
      </c>
      <c r="C136" s="117"/>
      <c r="D136" s="135"/>
      <c r="E136" s="153"/>
      <c r="F136" s="169"/>
    </row>
    <row r="137" spans="1:6" ht="13.5" customHeight="1">
      <c r="A137" s="77"/>
      <c r="B137" s="103" t="s">
        <v>232</v>
      </c>
      <c r="C137" s="117"/>
      <c r="D137" s="135"/>
      <c r="E137" s="153"/>
      <c r="F137" s="169"/>
    </row>
    <row r="138" spans="1:6" ht="13.5" customHeight="1">
      <c r="A138" s="77"/>
      <c r="B138" s="103" t="s">
        <v>233</v>
      </c>
      <c r="C138" s="117"/>
      <c r="D138" s="135"/>
      <c r="E138" s="153"/>
      <c r="F138" s="169"/>
    </row>
    <row r="139" spans="1:6" ht="5.25" customHeight="1">
      <c r="A139" s="77"/>
      <c r="B139" s="95"/>
      <c r="C139" s="117"/>
      <c r="D139" s="135"/>
      <c r="E139" s="153"/>
      <c r="F139" s="169"/>
    </row>
    <row r="140" spans="1:8" ht="13.5" customHeight="1">
      <c r="A140" s="81" t="s">
        <v>29</v>
      </c>
      <c r="B140" s="103" t="s">
        <v>236</v>
      </c>
      <c r="C140" s="121">
        <v>12</v>
      </c>
      <c r="D140" s="139" t="s">
        <v>208</v>
      </c>
      <c r="E140" s="157"/>
      <c r="F140" s="173">
        <f ca="1">IF(OR(ISBLANK(C140), ISBLANK(E140)), "", IF(ISNUMBER(E140), ROUND(C140 * E140, 2), E140))</f>
        <v>0</v>
      </c>
      <c r="G140" s="63" t="s">
        <v>237</v>
      </c>
      <c r="H140" s="64" t="s">
        <v>238</v>
      </c>
    </row>
    <row r="141" spans="1:6" ht="13.5" customHeight="1">
      <c r="A141" s="77"/>
      <c r="B141" s="103" t="s">
        <v>223</v>
      </c>
      <c r="C141" s="117"/>
      <c r="D141" s="135"/>
      <c r="E141" s="153"/>
      <c r="F141" s="169"/>
    </row>
    <row r="142" spans="1:6" ht="13.5" customHeight="1">
      <c r="A142" s="77"/>
      <c r="B142" s="103" t="s">
        <v>232</v>
      </c>
      <c r="C142" s="117"/>
      <c r="D142" s="135"/>
      <c r="E142" s="153"/>
      <c r="F142" s="169"/>
    </row>
    <row r="143" spans="1:6" ht="13.5" customHeight="1">
      <c r="A143" s="77"/>
      <c r="B143" s="103" t="s">
        <v>233</v>
      </c>
      <c r="C143" s="117"/>
      <c r="D143" s="135"/>
      <c r="E143" s="153"/>
      <c r="F143" s="169"/>
    </row>
    <row r="144" spans="1:6" ht="5.25" customHeight="1">
      <c r="A144" s="77"/>
      <c r="B144" s="95"/>
      <c r="C144" s="117"/>
      <c r="D144" s="135"/>
      <c r="E144" s="153"/>
      <c r="F144" s="169"/>
    </row>
    <row r="145" spans="1:6" ht="13.5" customHeight="1">
      <c r="A145" s="77"/>
      <c r="B145" s="99" t="s">
        <v>239</v>
      </c>
      <c r="C145" s="117"/>
      <c r="D145" s="135"/>
      <c r="E145" s="153"/>
      <c r="F145" s="169"/>
    </row>
    <row r="146" spans="1:6" ht="13.5" customHeight="1">
      <c r="A146" s="77"/>
      <c r="B146" s="99" t="s">
        <v>240</v>
      </c>
      <c r="C146" s="117"/>
      <c r="D146" s="135"/>
      <c r="E146" s="153"/>
      <c r="F146" s="169"/>
    </row>
    <row r="147" spans="1:6" ht="5.25" customHeight="1">
      <c r="A147" s="77"/>
      <c r="B147" s="95"/>
      <c r="C147" s="117"/>
      <c r="D147" s="135"/>
      <c r="E147" s="153"/>
      <c r="F147" s="169"/>
    </row>
    <row r="148" spans="1:8" ht="13.5" customHeight="1">
      <c r="A148" s="81" t="s">
        <v>33</v>
      </c>
      <c r="B148" s="103" t="s">
        <v>241</v>
      </c>
      <c r="C148" s="121">
        <v>21</v>
      </c>
      <c r="D148" s="139" t="s">
        <v>70</v>
      </c>
      <c r="E148" s="157"/>
      <c r="F148" s="173">
        <f ca="1">IF(OR(ISBLANK(C148), ISBLANK(E148)), "", IF(ISNUMBER(E148), ROUND(C148 * E148, 2), E148))</f>
        <v>0</v>
      </c>
      <c r="G148" s="63" t="s">
        <v>244</v>
      </c>
      <c r="H148" s="64" t="s">
        <v>245</v>
      </c>
    </row>
    <row r="149" spans="1:6" ht="13.5" customHeight="1">
      <c r="A149" s="77"/>
      <c r="B149" s="103" t="s">
        <v>242</v>
      </c>
      <c r="C149" s="117"/>
      <c r="D149" s="135"/>
      <c r="E149" s="153"/>
      <c r="F149" s="169"/>
    </row>
    <row r="150" spans="1:6" ht="13.5" customHeight="1">
      <c r="A150" s="77"/>
      <c r="B150" s="103" t="s">
        <v>243</v>
      </c>
      <c r="C150" s="117"/>
      <c r="D150" s="135"/>
      <c r="E150" s="153"/>
      <c r="F150" s="169"/>
    </row>
    <row r="151" spans="1:6" ht="5.25" customHeight="1">
      <c r="A151" s="77"/>
      <c r="B151" s="95"/>
      <c r="C151" s="117"/>
      <c r="D151" s="135"/>
      <c r="E151" s="153"/>
      <c r="F151" s="169"/>
    </row>
    <row r="152" spans="1:8" ht="13.5" customHeight="1">
      <c r="A152" s="81" t="s">
        <v>37</v>
      </c>
      <c r="B152" s="103" t="s">
        <v>246</v>
      </c>
      <c r="C152" s="121">
        <v>4</v>
      </c>
      <c r="D152" s="139" t="s">
        <v>70</v>
      </c>
      <c r="E152" s="157"/>
      <c r="F152" s="173">
        <f ca="1">IF(OR(ISBLANK(C152), ISBLANK(E152)), "", IF(ISNUMBER(E152), ROUND(C152 * E152, 2), E152))</f>
        <v>0</v>
      </c>
      <c r="G152" s="63" t="s">
        <v>247</v>
      </c>
      <c r="H152" s="64" t="s">
        <v>248</v>
      </c>
    </row>
    <row r="153" spans="1:6" ht="13.5" customHeight="1">
      <c r="A153" s="77"/>
      <c r="B153" s="103" t="s">
        <v>242</v>
      </c>
      <c r="C153" s="117"/>
      <c r="D153" s="135"/>
      <c r="E153" s="153"/>
      <c r="F153" s="169"/>
    </row>
    <row r="154" spans="1:6" ht="13.5" customHeight="1">
      <c r="A154" s="77"/>
      <c r="B154" s="103" t="s">
        <v>243</v>
      </c>
      <c r="C154" s="117"/>
      <c r="D154" s="135"/>
      <c r="E154" s="153"/>
      <c r="F154" s="169"/>
    </row>
    <row r="155" spans="1:6" ht="5.25" customHeight="1">
      <c r="A155" s="77"/>
      <c r="B155" s="95"/>
      <c r="C155" s="117"/>
      <c r="D155" s="135"/>
      <c r="E155" s="153"/>
      <c r="F155" s="169"/>
    </row>
    <row r="156" spans="1:8" ht="13.5" customHeight="1">
      <c r="A156" s="81" t="s">
        <v>42</v>
      </c>
      <c r="B156" s="103" t="s">
        <v>249</v>
      </c>
      <c r="C156" s="121">
        <v>1</v>
      </c>
      <c r="D156" s="139" t="s">
        <v>70</v>
      </c>
      <c r="E156" s="157"/>
      <c r="F156" s="173">
        <f ca="1">IF(OR(ISBLANK(C156), ISBLANK(E156)), "", IF(ISNUMBER(E156), ROUND(C156 * E156, 2), E156))</f>
        <v>0</v>
      </c>
      <c r="G156" s="63" t="s">
        <v>250</v>
      </c>
      <c r="H156" s="64" t="s">
        <v>251</v>
      </c>
    </row>
    <row r="157" spans="1:6" ht="13.5" customHeight="1">
      <c r="A157" s="77"/>
      <c r="B157" s="103" t="s">
        <v>242</v>
      </c>
      <c r="C157" s="117"/>
      <c r="D157" s="135"/>
      <c r="E157" s="153"/>
      <c r="F157" s="169"/>
    </row>
    <row r="158" spans="1:6" ht="13.5" customHeight="1">
      <c r="A158" s="77"/>
      <c r="B158" s="103" t="s">
        <v>243</v>
      </c>
      <c r="C158" s="117"/>
      <c r="D158" s="135"/>
      <c r="E158" s="153"/>
      <c r="F158" s="169"/>
    </row>
    <row r="159" spans="1:6" ht="5.25" customHeight="1">
      <c r="A159" s="77"/>
      <c r="B159" s="95"/>
      <c r="C159" s="117"/>
      <c r="D159" s="135"/>
      <c r="E159" s="153"/>
      <c r="F159" s="169"/>
    </row>
    <row r="160" spans="1:6" ht="13.5" customHeight="1">
      <c r="A160" s="77"/>
      <c r="B160" s="99" t="s">
        <v>252</v>
      </c>
      <c r="C160" s="117"/>
      <c r="D160" s="135"/>
      <c r="E160" s="153"/>
      <c r="F160" s="169"/>
    </row>
    <row r="161" spans="1:6" ht="5.25" customHeight="1">
      <c r="A161" s="77"/>
      <c r="B161" s="95"/>
      <c r="C161" s="117"/>
      <c r="D161" s="135"/>
      <c r="E161" s="153"/>
      <c r="F161" s="169"/>
    </row>
    <row r="162" spans="1:8" ht="13.5" customHeight="1">
      <c r="A162" s="81" t="s">
        <v>46</v>
      </c>
      <c r="B162" s="103" t="s">
        <v>253</v>
      </c>
      <c r="C162" s="121">
        <v>95</v>
      </c>
      <c r="D162" s="139" t="s">
        <v>208</v>
      </c>
      <c r="E162" s="157"/>
      <c r="F162" s="173">
        <f ca="1">IF(OR(ISBLANK(C162), ISBLANK(E162)), "", IF(ISNUMBER(E162), ROUND(C162 * E162, 2), E162))</f>
        <v>0</v>
      </c>
      <c r="G162" s="63" t="s">
        <v>258</v>
      </c>
      <c r="H162" s="64" t="s">
        <v>259</v>
      </c>
    </row>
    <row r="163" spans="1:6" ht="13.5" customHeight="1">
      <c r="A163" s="77"/>
      <c r="B163" s="103" t="s">
        <v>254</v>
      </c>
      <c r="C163" s="117"/>
      <c r="D163" s="135"/>
      <c r="E163" s="153"/>
      <c r="F163" s="169"/>
    </row>
    <row r="164" spans="1:6" ht="13.5" customHeight="1">
      <c r="A164" s="77"/>
      <c r="B164" s="103" t="s">
        <v>255</v>
      </c>
      <c r="C164" s="117"/>
      <c r="D164" s="135"/>
      <c r="E164" s="153"/>
      <c r="F164" s="169"/>
    </row>
    <row r="165" spans="1:6" ht="13.5" customHeight="1">
      <c r="A165" s="77"/>
      <c r="B165" s="103" t="s">
        <v>256</v>
      </c>
      <c r="C165" s="117"/>
      <c r="D165" s="135"/>
      <c r="E165" s="153"/>
      <c r="F165" s="169"/>
    </row>
    <row r="166" spans="1:6" ht="13.5" customHeight="1">
      <c r="A166" s="77"/>
      <c r="B166" s="103" t="s">
        <v>257</v>
      </c>
      <c r="C166" s="117"/>
      <c r="D166" s="135"/>
      <c r="E166" s="153"/>
      <c r="F166" s="169"/>
    </row>
    <row r="167" spans="1:6" ht="5.25" customHeight="1">
      <c r="A167" s="77"/>
      <c r="B167" s="95"/>
      <c r="C167" s="117"/>
      <c r="D167" s="135"/>
      <c r="E167" s="153"/>
      <c r="F167" s="169"/>
    </row>
    <row r="168" spans="1:6" ht="13.5" customHeight="1">
      <c r="A168" s="77"/>
      <c r="B168" s="99" t="s">
        <v>260</v>
      </c>
      <c r="C168" s="117"/>
      <c r="D168" s="135"/>
      <c r="E168" s="153"/>
      <c r="F168" s="169"/>
    </row>
    <row r="169" spans="1:6" ht="5.25" customHeight="1">
      <c r="A169" s="77"/>
      <c r="B169" s="95"/>
      <c r="C169" s="117"/>
      <c r="D169" s="135"/>
      <c r="E169" s="153"/>
      <c r="F169" s="169"/>
    </row>
    <row r="170" spans="1:8" ht="13.5" customHeight="1">
      <c r="A170" s="81" t="s">
        <v>52</v>
      </c>
      <c r="B170" s="103" t="s">
        <v>261</v>
      </c>
      <c r="C170" s="121">
        <v>21</v>
      </c>
      <c r="D170" s="139" t="s">
        <v>70</v>
      </c>
      <c r="E170" s="157"/>
      <c r="F170" s="173">
        <f ca="1">IF(OR(ISBLANK(C170), ISBLANK(E170)), "", IF(ISNUMBER(E170), ROUND(C170 * E170, 2), E170))</f>
        <v>0</v>
      </c>
      <c r="G170" s="63" t="s">
        <v>264</v>
      </c>
      <c r="H170" s="64" t="s">
        <v>265</v>
      </c>
    </row>
    <row r="171" spans="1:6" ht="13.5" customHeight="1">
      <c r="A171" s="77"/>
      <c r="B171" s="103" t="s">
        <v>262</v>
      </c>
      <c r="C171" s="117"/>
      <c r="D171" s="135"/>
      <c r="E171" s="153"/>
      <c r="F171" s="169"/>
    </row>
    <row r="172" spans="1:6" ht="13.5" customHeight="1">
      <c r="A172" s="77"/>
      <c r="B172" s="103" t="s">
        <v>263</v>
      </c>
      <c r="C172" s="117"/>
      <c r="D172" s="135"/>
      <c r="E172" s="153"/>
      <c r="F172" s="169"/>
    </row>
    <row r="173" spans="1:6" ht="7.45" customHeight="1">
      <c r="A173" s="85"/>
      <c r="B173" s="107"/>
      <c r="C173" s="125"/>
      <c r="D173" s="143"/>
      <c r="E173" s="161"/>
      <c r="F173" s="177"/>
    </row>
    <row r="174" spans="1:6" ht="21" customHeight="1">
      <c r="A174" s="209" t="s">
        <v>95</v>
      </c>
      <c r="B174" s="191"/>
      <c r="C174" s="195" t="s">
        <v>266</v>
      </c>
      <c r="D174" s="199"/>
      <c r="E174" s="203" t="s">
        <v>97</v>
      </c>
      <c r="F174" s="213">
        <f ca="1">SUM(F113:F173)</f>
        <v>0</v>
      </c>
    </row>
    <row r="175" spans="1:1" ht="21" customHeight="1">
      <c r="A175" s="12" t="s">
        <v>192</v>
      </c>
    </row>
    <row r="176" spans="1:8" ht="21" customHeight="1">
      <c r="A176" s="73" t="s">
        <v>1</v>
      </c>
      <c r="B176" s="91" t="s">
        <v>2</v>
      </c>
      <c r="C176" s="113" t="s">
        <v>4</v>
      </c>
      <c r="D176" s="131" t="s">
        <v>3</v>
      </c>
      <c r="E176" s="149" t="s">
        <v>5</v>
      </c>
      <c r="F176" s="165" t="s">
        <v>6</v>
      </c>
      <c r="G176" s="57" t="s">
        <v>7</v>
      </c>
      <c r="H176" s="59" t="s">
        <v>8</v>
      </c>
    </row>
    <row r="177" spans="1:6" ht="13.5" customHeight="1">
      <c r="A177" s="77"/>
      <c r="B177" s="95"/>
      <c r="C177" s="117"/>
      <c r="D177" s="135"/>
      <c r="E177" s="153"/>
      <c r="F177" s="169"/>
    </row>
    <row r="178" spans="1:6" ht="13.5" customHeight="1">
      <c r="A178" s="77"/>
      <c r="B178" s="99" t="s">
        <v>267</v>
      </c>
      <c r="C178" s="117"/>
      <c r="D178" s="135"/>
      <c r="E178" s="153"/>
      <c r="F178" s="169"/>
    </row>
    <row r="179" spans="1:6" ht="13.5" customHeight="1">
      <c r="A179" s="77"/>
      <c r="B179" s="95"/>
      <c r="C179" s="117"/>
      <c r="D179" s="135"/>
      <c r="E179" s="153"/>
      <c r="F179" s="169"/>
    </row>
    <row r="180" spans="1:8" ht="13.5" customHeight="1">
      <c r="A180" s="81" t="s">
        <v>11</v>
      </c>
      <c r="B180" s="103" t="s">
        <v>268</v>
      </c>
      <c r="C180" s="121">
        <v>21</v>
      </c>
      <c r="D180" s="139" t="s">
        <v>70</v>
      </c>
      <c r="E180" s="157"/>
      <c r="F180" s="173">
        <f ca="1">IF(OR(ISBLANK(C180), ISBLANK(E180)), "", IF(ISNUMBER(E180), ROUND(C180 * E180, 2), E180))</f>
        <v>0</v>
      </c>
      <c r="G180" s="63" t="s">
        <v>271</v>
      </c>
      <c r="H180" s="64" t="s">
        <v>272</v>
      </c>
    </row>
    <row r="181" spans="1:6" ht="13.5" customHeight="1">
      <c r="A181" s="77"/>
      <c r="B181" s="103" t="s">
        <v>269</v>
      </c>
      <c r="C181" s="117"/>
      <c r="D181" s="135"/>
      <c r="E181" s="153"/>
      <c r="F181" s="169"/>
    </row>
    <row r="182" spans="1:6" ht="13.5" customHeight="1">
      <c r="A182" s="77"/>
      <c r="B182" s="103" t="s">
        <v>270</v>
      </c>
      <c r="C182" s="117"/>
      <c r="D182" s="135"/>
      <c r="E182" s="153"/>
      <c r="F182" s="169"/>
    </row>
    <row r="183" spans="1:6" ht="13.5" customHeight="1">
      <c r="A183" s="77"/>
      <c r="B183" s="95"/>
      <c r="C183" s="117"/>
      <c r="D183" s="135"/>
      <c r="E183" s="153"/>
      <c r="F183" s="169"/>
    </row>
    <row r="184" spans="1:8" ht="13.5" customHeight="1">
      <c r="A184" s="81" t="s">
        <v>17</v>
      </c>
      <c r="B184" s="103" t="s">
        <v>273</v>
      </c>
      <c r="C184" s="121">
        <v>5</v>
      </c>
      <c r="D184" s="139" t="s">
        <v>70</v>
      </c>
      <c r="E184" s="157"/>
      <c r="F184" s="173">
        <f ca="1">IF(OR(ISBLANK(C184), ISBLANK(E184)), "", IF(ISNUMBER(E184), ROUND(C184 * E184, 2), E184))</f>
        <v>0</v>
      </c>
      <c r="G184" s="63" t="s">
        <v>277</v>
      </c>
      <c r="H184" s="64" t="s">
        <v>278</v>
      </c>
    </row>
    <row r="185" spans="1:6" ht="13.5" customHeight="1">
      <c r="A185" s="77"/>
      <c r="B185" s="103" t="s">
        <v>274</v>
      </c>
      <c r="C185" s="117"/>
      <c r="D185" s="135"/>
      <c r="E185" s="153"/>
      <c r="F185" s="169"/>
    </row>
    <row r="186" spans="1:6" ht="13.5" customHeight="1">
      <c r="A186" s="77"/>
      <c r="B186" s="103" t="s">
        <v>275</v>
      </c>
      <c r="C186" s="117"/>
      <c r="D186" s="135"/>
      <c r="E186" s="153"/>
      <c r="F186" s="169"/>
    </row>
    <row r="187" spans="1:6" ht="13.5" customHeight="1">
      <c r="A187" s="77"/>
      <c r="B187" s="103" t="s">
        <v>276</v>
      </c>
      <c r="C187" s="117"/>
      <c r="D187" s="135"/>
      <c r="E187" s="153"/>
      <c r="F187" s="169"/>
    </row>
    <row r="188" spans="1:6" ht="13.5" customHeight="1">
      <c r="A188" s="77"/>
      <c r="B188" s="95"/>
      <c r="C188" s="117"/>
      <c r="D188" s="135"/>
      <c r="E188" s="153"/>
      <c r="F188" s="169"/>
    </row>
    <row r="189" spans="1:8" ht="13.5" customHeight="1">
      <c r="A189" s="81" t="s">
        <v>21</v>
      </c>
      <c r="B189" s="103" t="s">
        <v>279</v>
      </c>
      <c r="C189" s="121">
        <v>8</v>
      </c>
      <c r="D189" s="139" t="s">
        <v>70</v>
      </c>
      <c r="E189" s="157"/>
      <c r="F189" s="173">
        <f ca="1">IF(OR(ISBLANK(C189), ISBLANK(E189)), "", IF(ISNUMBER(E189), ROUND(C189 * E189, 2), E189))</f>
        <v>0</v>
      </c>
      <c r="G189" s="63" t="s">
        <v>283</v>
      </c>
      <c r="H189" s="64" t="s">
        <v>284</v>
      </c>
    </row>
    <row r="190" spans="1:6" ht="13.5" customHeight="1">
      <c r="A190" s="77"/>
      <c r="B190" s="103" t="s">
        <v>280</v>
      </c>
      <c r="C190" s="117"/>
      <c r="D190" s="135"/>
      <c r="E190" s="153"/>
      <c r="F190" s="169"/>
    </row>
    <row r="191" spans="1:6" ht="13.5" customHeight="1">
      <c r="A191" s="77"/>
      <c r="B191" s="103" t="s">
        <v>281</v>
      </c>
      <c r="C191" s="117"/>
      <c r="D191" s="135"/>
      <c r="E191" s="153"/>
      <c r="F191" s="169"/>
    </row>
    <row r="192" spans="1:6" ht="13.5" customHeight="1">
      <c r="A192" s="77"/>
      <c r="B192" s="103" t="s">
        <v>282</v>
      </c>
      <c r="C192" s="117"/>
      <c r="D192" s="135"/>
      <c r="E192" s="153"/>
      <c r="F192" s="169"/>
    </row>
    <row r="193" spans="1:6" ht="13.5" customHeight="1">
      <c r="A193" s="77"/>
      <c r="B193" s="95"/>
      <c r="C193" s="117"/>
      <c r="D193" s="135"/>
      <c r="E193" s="153"/>
      <c r="F193" s="169"/>
    </row>
    <row r="194" spans="1:6" ht="13.5" customHeight="1">
      <c r="A194" s="77"/>
      <c r="B194" s="95"/>
      <c r="C194" s="117"/>
      <c r="D194" s="135"/>
      <c r="E194" s="153"/>
      <c r="F194" s="169"/>
    </row>
    <row r="195" spans="1:6" ht="13.5" customHeight="1">
      <c r="A195" s="77"/>
      <c r="B195" s="95"/>
      <c r="C195" s="117"/>
      <c r="D195" s="135"/>
      <c r="E195" s="153"/>
      <c r="F195" s="169"/>
    </row>
    <row r="196" spans="1:6" ht="13.5" customHeight="1">
      <c r="A196" s="77"/>
      <c r="B196" s="95"/>
      <c r="C196" s="117"/>
      <c r="D196" s="135"/>
      <c r="E196" s="153"/>
      <c r="F196" s="169"/>
    </row>
    <row r="197" spans="1:6" ht="13.5" customHeight="1">
      <c r="A197" s="77"/>
      <c r="B197" s="95"/>
      <c r="C197" s="117"/>
      <c r="D197" s="135"/>
      <c r="E197" s="153"/>
      <c r="F197" s="169"/>
    </row>
    <row r="198" spans="1:6" ht="13.5" customHeight="1">
      <c r="A198" s="77"/>
      <c r="B198" s="95"/>
      <c r="C198" s="117"/>
      <c r="D198" s="135"/>
      <c r="E198" s="153"/>
      <c r="F198" s="169"/>
    </row>
    <row r="199" spans="1:6" ht="13.5" customHeight="1">
      <c r="A199" s="77"/>
      <c r="B199" s="95"/>
      <c r="C199" s="117"/>
      <c r="D199" s="135"/>
      <c r="E199" s="153"/>
      <c r="F199" s="169"/>
    </row>
    <row r="200" spans="1:6" ht="13.5" customHeight="1">
      <c r="A200" s="77"/>
      <c r="B200" s="95"/>
      <c r="C200" s="117"/>
      <c r="D200" s="135"/>
      <c r="E200" s="153"/>
      <c r="F200" s="169"/>
    </row>
    <row r="201" spans="1:6" ht="13.5" customHeight="1">
      <c r="A201" s="77"/>
      <c r="B201" s="95"/>
      <c r="C201" s="117"/>
      <c r="D201" s="135"/>
      <c r="E201" s="153"/>
      <c r="F201" s="169"/>
    </row>
    <row r="202" spans="1:6" ht="13.5" customHeight="1">
      <c r="A202" s="77"/>
      <c r="B202" s="95"/>
      <c r="C202" s="117"/>
      <c r="D202" s="135"/>
      <c r="E202" s="153"/>
      <c r="F202" s="169"/>
    </row>
    <row r="203" spans="1:6" ht="13.5" customHeight="1">
      <c r="A203" s="77"/>
      <c r="B203" s="95"/>
      <c r="C203" s="117"/>
      <c r="D203" s="135"/>
      <c r="E203" s="153"/>
      <c r="F203" s="169"/>
    </row>
    <row r="204" spans="1:6" ht="13.5" customHeight="1">
      <c r="A204" s="77"/>
      <c r="B204" s="95"/>
      <c r="C204" s="117"/>
      <c r="D204" s="135"/>
      <c r="E204" s="153"/>
      <c r="F204" s="169"/>
    </row>
    <row r="205" spans="1:6" ht="13.5" customHeight="1">
      <c r="A205" s="77"/>
      <c r="B205" s="95"/>
      <c r="C205" s="117"/>
      <c r="D205" s="135"/>
      <c r="E205" s="153"/>
      <c r="F205" s="169"/>
    </row>
    <row r="206" spans="1:6" ht="13.5" customHeight="1">
      <c r="A206" s="77"/>
      <c r="B206" s="95"/>
      <c r="C206" s="117"/>
      <c r="D206" s="135"/>
      <c r="E206" s="153"/>
      <c r="F206" s="169"/>
    </row>
    <row r="207" spans="1:6" ht="13.5" customHeight="1">
      <c r="A207" s="77"/>
      <c r="B207" s="95"/>
      <c r="C207" s="117"/>
      <c r="D207" s="135"/>
      <c r="E207" s="153"/>
      <c r="F207" s="169"/>
    </row>
    <row r="208" spans="1:6" ht="13.5" customHeight="1">
      <c r="A208" s="77"/>
      <c r="B208" s="95"/>
      <c r="C208" s="117"/>
      <c r="D208" s="135"/>
      <c r="E208" s="153"/>
      <c r="F208" s="169"/>
    </row>
    <row r="209" spans="1:6" ht="13.5" customHeight="1">
      <c r="A209" s="77"/>
      <c r="B209" s="95"/>
      <c r="C209" s="117"/>
      <c r="D209" s="135"/>
      <c r="E209" s="153"/>
      <c r="F209" s="169"/>
    </row>
    <row r="210" spans="1:6" ht="13.5" customHeight="1">
      <c r="A210" s="77"/>
      <c r="B210" s="95"/>
      <c r="C210" s="117"/>
      <c r="D210" s="135"/>
      <c r="E210" s="153"/>
      <c r="F210" s="169"/>
    </row>
    <row r="211" spans="1:6" ht="13.5" customHeight="1">
      <c r="A211" s="77"/>
      <c r="B211" s="95"/>
      <c r="C211" s="117"/>
      <c r="D211" s="135"/>
      <c r="E211" s="153"/>
      <c r="F211" s="169"/>
    </row>
    <row r="212" spans="1:6" ht="13.5" customHeight="1">
      <c r="A212" s="77"/>
      <c r="B212" s="95"/>
      <c r="C212" s="117"/>
      <c r="D212" s="135"/>
      <c r="E212" s="153"/>
      <c r="F212" s="169"/>
    </row>
    <row r="213" spans="1:6" ht="13.5" customHeight="1">
      <c r="A213" s="77"/>
      <c r="B213" s="95"/>
      <c r="C213" s="117"/>
      <c r="D213" s="135"/>
      <c r="E213" s="153"/>
      <c r="F213" s="169"/>
    </row>
    <row r="214" spans="1:6" ht="13.5" customHeight="1">
      <c r="A214" s="77"/>
      <c r="B214" s="95"/>
      <c r="C214" s="117"/>
      <c r="D214" s="135"/>
      <c r="E214" s="153"/>
      <c r="F214" s="169"/>
    </row>
    <row r="215" spans="1:6" ht="13.5" customHeight="1">
      <c r="A215" s="77"/>
      <c r="B215" s="95"/>
      <c r="C215" s="117"/>
      <c r="D215" s="135"/>
      <c r="E215" s="153"/>
      <c r="F215" s="169"/>
    </row>
    <row r="216" spans="1:6" ht="13.5" customHeight="1">
      <c r="A216" s="77"/>
      <c r="B216" s="95"/>
      <c r="C216" s="117"/>
      <c r="D216" s="135"/>
      <c r="E216" s="153"/>
      <c r="F216" s="169"/>
    </row>
    <row r="217" spans="1:6" ht="13.5" customHeight="1">
      <c r="A217" s="77"/>
      <c r="B217" s="95"/>
      <c r="C217" s="117"/>
      <c r="D217" s="135"/>
      <c r="E217" s="153"/>
      <c r="F217" s="169"/>
    </row>
    <row r="218" spans="1:6" ht="13.5" customHeight="1">
      <c r="A218" s="77"/>
      <c r="B218" s="95"/>
      <c r="C218" s="117"/>
      <c r="D218" s="135"/>
      <c r="E218" s="153"/>
      <c r="F218" s="169"/>
    </row>
    <row r="219" spans="1:6" ht="13.5" customHeight="1">
      <c r="A219" s="77"/>
      <c r="B219" s="95"/>
      <c r="C219" s="117"/>
      <c r="D219" s="135"/>
      <c r="E219" s="153"/>
      <c r="F219" s="169"/>
    </row>
    <row r="220" spans="1:6" ht="13.5" customHeight="1">
      <c r="A220" s="77"/>
      <c r="B220" s="95"/>
      <c r="C220" s="117"/>
      <c r="D220" s="135"/>
      <c r="E220" s="153"/>
      <c r="F220" s="169"/>
    </row>
    <row r="221" spans="1:6" ht="13.5" customHeight="1">
      <c r="A221" s="77"/>
      <c r="B221" s="95"/>
      <c r="C221" s="117"/>
      <c r="D221" s="135"/>
      <c r="E221" s="153"/>
      <c r="F221" s="169"/>
    </row>
    <row r="222" spans="1:6" ht="13.5" customHeight="1">
      <c r="A222" s="77"/>
      <c r="B222" s="95"/>
      <c r="C222" s="117"/>
      <c r="D222" s="135"/>
      <c r="E222" s="153"/>
      <c r="F222" s="169"/>
    </row>
    <row r="223" spans="1:6" ht="13.5" customHeight="1">
      <c r="A223" s="77"/>
      <c r="B223" s="95"/>
      <c r="C223" s="117"/>
      <c r="D223" s="135"/>
      <c r="E223" s="153"/>
      <c r="F223" s="169"/>
    </row>
    <row r="224" spans="1:6" ht="13.5" customHeight="1">
      <c r="A224" s="77"/>
      <c r="B224" s="95"/>
      <c r="C224" s="117"/>
      <c r="D224" s="135"/>
      <c r="E224" s="153"/>
      <c r="F224" s="169"/>
    </row>
    <row r="225" spans="1:6" ht="13.5" customHeight="1">
      <c r="A225" s="77"/>
      <c r="B225" s="95"/>
      <c r="C225" s="117"/>
      <c r="D225" s="135"/>
      <c r="E225" s="153"/>
      <c r="F225" s="169"/>
    </row>
    <row r="226" spans="1:6" ht="13.5" customHeight="1">
      <c r="A226" s="77"/>
      <c r="B226" s="95"/>
      <c r="C226" s="117"/>
      <c r="D226" s="135"/>
      <c r="E226" s="153"/>
      <c r="F226" s="169"/>
    </row>
    <row r="227" spans="1:6" ht="13.5" customHeight="1">
      <c r="A227" s="77"/>
      <c r="B227" s="95"/>
      <c r="C227" s="117"/>
      <c r="D227" s="135"/>
      <c r="E227" s="153"/>
      <c r="F227" s="169"/>
    </row>
    <row r="228" spans="1:6" ht="5.2" customHeight="1">
      <c r="A228" s="85"/>
      <c r="B228" s="107"/>
      <c r="C228" s="125"/>
      <c r="D228" s="143"/>
      <c r="E228" s="161"/>
      <c r="F228" s="177"/>
    </row>
    <row r="229" spans="1:6" ht="21" customHeight="1">
      <c r="A229" s="209" t="s">
        <v>95</v>
      </c>
      <c r="B229" s="191"/>
      <c r="C229" s="195" t="s">
        <v>285</v>
      </c>
      <c r="D229" s="199"/>
      <c r="E229" s="203" t="s">
        <v>97</v>
      </c>
      <c r="F229" s="213">
        <f ca="1">SUM(F177:F228)</f>
        <v>0</v>
      </c>
    </row>
    <row r="230" spans="1:1" ht="21" customHeight="1">
      <c r="A230" s="12" t="s">
        <v>192</v>
      </c>
    </row>
    <row r="231" spans="1:8" ht="21" customHeight="1">
      <c r="A231" s="73" t="s">
        <v>1</v>
      </c>
      <c r="B231" s="91" t="s">
        <v>2</v>
      </c>
      <c r="C231" s="113" t="s">
        <v>4</v>
      </c>
      <c r="D231" s="131" t="s">
        <v>3</v>
      </c>
      <c r="E231" s="149" t="s">
        <v>5</v>
      </c>
      <c r="F231" s="165" t="s">
        <v>6</v>
      </c>
      <c r="G231" s="57" t="s">
        <v>7</v>
      </c>
      <c r="H231" s="59" t="s">
        <v>8</v>
      </c>
    </row>
    <row r="232" spans="1:6" ht="3" customHeight="1">
      <c r="A232" s="77"/>
      <c r="B232" s="95"/>
      <c r="C232" s="117"/>
      <c r="D232" s="135"/>
      <c r="E232" s="153"/>
      <c r="F232" s="169"/>
    </row>
    <row r="233" spans="1:6" ht="13.5" customHeight="1">
      <c r="A233" s="77"/>
      <c r="B233" s="99" t="s">
        <v>286</v>
      </c>
      <c r="C233" s="117"/>
      <c r="D233" s="135"/>
      <c r="E233" s="153"/>
      <c r="F233" s="169"/>
    </row>
    <row r="234" spans="1:6" ht="3" customHeight="1">
      <c r="A234" s="77"/>
      <c r="B234" s="95"/>
      <c r="C234" s="117"/>
      <c r="D234" s="135"/>
      <c r="E234" s="153"/>
      <c r="F234" s="169"/>
    </row>
    <row r="235" spans="1:6" ht="13.5" customHeight="1">
      <c r="A235" s="77"/>
      <c r="B235" s="99" t="s">
        <v>287</v>
      </c>
      <c r="C235" s="117"/>
      <c r="D235" s="135"/>
      <c r="E235" s="153"/>
      <c r="F235" s="169"/>
    </row>
    <row r="236" spans="1:6" ht="3" customHeight="1">
      <c r="A236" s="77"/>
      <c r="B236" s="95"/>
      <c r="C236" s="117"/>
      <c r="D236" s="135"/>
      <c r="E236" s="153"/>
      <c r="F236" s="169"/>
    </row>
    <row r="237" spans="1:8" ht="13.5" customHeight="1">
      <c r="A237" s="81" t="s">
        <v>11</v>
      </c>
      <c r="B237" s="103" t="s">
        <v>288</v>
      </c>
      <c r="C237" s="121">
        <v>150</v>
      </c>
      <c r="D237" s="139" t="s">
        <v>293</v>
      </c>
      <c r="E237" s="157"/>
      <c r="F237" s="173">
        <f ca="1">IF(OR(ISBLANK(C237), ISBLANK(E237)), "", IF(ISNUMBER(E237), ROUND(C237 * E237, 2), E237))</f>
        <v>0</v>
      </c>
      <c r="G237" s="63" t="s">
        <v>294</v>
      </c>
      <c r="H237" s="64" t="s">
        <v>295</v>
      </c>
    </row>
    <row r="238" spans="1:6" ht="13.5" customHeight="1">
      <c r="A238" s="77"/>
      <c r="B238" s="103" t="s">
        <v>289</v>
      </c>
      <c r="C238" s="117"/>
      <c r="D238" s="135"/>
      <c r="E238" s="153"/>
      <c r="F238" s="169"/>
    </row>
    <row r="239" spans="1:6" ht="13.5" customHeight="1">
      <c r="A239" s="77"/>
      <c r="B239" s="103" t="s">
        <v>290</v>
      </c>
      <c r="C239" s="117"/>
      <c r="D239" s="135"/>
      <c r="E239" s="153"/>
      <c r="F239" s="169"/>
    </row>
    <row r="240" spans="1:6" ht="13.5" customHeight="1">
      <c r="A240" s="77"/>
      <c r="B240" s="103" t="s">
        <v>291</v>
      </c>
      <c r="C240" s="117"/>
      <c r="D240" s="135"/>
      <c r="E240" s="153"/>
      <c r="F240" s="169"/>
    </row>
    <row r="241" spans="1:6" ht="13.5" customHeight="1">
      <c r="A241" s="77"/>
      <c r="B241" s="103" t="s">
        <v>292</v>
      </c>
      <c r="C241" s="117"/>
      <c r="D241" s="135"/>
      <c r="E241" s="153"/>
      <c r="F241" s="169"/>
    </row>
    <row r="242" spans="1:6" ht="3" customHeight="1">
      <c r="A242" s="77"/>
      <c r="B242" s="95"/>
      <c r="C242" s="117"/>
      <c r="D242" s="135"/>
      <c r="E242" s="153"/>
      <c r="F242" s="169"/>
    </row>
    <row r="243" spans="1:8" ht="13.5" customHeight="1">
      <c r="A243" s="81" t="s">
        <v>17</v>
      </c>
      <c r="B243" s="103" t="s">
        <v>288</v>
      </c>
      <c r="C243" s="121">
        <v>40</v>
      </c>
      <c r="D243" s="139" t="s">
        <v>293</v>
      </c>
      <c r="E243" s="157"/>
      <c r="F243" s="173">
        <f ca="1">IF(OR(ISBLANK(C243), ISBLANK(E243)), "", IF(ISNUMBER(E243), ROUND(C243 * E243, 2), E243))</f>
        <v>0</v>
      </c>
      <c r="G243" s="63" t="s">
        <v>301</v>
      </c>
      <c r="H243" s="64" t="s">
        <v>302</v>
      </c>
    </row>
    <row r="244" spans="1:6" ht="13.5" customHeight="1">
      <c r="A244" s="77"/>
      <c r="B244" s="103" t="s">
        <v>296</v>
      </c>
      <c r="C244" s="117"/>
      <c r="D244" s="135"/>
      <c r="E244" s="153"/>
      <c r="F244" s="169"/>
    </row>
    <row r="245" spans="1:6" ht="13.5" customHeight="1">
      <c r="A245" s="77"/>
      <c r="B245" s="103" t="s">
        <v>297</v>
      </c>
      <c r="C245" s="117"/>
      <c r="D245" s="135"/>
      <c r="E245" s="153"/>
      <c r="F245" s="169"/>
    </row>
    <row r="246" spans="1:6" ht="13.5" customHeight="1">
      <c r="A246" s="77"/>
      <c r="B246" s="103" t="s">
        <v>298</v>
      </c>
      <c r="C246" s="117"/>
      <c r="D246" s="135"/>
      <c r="E246" s="153"/>
      <c r="F246" s="169"/>
    </row>
    <row r="247" spans="1:6" ht="13.5" customHeight="1">
      <c r="A247" s="77"/>
      <c r="B247" s="103" t="s">
        <v>299</v>
      </c>
      <c r="C247" s="117"/>
      <c r="D247" s="135"/>
      <c r="E247" s="153"/>
      <c r="F247" s="169"/>
    </row>
    <row r="248" spans="1:6" ht="13.5" customHeight="1">
      <c r="A248" s="77"/>
      <c r="B248" s="103" t="s">
        <v>300</v>
      </c>
      <c r="C248" s="117"/>
      <c r="D248" s="135"/>
      <c r="E248" s="153"/>
      <c r="F248" s="169"/>
    </row>
    <row r="249" spans="1:6" ht="3" customHeight="1">
      <c r="A249" s="77"/>
      <c r="B249" s="95"/>
      <c r="C249" s="117"/>
      <c r="D249" s="135"/>
      <c r="E249" s="153"/>
      <c r="F249" s="169"/>
    </row>
    <row r="250" spans="1:8" ht="13.5" customHeight="1">
      <c r="A250" s="81" t="s">
        <v>21</v>
      </c>
      <c r="B250" s="103" t="s">
        <v>288</v>
      </c>
      <c r="C250" s="121">
        <v>40</v>
      </c>
      <c r="D250" s="139" t="s">
        <v>293</v>
      </c>
      <c r="E250" s="157"/>
      <c r="F250" s="173">
        <f ca="1">IF(OR(ISBLANK(C250), ISBLANK(E250)), "", IF(ISNUMBER(E250), ROUND(C250 * E250, 2), E250))</f>
        <v>0</v>
      </c>
      <c r="G250" s="63" t="s">
        <v>308</v>
      </c>
      <c r="H250" s="64" t="s">
        <v>309</v>
      </c>
    </row>
    <row r="251" spans="1:6" ht="13.5" customHeight="1">
      <c r="A251" s="77"/>
      <c r="B251" s="103" t="s">
        <v>303</v>
      </c>
      <c r="C251" s="117"/>
      <c r="D251" s="135"/>
      <c r="E251" s="153"/>
      <c r="F251" s="169"/>
    </row>
    <row r="252" spans="1:6" ht="13.5" customHeight="1">
      <c r="A252" s="77"/>
      <c r="B252" s="103" t="s">
        <v>304</v>
      </c>
      <c r="C252" s="117"/>
      <c r="D252" s="135"/>
      <c r="E252" s="153"/>
      <c r="F252" s="169"/>
    </row>
    <row r="253" spans="1:6" ht="13.5" customHeight="1">
      <c r="A253" s="77"/>
      <c r="B253" s="103" t="s">
        <v>305</v>
      </c>
      <c r="C253" s="117"/>
      <c r="D253" s="135"/>
      <c r="E253" s="153"/>
      <c r="F253" s="169"/>
    </row>
    <row r="254" spans="1:6" ht="13.5" customHeight="1">
      <c r="A254" s="77"/>
      <c r="B254" s="103" t="s">
        <v>306</v>
      </c>
      <c r="C254" s="117"/>
      <c r="D254" s="135"/>
      <c r="E254" s="153"/>
      <c r="F254" s="169"/>
    </row>
    <row r="255" spans="1:6" ht="13.5" customHeight="1">
      <c r="A255" s="77"/>
      <c r="B255" s="103" t="s">
        <v>307</v>
      </c>
      <c r="C255" s="117"/>
      <c r="D255" s="135"/>
      <c r="E255" s="153"/>
      <c r="F255" s="169"/>
    </row>
    <row r="256" spans="1:6" ht="3" customHeight="1">
      <c r="A256" s="77"/>
      <c r="B256" s="95"/>
      <c r="C256" s="117"/>
      <c r="D256" s="135"/>
      <c r="E256" s="153"/>
      <c r="F256" s="169"/>
    </row>
    <row r="257" spans="1:8" ht="13.5" customHeight="1">
      <c r="A257" s="81" t="s">
        <v>25</v>
      </c>
      <c r="B257" s="103" t="s">
        <v>288</v>
      </c>
      <c r="C257" s="121">
        <v>150</v>
      </c>
      <c r="D257" s="139" t="s">
        <v>293</v>
      </c>
      <c r="E257" s="157"/>
      <c r="F257" s="173">
        <f ca="1">IF(OR(ISBLANK(C257), ISBLANK(E257)), "", IF(ISNUMBER(E257), ROUND(C257 * E257, 2), E257))</f>
        <v>0</v>
      </c>
      <c r="G257" s="63" t="s">
        <v>311</v>
      </c>
      <c r="H257" s="64" t="s">
        <v>312</v>
      </c>
    </row>
    <row r="258" spans="1:6" ht="13.5" customHeight="1">
      <c r="A258" s="77"/>
      <c r="B258" s="103" t="s">
        <v>310</v>
      </c>
      <c r="C258" s="117"/>
      <c r="D258" s="135"/>
      <c r="E258" s="153"/>
      <c r="F258" s="169"/>
    </row>
    <row r="259" spans="1:6" ht="13.5" customHeight="1">
      <c r="A259" s="77"/>
      <c r="B259" s="103" t="s">
        <v>304</v>
      </c>
      <c r="C259" s="117"/>
      <c r="D259" s="135"/>
      <c r="E259" s="153"/>
      <c r="F259" s="169"/>
    </row>
    <row r="260" spans="1:6" ht="13.5" customHeight="1">
      <c r="A260" s="77"/>
      <c r="B260" s="103" t="s">
        <v>305</v>
      </c>
      <c r="C260" s="117"/>
      <c r="D260" s="135"/>
      <c r="E260" s="153"/>
      <c r="F260" s="169"/>
    </row>
    <row r="261" spans="1:6" ht="13.5" customHeight="1">
      <c r="A261" s="77"/>
      <c r="B261" s="103" t="s">
        <v>306</v>
      </c>
      <c r="C261" s="117"/>
      <c r="D261" s="135"/>
      <c r="E261" s="153"/>
      <c r="F261" s="169"/>
    </row>
    <row r="262" spans="1:6" ht="13.5" customHeight="1">
      <c r="A262" s="77"/>
      <c r="B262" s="103" t="s">
        <v>307</v>
      </c>
      <c r="C262" s="117"/>
      <c r="D262" s="135"/>
      <c r="E262" s="153"/>
      <c r="F262" s="169"/>
    </row>
    <row r="263" spans="1:6" ht="3" customHeight="1">
      <c r="A263" s="77"/>
      <c r="B263" s="95"/>
      <c r="C263" s="117"/>
      <c r="D263" s="135"/>
      <c r="E263" s="153"/>
      <c r="F263" s="169"/>
    </row>
    <row r="264" spans="1:8" ht="13.5" customHeight="1">
      <c r="A264" s="81" t="s">
        <v>29</v>
      </c>
      <c r="B264" s="103" t="s">
        <v>288</v>
      </c>
      <c r="C264" s="121">
        <v>40</v>
      </c>
      <c r="D264" s="139" t="s">
        <v>293</v>
      </c>
      <c r="E264" s="157"/>
      <c r="F264" s="173">
        <f ca="1">IF(OR(ISBLANK(C264), ISBLANK(E264)), "", IF(ISNUMBER(E264), ROUND(C264 * E264, 2), E264))</f>
        <v>0</v>
      </c>
      <c r="G264" s="63" t="s">
        <v>314</v>
      </c>
      <c r="H264" s="64" t="s">
        <v>315</v>
      </c>
    </row>
    <row r="265" spans="1:6" ht="13.5" customHeight="1">
      <c r="A265" s="77"/>
      <c r="B265" s="103" t="s">
        <v>313</v>
      </c>
      <c r="C265" s="117"/>
      <c r="D265" s="135"/>
      <c r="E265" s="153"/>
      <c r="F265" s="169"/>
    </row>
    <row r="266" spans="1:6" ht="13.5" customHeight="1">
      <c r="A266" s="77"/>
      <c r="B266" s="103" t="s">
        <v>304</v>
      </c>
      <c r="C266" s="117"/>
      <c r="D266" s="135"/>
      <c r="E266" s="153"/>
      <c r="F266" s="169"/>
    </row>
    <row r="267" spans="1:6" ht="13.5" customHeight="1">
      <c r="A267" s="77"/>
      <c r="B267" s="103" t="s">
        <v>305</v>
      </c>
      <c r="C267" s="117"/>
      <c r="D267" s="135"/>
      <c r="E267" s="153"/>
      <c r="F267" s="169"/>
    </row>
    <row r="268" spans="1:6" ht="13.5" customHeight="1">
      <c r="A268" s="77"/>
      <c r="B268" s="103" t="s">
        <v>306</v>
      </c>
      <c r="C268" s="117"/>
      <c r="D268" s="135"/>
      <c r="E268" s="153"/>
      <c r="F268" s="169"/>
    </row>
    <row r="269" spans="1:6" ht="13.5" customHeight="1">
      <c r="A269" s="77"/>
      <c r="B269" s="103" t="s">
        <v>307</v>
      </c>
      <c r="C269" s="117"/>
      <c r="D269" s="135"/>
      <c r="E269" s="153"/>
      <c r="F269" s="169"/>
    </row>
    <row r="270" spans="1:6" ht="3" customHeight="1">
      <c r="A270" s="77"/>
      <c r="B270" s="95"/>
      <c r="C270" s="117"/>
      <c r="D270" s="135"/>
      <c r="E270" s="153"/>
      <c r="F270" s="169"/>
    </row>
    <row r="271" spans="1:8" ht="13.5" customHeight="1">
      <c r="A271" s="81" t="s">
        <v>33</v>
      </c>
      <c r="B271" s="103" t="s">
        <v>316</v>
      </c>
      <c r="C271" s="121">
        <v>1450</v>
      </c>
      <c r="D271" s="139" t="s">
        <v>293</v>
      </c>
      <c r="E271" s="157"/>
      <c r="F271" s="173">
        <f ca="1">IF(OR(ISBLANK(C271), ISBLANK(E271)), "", IF(ISNUMBER(E271), ROUND(C271 * E271, 2), E271))</f>
        <v>0</v>
      </c>
      <c r="G271" s="63" t="s">
        <v>325</v>
      </c>
      <c r="H271" s="64" t="s">
        <v>326</v>
      </c>
    </row>
    <row r="272" spans="1:6" ht="13.5" customHeight="1">
      <c r="A272" s="77"/>
      <c r="B272" s="103" t="s">
        <v>317</v>
      </c>
      <c r="C272" s="117"/>
      <c r="D272" s="135"/>
      <c r="E272" s="153"/>
      <c r="F272" s="169"/>
    </row>
    <row r="273" spans="1:6" ht="13.5" customHeight="1">
      <c r="A273" s="77"/>
      <c r="B273" s="103" t="s">
        <v>318</v>
      </c>
      <c r="C273" s="117"/>
      <c r="D273" s="135"/>
      <c r="E273" s="153"/>
      <c r="F273" s="169"/>
    </row>
    <row r="274" spans="1:6" ht="13.5" customHeight="1">
      <c r="A274" s="77"/>
      <c r="B274" s="103" t="s">
        <v>319</v>
      </c>
      <c r="C274" s="117"/>
      <c r="D274" s="135"/>
      <c r="E274" s="153"/>
      <c r="F274" s="169"/>
    </row>
    <row r="275" spans="1:6" ht="13.5" customHeight="1">
      <c r="A275" s="77"/>
      <c r="B275" s="103" t="s">
        <v>320</v>
      </c>
      <c r="C275" s="117"/>
      <c r="D275" s="135"/>
      <c r="E275" s="153"/>
      <c r="F275" s="169"/>
    </row>
    <row r="276" spans="1:6" ht="13.5" customHeight="1">
      <c r="A276" s="77"/>
      <c r="B276" s="103" t="s">
        <v>321</v>
      </c>
      <c r="C276" s="117"/>
      <c r="D276" s="135"/>
      <c r="E276" s="153"/>
      <c r="F276" s="169"/>
    </row>
    <row r="277" spans="1:6" ht="13.5" customHeight="1">
      <c r="A277" s="77"/>
      <c r="B277" s="103" t="s">
        <v>322</v>
      </c>
      <c r="C277" s="117"/>
      <c r="D277" s="135"/>
      <c r="E277" s="153"/>
      <c r="F277" s="169"/>
    </row>
    <row r="278" spans="1:6" ht="13.5" customHeight="1">
      <c r="A278" s="77"/>
      <c r="B278" s="103" t="s">
        <v>323</v>
      </c>
      <c r="C278" s="117"/>
      <c r="D278" s="135"/>
      <c r="E278" s="153"/>
      <c r="F278" s="169"/>
    </row>
    <row r="279" spans="1:6" ht="13.5" customHeight="1">
      <c r="A279" s="77"/>
      <c r="B279" s="103" t="s">
        <v>324</v>
      </c>
      <c r="C279" s="117"/>
      <c r="D279" s="135"/>
      <c r="E279" s="153"/>
      <c r="F279" s="169"/>
    </row>
    <row r="280" spans="1:6" ht="3" customHeight="1">
      <c r="A280" s="77"/>
      <c r="B280" s="95"/>
      <c r="C280" s="117"/>
      <c r="D280" s="135"/>
      <c r="E280" s="153"/>
      <c r="F280" s="169"/>
    </row>
    <row r="281" spans="1:8" ht="13.5" customHeight="1">
      <c r="A281" s="81" t="s">
        <v>37</v>
      </c>
      <c r="B281" s="103" t="s">
        <v>327</v>
      </c>
      <c r="C281" s="121">
        <v>113</v>
      </c>
      <c r="D281" s="139" t="s">
        <v>293</v>
      </c>
      <c r="E281" s="157"/>
      <c r="F281" s="173">
        <f ca="1">IF(OR(ISBLANK(C281), ISBLANK(E281)), "", IF(ISNUMBER(E281), ROUND(C281 * E281, 2), E281))</f>
        <v>0</v>
      </c>
      <c r="G281" s="63" t="s">
        <v>331</v>
      </c>
      <c r="H281" s="64" t="s">
        <v>332</v>
      </c>
    </row>
    <row r="282" spans="1:6" ht="13.5" customHeight="1">
      <c r="A282" s="77"/>
      <c r="B282" s="103" t="s">
        <v>328</v>
      </c>
      <c r="C282" s="117"/>
      <c r="D282" s="135"/>
      <c r="E282" s="153"/>
      <c r="F282" s="169"/>
    </row>
    <row r="283" spans="1:6" ht="13.5" customHeight="1">
      <c r="A283" s="77"/>
      <c r="B283" s="103" t="s">
        <v>329</v>
      </c>
      <c r="C283" s="117"/>
      <c r="D283" s="135"/>
      <c r="E283" s="153"/>
      <c r="F283" s="169"/>
    </row>
    <row r="284" spans="1:6" ht="13.5" customHeight="1">
      <c r="A284" s="77"/>
      <c r="B284" s="103" t="s">
        <v>330</v>
      </c>
      <c r="C284" s="117"/>
      <c r="D284" s="135"/>
      <c r="E284" s="153"/>
      <c r="F284" s="169"/>
    </row>
    <row r="285" spans="1:6" ht="13.5" customHeight="1">
      <c r="A285" s="77"/>
      <c r="B285" s="103" t="s">
        <v>320</v>
      </c>
      <c r="C285" s="117"/>
      <c r="D285" s="135"/>
      <c r="E285" s="153"/>
      <c r="F285" s="169"/>
    </row>
    <row r="286" spans="1:6" ht="13.5" customHeight="1">
      <c r="A286" s="77"/>
      <c r="B286" s="103" t="s">
        <v>321</v>
      </c>
      <c r="C286" s="117"/>
      <c r="D286" s="135"/>
      <c r="E286" s="153"/>
      <c r="F286" s="169"/>
    </row>
    <row r="287" spans="1:6" ht="13.5" customHeight="1">
      <c r="A287" s="77"/>
      <c r="B287" s="103" t="s">
        <v>322</v>
      </c>
      <c r="C287" s="117"/>
      <c r="D287" s="135"/>
      <c r="E287" s="153"/>
      <c r="F287" s="169"/>
    </row>
    <row r="288" spans="1:6" ht="13.5" customHeight="1">
      <c r="A288" s="77"/>
      <c r="B288" s="103" t="s">
        <v>323</v>
      </c>
      <c r="C288" s="117"/>
      <c r="D288" s="135"/>
      <c r="E288" s="153"/>
      <c r="F288" s="169"/>
    </row>
    <row r="289" spans="1:6" ht="13.5" customHeight="1">
      <c r="A289" s="77"/>
      <c r="B289" s="103" t="s">
        <v>324</v>
      </c>
      <c r="C289" s="117"/>
      <c r="D289" s="135"/>
      <c r="E289" s="153"/>
      <c r="F289" s="169"/>
    </row>
    <row r="290" spans="1:6" ht="5.2" customHeight="1">
      <c r="A290" s="85"/>
      <c r="B290" s="107"/>
      <c r="C290" s="125"/>
      <c r="D290" s="143"/>
      <c r="E290" s="161"/>
      <c r="F290" s="177"/>
    </row>
    <row r="291" spans="1:6" ht="21" customHeight="1">
      <c r="A291" s="209" t="s">
        <v>95</v>
      </c>
      <c r="B291" s="191"/>
      <c r="C291" s="195" t="s">
        <v>333</v>
      </c>
      <c r="D291" s="199"/>
      <c r="E291" s="203" t="s">
        <v>97</v>
      </c>
      <c r="F291" s="213">
        <f ca="1">SUM(F232:F290)</f>
        <v>0</v>
      </c>
    </row>
    <row r="292" spans="1:1" ht="21" customHeight="1">
      <c r="A292" s="12" t="s">
        <v>192</v>
      </c>
    </row>
    <row r="293" spans="1:8" ht="21" customHeight="1">
      <c r="A293" s="73" t="s">
        <v>1</v>
      </c>
      <c r="B293" s="91" t="s">
        <v>2</v>
      </c>
      <c r="C293" s="113" t="s">
        <v>4</v>
      </c>
      <c r="D293" s="131" t="s">
        <v>3</v>
      </c>
      <c r="E293" s="149" t="s">
        <v>5</v>
      </c>
      <c r="F293" s="165" t="s">
        <v>6</v>
      </c>
      <c r="G293" s="57" t="s">
        <v>7</v>
      </c>
      <c r="H293" s="59" t="s">
        <v>8</v>
      </c>
    </row>
    <row r="294" spans="1:6" ht="3" customHeight="1">
      <c r="A294" s="77"/>
      <c r="B294" s="95"/>
      <c r="C294" s="117"/>
      <c r="D294" s="135"/>
      <c r="E294" s="153"/>
      <c r="F294" s="169"/>
    </row>
    <row r="295" spans="1:6" ht="13.5" customHeight="1">
      <c r="A295" s="77"/>
      <c r="B295" s="99" t="s">
        <v>334</v>
      </c>
      <c r="C295" s="117"/>
      <c r="D295" s="135"/>
      <c r="E295" s="153"/>
      <c r="F295" s="169"/>
    </row>
    <row r="296" spans="1:6" ht="3" customHeight="1">
      <c r="A296" s="77"/>
      <c r="B296" s="95"/>
      <c r="C296" s="117"/>
      <c r="D296" s="135"/>
      <c r="E296" s="153"/>
      <c r="F296" s="169"/>
    </row>
    <row r="297" spans="1:8" ht="13.5" customHeight="1">
      <c r="A297" s="81" t="s">
        <v>11</v>
      </c>
      <c r="B297" s="103" t="s">
        <v>335</v>
      </c>
      <c r="C297" s="121">
        <v>178</v>
      </c>
      <c r="D297" s="139" t="s">
        <v>293</v>
      </c>
      <c r="E297" s="157"/>
      <c r="F297" s="173">
        <f ca="1">IF(OR(ISBLANK(C297), ISBLANK(E297)), "", IF(ISNUMBER(E297), ROUND(C297 * E297, 2), E297))</f>
        <v>0</v>
      </c>
      <c r="G297" s="63" t="s">
        <v>341</v>
      </c>
      <c r="H297" s="64" t="s">
        <v>342</v>
      </c>
    </row>
    <row r="298" spans="1:6" ht="13.5" customHeight="1">
      <c r="A298" s="77"/>
      <c r="B298" s="103" t="s">
        <v>336</v>
      </c>
      <c r="C298" s="117"/>
      <c r="D298" s="135"/>
      <c r="E298" s="153"/>
      <c r="F298" s="169"/>
    </row>
    <row r="299" spans="1:6" ht="13.5" customHeight="1">
      <c r="A299" s="77"/>
      <c r="B299" s="103" t="s">
        <v>337</v>
      </c>
      <c r="C299" s="117"/>
      <c r="D299" s="135"/>
      <c r="E299" s="153"/>
      <c r="F299" s="169"/>
    </row>
    <row r="300" spans="1:6" ht="13.5" customHeight="1">
      <c r="A300" s="77"/>
      <c r="B300" s="103" t="s">
        <v>338</v>
      </c>
      <c r="C300" s="117"/>
      <c r="D300" s="135"/>
      <c r="E300" s="153"/>
      <c r="F300" s="169"/>
    </row>
    <row r="301" spans="1:6" ht="13.5" customHeight="1">
      <c r="A301" s="77"/>
      <c r="B301" s="103" t="s">
        <v>339</v>
      </c>
      <c r="C301" s="117"/>
      <c r="D301" s="135"/>
      <c r="E301" s="153"/>
      <c r="F301" s="169"/>
    </row>
    <row r="302" spans="1:6" ht="13.5" customHeight="1">
      <c r="A302" s="77"/>
      <c r="B302" s="103" t="s">
        <v>340</v>
      </c>
      <c r="C302" s="117"/>
      <c r="D302" s="135"/>
      <c r="E302" s="153"/>
      <c r="F302" s="169"/>
    </row>
    <row r="303" spans="1:6" ht="13.5" customHeight="1">
      <c r="A303" s="77"/>
      <c r="B303" s="103" t="s">
        <v>322</v>
      </c>
      <c r="C303" s="117"/>
      <c r="D303" s="135"/>
      <c r="E303" s="153"/>
      <c r="F303" s="169"/>
    </row>
    <row r="304" spans="1:6" ht="13.5" customHeight="1">
      <c r="A304" s="77"/>
      <c r="B304" s="103" t="s">
        <v>323</v>
      </c>
      <c r="C304" s="117"/>
      <c r="D304" s="135"/>
      <c r="E304" s="153"/>
      <c r="F304" s="169"/>
    </row>
    <row r="305" spans="1:6" ht="13.5" customHeight="1">
      <c r="A305" s="77"/>
      <c r="B305" s="103" t="s">
        <v>324</v>
      </c>
      <c r="C305" s="117"/>
      <c r="D305" s="135"/>
      <c r="E305" s="153"/>
      <c r="F305" s="169"/>
    </row>
    <row r="306" spans="1:6" ht="3" customHeight="1">
      <c r="A306" s="77"/>
      <c r="B306" s="95"/>
      <c r="C306" s="117"/>
      <c r="D306" s="135"/>
      <c r="E306" s="153"/>
      <c r="F306" s="169"/>
    </row>
    <row r="307" spans="1:8" ht="13.5" customHeight="1">
      <c r="A307" s="81" t="s">
        <v>17</v>
      </c>
      <c r="B307" s="103" t="s">
        <v>343</v>
      </c>
      <c r="C307" s="121">
        <v>1057</v>
      </c>
      <c r="D307" s="139" t="s">
        <v>293</v>
      </c>
      <c r="E307" s="157"/>
      <c r="F307" s="173">
        <f ca="1">IF(OR(ISBLANK(C307), ISBLANK(E307)), "", IF(ISNUMBER(E307), ROUND(C307 * E307, 2), E307))</f>
        <v>0</v>
      </c>
      <c r="G307" s="63" t="s">
        <v>348</v>
      </c>
      <c r="H307" s="64" t="s">
        <v>349</v>
      </c>
    </row>
    <row r="308" spans="1:6" ht="13.5" customHeight="1">
      <c r="A308" s="77"/>
      <c r="B308" s="103" t="s">
        <v>344</v>
      </c>
      <c r="C308" s="117"/>
      <c r="D308" s="135"/>
      <c r="E308" s="153"/>
      <c r="F308" s="169"/>
    </row>
    <row r="309" spans="1:6" ht="13.5" customHeight="1">
      <c r="A309" s="77"/>
      <c r="B309" s="103" t="s">
        <v>345</v>
      </c>
      <c r="C309" s="117"/>
      <c r="D309" s="135"/>
      <c r="E309" s="153"/>
      <c r="F309" s="169"/>
    </row>
    <row r="310" spans="1:6" ht="13.5" customHeight="1">
      <c r="A310" s="77"/>
      <c r="B310" s="103" t="s">
        <v>346</v>
      </c>
      <c r="C310" s="117"/>
      <c r="D310" s="135"/>
      <c r="E310" s="153"/>
      <c r="F310" s="169"/>
    </row>
    <row r="311" spans="1:6" ht="13.5" customHeight="1">
      <c r="A311" s="77"/>
      <c r="B311" s="103" t="s">
        <v>347</v>
      </c>
      <c r="C311" s="117"/>
      <c r="D311" s="135"/>
      <c r="E311" s="153"/>
      <c r="F311" s="169"/>
    </row>
    <row r="312" spans="1:6" ht="13.5" customHeight="1">
      <c r="A312" s="77"/>
      <c r="B312" s="103" t="s">
        <v>321</v>
      </c>
      <c r="C312" s="117"/>
      <c r="D312" s="135"/>
      <c r="E312" s="153"/>
      <c r="F312" s="169"/>
    </row>
    <row r="313" spans="1:6" ht="13.5" customHeight="1">
      <c r="A313" s="77"/>
      <c r="B313" s="103" t="s">
        <v>322</v>
      </c>
      <c r="C313" s="117"/>
      <c r="D313" s="135"/>
      <c r="E313" s="153"/>
      <c r="F313" s="169"/>
    </row>
    <row r="314" spans="1:6" ht="13.5" customHeight="1">
      <c r="A314" s="77"/>
      <c r="B314" s="103" t="s">
        <v>323</v>
      </c>
      <c r="C314" s="117"/>
      <c r="D314" s="135"/>
      <c r="E314" s="153"/>
      <c r="F314" s="169"/>
    </row>
    <row r="315" spans="1:6" ht="13.5" customHeight="1">
      <c r="A315" s="77"/>
      <c r="B315" s="103" t="s">
        <v>324</v>
      </c>
      <c r="C315" s="117"/>
      <c r="D315" s="135"/>
      <c r="E315" s="153"/>
      <c r="F315" s="169"/>
    </row>
    <row r="316" spans="1:6" ht="3" customHeight="1">
      <c r="A316" s="77"/>
      <c r="B316" s="95"/>
      <c r="C316" s="117"/>
      <c r="D316" s="135"/>
      <c r="E316" s="153"/>
      <c r="F316" s="169"/>
    </row>
    <row r="317" spans="1:8" ht="13.5" customHeight="1">
      <c r="A317" s="81" t="s">
        <v>21</v>
      </c>
      <c r="B317" s="103" t="s">
        <v>350</v>
      </c>
      <c r="C317" s="121">
        <v>450</v>
      </c>
      <c r="D317" s="139" t="s">
        <v>293</v>
      </c>
      <c r="E317" s="157"/>
      <c r="F317" s="173">
        <f ca="1">IF(OR(ISBLANK(C317), ISBLANK(E317)), "", IF(ISNUMBER(E317), ROUND(C317 * E317, 2), E317))</f>
        <v>0</v>
      </c>
      <c r="G317" s="63" t="s">
        <v>352</v>
      </c>
      <c r="H317" s="64" t="s">
        <v>353</v>
      </c>
    </row>
    <row r="318" spans="1:6" ht="13.5" customHeight="1">
      <c r="A318" s="77"/>
      <c r="B318" s="103" t="s">
        <v>351</v>
      </c>
      <c r="C318" s="117"/>
      <c r="D318" s="135"/>
      <c r="E318" s="153"/>
      <c r="F318" s="169"/>
    </row>
    <row r="319" spans="1:6" ht="13.5" customHeight="1">
      <c r="A319" s="77"/>
      <c r="B319" s="103" t="s">
        <v>337</v>
      </c>
      <c r="C319" s="117"/>
      <c r="D319" s="135"/>
      <c r="E319" s="153"/>
      <c r="F319" s="169"/>
    </row>
    <row r="320" spans="1:6" ht="13.5" customHeight="1">
      <c r="A320" s="77"/>
      <c r="B320" s="103" t="s">
        <v>338</v>
      </c>
      <c r="C320" s="117"/>
      <c r="D320" s="135"/>
      <c r="E320" s="153"/>
      <c r="F320" s="169"/>
    </row>
    <row r="321" spans="1:6" ht="13.5" customHeight="1">
      <c r="A321" s="77"/>
      <c r="B321" s="103" t="s">
        <v>339</v>
      </c>
      <c r="C321" s="117"/>
      <c r="D321" s="135"/>
      <c r="E321" s="153"/>
      <c r="F321" s="169"/>
    </row>
    <row r="322" spans="1:6" ht="13.5" customHeight="1">
      <c r="A322" s="77"/>
      <c r="B322" s="103" t="s">
        <v>340</v>
      </c>
      <c r="C322" s="117"/>
      <c r="D322" s="135"/>
      <c r="E322" s="153"/>
      <c r="F322" s="169"/>
    </row>
    <row r="323" spans="1:6" ht="13.5" customHeight="1">
      <c r="A323" s="77"/>
      <c r="B323" s="103" t="s">
        <v>322</v>
      </c>
      <c r="C323" s="117"/>
      <c r="D323" s="135"/>
      <c r="E323" s="153"/>
      <c r="F323" s="169"/>
    </row>
    <row r="324" spans="1:6" ht="13.5" customHeight="1">
      <c r="A324" s="77"/>
      <c r="B324" s="103" t="s">
        <v>323</v>
      </c>
      <c r="C324" s="117"/>
      <c r="D324" s="135"/>
      <c r="E324" s="153"/>
      <c r="F324" s="169"/>
    </row>
    <row r="325" spans="1:6" ht="13.5" customHeight="1">
      <c r="A325" s="77"/>
      <c r="B325" s="103" t="s">
        <v>324</v>
      </c>
      <c r="C325" s="117"/>
      <c r="D325" s="135"/>
      <c r="E325" s="153"/>
      <c r="F325" s="169"/>
    </row>
    <row r="326" spans="1:6" ht="3" customHeight="1">
      <c r="A326" s="77"/>
      <c r="B326" s="95"/>
      <c r="C326" s="117"/>
      <c r="D326" s="135"/>
      <c r="E326" s="153"/>
      <c r="F326" s="169"/>
    </row>
    <row r="327" spans="1:6" ht="13.5" customHeight="1">
      <c r="A327" s="77"/>
      <c r="B327" s="99" t="s">
        <v>354</v>
      </c>
      <c r="C327" s="117"/>
      <c r="D327" s="135"/>
      <c r="E327" s="153"/>
      <c r="F327" s="169"/>
    </row>
    <row r="328" spans="1:6" ht="3" customHeight="1">
      <c r="A328" s="77"/>
      <c r="B328" s="95"/>
      <c r="C328" s="117"/>
      <c r="D328" s="135"/>
      <c r="E328" s="153"/>
      <c r="F328" s="169"/>
    </row>
    <row r="329" spans="1:8" ht="13.5" customHeight="1">
      <c r="A329" s="81" t="s">
        <v>25</v>
      </c>
      <c r="B329" s="103" t="s">
        <v>355</v>
      </c>
      <c r="C329" s="121">
        <v>357</v>
      </c>
      <c r="D329" s="139" t="s">
        <v>293</v>
      </c>
      <c r="E329" s="157"/>
      <c r="F329" s="173">
        <f ca="1">IF(OR(ISBLANK(C329), ISBLANK(E329)), "", IF(ISNUMBER(E329), ROUND(C329 * E329, 2), E329))</f>
        <v>0</v>
      </c>
      <c r="G329" s="63" t="s">
        <v>357</v>
      </c>
      <c r="H329" s="64" t="s">
        <v>358</v>
      </c>
    </row>
    <row r="330" spans="1:6" ht="13.5" customHeight="1">
      <c r="A330" s="77"/>
      <c r="B330" s="103" t="s">
        <v>356</v>
      </c>
      <c r="C330" s="117"/>
      <c r="D330" s="135"/>
      <c r="E330" s="153"/>
      <c r="F330" s="169"/>
    </row>
    <row r="331" spans="1:6" ht="3" customHeight="1">
      <c r="A331" s="77"/>
      <c r="B331" s="95"/>
      <c r="C331" s="117"/>
      <c r="D331" s="135"/>
      <c r="E331" s="153"/>
      <c r="F331" s="169"/>
    </row>
    <row r="332" spans="1:8" ht="13.5" customHeight="1">
      <c r="A332" s="81" t="s">
        <v>29</v>
      </c>
      <c r="B332" s="103" t="s">
        <v>355</v>
      </c>
      <c r="C332" s="121">
        <v>1103</v>
      </c>
      <c r="D332" s="139" t="s">
        <v>293</v>
      </c>
      <c r="E332" s="157"/>
      <c r="F332" s="173">
        <f ca="1">IF(OR(ISBLANK(C332), ISBLANK(E332)), "", IF(ISNUMBER(E332), ROUND(C332 * E332, 2), E332))</f>
        <v>0</v>
      </c>
      <c r="G332" s="63" t="s">
        <v>360</v>
      </c>
      <c r="H332" s="64" t="s">
        <v>361</v>
      </c>
    </row>
    <row r="333" spans="1:6" ht="13.5" customHeight="1">
      <c r="A333" s="77"/>
      <c r="B333" s="103" t="s">
        <v>359</v>
      </c>
      <c r="C333" s="117"/>
      <c r="D333" s="135"/>
      <c r="E333" s="153"/>
      <c r="F333" s="169"/>
    </row>
    <row r="334" spans="1:6" ht="3" customHeight="1">
      <c r="A334" s="77"/>
      <c r="B334" s="95"/>
      <c r="C334" s="117"/>
      <c r="D334" s="135"/>
      <c r="E334" s="153"/>
      <c r="F334" s="169"/>
    </row>
    <row r="335" spans="1:8" ht="13.5" customHeight="1">
      <c r="A335" s="81" t="s">
        <v>33</v>
      </c>
      <c r="B335" s="103" t="s">
        <v>355</v>
      </c>
      <c r="C335" s="121">
        <v>108</v>
      </c>
      <c r="D335" s="139" t="s">
        <v>293</v>
      </c>
      <c r="E335" s="157"/>
      <c r="F335" s="173">
        <f ca="1">IF(OR(ISBLANK(C335), ISBLANK(E335)), "", IF(ISNUMBER(E335), ROUND(C335 * E335, 2), E335))</f>
        <v>0</v>
      </c>
      <c r="G335" s="63" t="s">
        <v>363</v>
      </c>
      <c r="H335" s="64" t="s">
        <v>364</v>
      </c>
    </row>
    <row r="336" spans="1:6" ht="13.5" customHeight="1">
      <c r="A336" s="77"/>
      <c r="B336" s="103" t="s">
        <v>362</v>
      </c>
      <c r="C336" s="117"/>
      <c r="D336" s="135"/>
      <c r="E336" s="153"/>
      <c r="F336" s="169"/>
    </row>
    <row r="337" spans="1:6" ht="3" customHeight="1">
      <c r="A337" s="77"/>
      <c r="B337" s="95"/>
      <c r="C337" s="117"/>
      <c r="D337" s="135"/>
      <c r="E337" s="153"/>
      <c r="F337" s="169"/>
    </row>
    <row r="338" spans="1:8" ht="13.5" customHeight="1">
      <c r="A338" s="81" t="s">
        <v>37</v>
      </c>
      <c r="B338" s="103" t="s">
        <v>355</v>
      </c>
      <c r="C338" s="121">
        <v>160</v>
      </c>
      <c r="D338" s="139" t="s">
        <v>293</v>
      </c>
      <c r="E338" s="157"/>
      <c r="F338" s="173">
        <f ca="1">IF(OR(ISBLANK(C338), ISBLANK(E338)), "", IF(ISNUMBER(E338), ROUND(C338 * E338, 2), E338))</f>
        <v>0</v>
      </c>
      <c r="G338" s="63" t="s">
        <v>367</v>
      </c>
      <c r="H338" s="64" t="s">
        <v>368</v>
      </c>
    </row>
    <row r="339" spans="1:6" ht="13.5" customHeight="1">
      <c r="A339" s="77"/>
      <c r="B339" s="103" t="s">
        <v>365</v>
      </c>
      <c r="C339" s="117"/>
      <c r="D339" s="135"/>
      <c r="E339" s="153"/>
      <c r="F339" s="169"/>
    </row>
    <row r="340" spans="1:6" ht="13.5" customHeight="1">
      <c r="A340" s="77"/>
      <c r="B340" s="103" t="s">
        <v>366</v>
      </c>
      <c r="C340" s="117"/>
      <c r="D340" s="135"/>
      <c r="E340" s="153"/>
      <c r="F340" s="169"/>
    </row>
    <row r="341" spans="1:6" ht="3" customHeight="1">
      <c r="A341" s="77"/>
      <c r="B341" s="95"/>
      <c r="C341" s="117"/>
      <c r="D341" s="135"/>
      <c r="E341" s="153"/>
      <c r="F341" s="169"/>
    </row>
    <row r="342" spans="1:8" ht="13.5" customHeight="1">
      <c r="A342" s="81" t="s">
        <v>42</v>
      </c>
      <c r="B342" s="103" t="s">
        <v>355</v>
      </c>
      <c r="C342" s="121">
        <v>828</v>
      </c>
      <c r="D342" s="139" t="s">
        <v>293</v>
      </c>
      <c r="E342" s="157"/>
      <c r="F342" s="173">
        <f ca="1">IF(OR(ISBLANK(C342), ISBLANK(E342)), "", IF(ISNUMBER(E342), ROUND(C342 * E342, 2), E342))</f>
        <v>0</v>
      </c>
      <c r="G342" s="63" t="s">
        <v>371</v>
      </c>
      <c r="H342" s="64" t="s">
        <v>372</v>
      </c>
    </row>
    <row r="343" spans="1:6" ht="13.5" customHeight="1">
      <c r="A343" s="77"/>
      <c r="B343" s="103" t="s">
        <v>369</v>
      </c>
      <c r="C343" s="117"/>
      <c r="D343" s="135"/>
      <c r="E343" s="153"/>
      <c r="F343" s="169"/>
    </row>
    <row r="344" spans="1:6" ht="13.5" customHeight="1">
      <c r="A344" s="77"/>
      <c r="B344" s="103" t="s">
        <v>370</v>
      </c>
      <c r="C344" s="117"/>
      <c r="D344" s="135"/>
      <c r="E344" s="153"/>
      <c r="F344" s="169"/>
    </row>
    <row r="345" spans="1:6" ht="3" customHeight="1">
      <c r="A345" s="77"/>
      <c r="B345" s="95"/>
      <c r="C345" s="117"/>
      <c r="D345" s="135"/>
      <c r="E345" s="153"/>
      <c r="F345" s="169"/>
    </row>
    <row r="346" spans="1:8" ht="13.5" customHeight="1">
      <c r="A346" s="81" t="s">
        <v>46</v>
      </c>
      <c r="B346" s="103" t="s">
        <v>355</v>
      </c>
      <c r="C346" s="121">
        <v>212</v>
      </c>
      <c r="D346" s="139" t="s">
        <v>293</v>
      </c>
      <c r="E346" s="157"/>
      <c r="F346" s="173">
        <f ca="1">IF(OR(ISBLANK(C346), ISBLANK(E346)), "", IF(ISNUMBER(E346), ROUND(C346 * E346, 2), E346))</f>
        <v>0</v>
      </c>
      <c r="G346" s="63" t="s">
        <v>375</v>
      </c>
      <c r="H346" s="64" t="s">
        <v>376</v>
      </c>
    </row>
    <row r="347" spans="1:6" ht="13.5" customHeight="1">
      <c r="A347" s="77"/>
      <c r="B347" s="103" t="s">
        <v>373</v>
      </c>
      <c r="C347" s="117"/>
      <c r="D347" s="135"/>
      <c r="E347" s="153"/>
      <c r="F347" s="169"/>
    </row>
    <row r="348" spans="1:6" ht="13.5" customHeight="1">
      <c r="A348" s="77"/>
      <c r="B348" s="103" t="s">
        <v>374</v>
      </c>
      <c r="C348" s="117"/>
      <c r="D348" s="135"/>
      <c r="E348" s="153"/>
      <c r="F348" s="169"/>
    </row>
    <row r="349" spans="1:6" ht="3" customHeight="1">
      <c r="A349" s="77"/>
      <c r="B349" s="95"/>
      <c r="C349" s="117"/>
      <c r="D349" s="135"/>
      <c r="E349" s="153"/>
      <c r="F349" s="169"/>
    </row>
    <row r="350" spans="1:8" ht="13.5" customHeight="1">
      <c r="A350" s="81" t="s">
        <v>52</v>
      </c>
      <c r="B350" s="103" t="s">
        <v>379</v>
      </c>
      <c r="C350" s="117"/>
      <c r="D350" s="135"/>
      <c r="E350" s="153"/>
      <c r="F350" s="169"/>
      <c r="G350" s="63" t="s">
        <v>377</v>
      </c>
      <c r="H350" s="64" t="s">
        <v>378</v>
      </c>
    </row>
    <row r="351" spans="1:6" ht="13.5" customHeight="1">
      <c r="A351" s="77"/>
      <c r="B351" s="99" t="s">
        <v>380</v>
      </c>
      <c r="C351" s="117"/>
      <c r="D351" s="135"/>
      <c r="E351" s="153"/>
      <c r="F351" s="169"/>
    </row>
    <row r="352" spans="1:6" ht="3" customHeight="1">
      <c r="A352" s="77"/>
      <c r="B352" s="95"/>
      <c r="C352" s="117"/>
      <c r="D352" s="135"/>
      <c r="E352" s="153"/>
      <c r="F352" s="169"/>
    </row>
    <row r="353" spans="1:8" ht="13.5" customHeight="1">
      <c r="A353" s="81" t="s">
        <v>61</v>
      </c>
      <c r="B353" s="103" t="s">
        <v>381</v>
      </c>
      <c r="C353" s="121">
        <v>150</v>
      </c>
      <c r="D353" s="139" t="s">
        <v>293</v>
      </c>
      <c r="E353" s="157"/>
      <c r="F353" s="173">
        <f ca="1">IF(OR(ISBLANK(C353), ISBLANK(E353)), "", IF(ISNUMBER(E353), ROUND(C353 * E353, 2), E353))</f>
        <v>0</v>
      </c>
      <c r="G353" s="63" t="s">
        <v>382</v>
      </c>
      <c r="H353" s="64" t="s">
        <v>383</v>
      </c>
    </row>
    <row r="354" spans="1:6" ht="3" customHeight="1">
      <c r="A354" s="77"/>
      <c r="B354" s="95"/>
      <c r="C354" s="117"/>
      <c r="D354" s="135"/>
      <c r="E354" s="153"/>
      <c r="F354" s="169"/>
    </row>
    <row r="355" spans="1:8" ht="13.5" customHeight="1">
      <c r="A355" s="81" t="s">
        <v>69</v>
      </c>
      <c r="B355" s="103" t="s">
        <v>384</v>
      </c>
      <c r="C355" s="121">
        <v>40</v>
      </c>
      <c r="D355" s="139" t="s">
        <v>293</v>
      </c>
      <c r="E355" s="157"/>
      <c r="F355" s="173">
        <f ca="1">IF(OR(ISBLANK(C355), ISBLANK(E355)), "", IF(ISNUMBER(E355), ROUND(C355 * E355, 2), E355))</f>
        <v>0</v>
      </c>
      <c r="G355" s="63" t="s">
        <v>385</v>
      </c>
      <c r="H355" s="64" t="s">
        <v>386</v>
      </c>
    </row>
    <row r="356" spans="1:6" ht="3.7" customHeight="1">
      <c r="A356" s="85"/>
      <c r="B356" s="107"/>
      <c r="C356" s="125"/>
      <c r="D356" s="143"/>
      <c r="E356" s="161"/>
      <c r="F356" s="177"/>
    </row>
    <row r="357" spans="1:6" ht="21" customHeight="1">
      <c r="A357" s="209" t="s">
        <v>95</v>
      </c>
      <c r="B357" s="191"/>
      <c r="C357" s="195" t="s">
        <v>387</v>
      </c>
      <c r="D357" s="199"/>
      <c r="E357" s="203" t="s">
        <v>97</v>
      </c>
      <c r="F357" s="213">
        <f ca="1">SUM(F294:F356)</f>
        <v>0</v>
      </c>
    </row>
    <row r="358" spans="1:1" ht="21" customHeight="1">
      <c r="A358" s="12" t="s">
        <v>192</v>
      </c>
    </row>
    <row r="359" spans="1:8" ht="21" customHeight="1">
      <c r="A359" s="73" t="s">
        <v>1</v>
      </c>
      <c r="B359" s="91" t="s">
        <v>2</v>
      </c>
      <c r="C359" s="113" t="s">
        <v>4</v>
      </c>
      <c r="D359" s="131" t="s">
        <v>3</v>
      </c>
      <c r="E359" s="149" t="s">
        <v>5</v>
      </c>
      <c r="F359" s="165" t="s">
        <v>6</v>
      </c>
      <c r="G359" s="57" t="s">
        <v>7</v>
      </c>
      <c r="H359" s="59" t="s">
        <v>8</v>
      </c>
    </row>
    <row r="360" spans="1:6" ht="6" customHeight="1">
      <c r="A360" s="77"/>
      <c r="B360" s="95"/>
      <c r="C360" s="117"/>
      <c r="D360" s="135"/>
      <c r="E360" s="153"/>
      <c r="F360" s="169"/>
    </row>
    <row r="361" spans="1:6" ht="13.5" customHeight="1">
      <c r="A361" s="77"/>
      <c r="B361" s="99" t="s">
        <v>388</v>
      </c>
      <c r="C361" s="117"/>
      <c r="D361" s="135"/>
      <c r="E361" s="153"/>
      <c r="F361" s="169"/>
    </row>
    <row r="362" spans="1:6" ht="6" customHeight="1">
      <c r="A362" s="77"/>
      <c r="B362" s="95"/>
      <c r="C362" s="117"/>
      <c r="D362" s="135"/>
      <c r="E362" s="153"/>
      <c r="F362" s="169"/>
    </row>
    <row r="363" spans="1:8" ht="13.5" customHeight="1">
      <c r="A363" s="81" t="s">
        <v>11</v>
      </c>
      <c r="B363" s="103" t="s">
        <v>389</v>
      </c>
      <c r="C363" s="121">
        <v>40</v>
      </c>
      <c r="D363" s="139" t="s">
        <v>293</v>
      </c>
      <c r="E363" s="157"/>
      <c r="F363" s="173">
        <f ca="1">IF(OR(ISBLANK(C363), ISBLANK(E363)), "", IF(ISNUMBER(E363), ROUND(C363 * E363, 2), E363))</f>
        <v>0</v>
      </c>
      <c r="G363" s="63" t="s">
        <v>390</v>
      </c>
      <c r="H363" s="64" t="s">
        <v>391</v>
      </c>
    </row>
    <row r="364" spans="1:6" ht="13.5" customHeight="1">
      <c r="A364" s="77"/>
      <c r="B364" s="103" t="s">
        <v>366</v>
      </c>
      <c r="C364" s="117"/>
      <c r="D364" s="135"/>
      <c r="E364" s="153"/>
      <c r="F364" s="169"/>
    </row>
    <row r="365" spans="1:6" ht="6" customHeight="1">
      <c r="A365" s="77"/>
      <c r="B365" s="95"/>
      <c r="C365" s="117"/>
      <c r="D365" s="135"/>
      <c r="E365" s="153"/>
      <c r="F365" s="169"/>
    </row>
    <row r="366" spans="1:8" ht="13.5" customHeight="1">
      <c r="A366" s="81" t="s">
        <v>17</v>
      </c>
      <c r="B366" s="103" t="s">
        <v>392</v>
      </c>
      <c r="C366" s="121">
        <v>150</v>
      </c>
      <c r="D366" s="139" t="s">
        <v>293</v>
      </c>
      <c r="E366" s="157"/>
      <c r="F366" s="173">
        <f ca="1">IF(OR(ISBLANK(C366), ISBLANK(E366)), "", IF(ISNUMBER(E366), ROUND(C366 * E366, 2), E366))</f>
        <v>0</v>
      </c>
      <c r="G366" s="63" t="s">
        <v>393</v>
      </c>
      <c r="H366" s="64" t="s">
        <v>394</v>
      </c>
    </row>
    <row r="367" spans="1:6" ht="13.5" customHeight="1">
      <c r="A367" s="77"/>
      <c r="B367" s="103" t="s">
        <v>370</v>
      </c>
      <c r="C367" s="117"/>
      <c r="D367" s="135"/>
      <c r="E367" s="153"/>
      <c r="F367" s="169"/>
    </row>
    <row r="368" spans="1:6" ht="6" customHeight="1">
      <c r="A368" s="77"/>
      <c r="B368" s="95"/>
      <c r="C368" s="117"/>
      <c r="D368" s="135"/>
      <c r="E368" s="153"/>
      <c r="F368" s="169"/>
    </row>
    <row r="369" spans="1:8" ht="13.5" customHeight="1">
      <c r="A369" s="81" t="s">
        <v>21</v>
      </c>
      <c r="B369" s="103" t="s">
        <v>395</v>
      </c>
      <c r="C369" s="121">
        <v>40</v>
      </c>
      <c r="D369" s="139" t="s">
        <v>293</v>
      </c>
      <c r="E369" s="157"/>
      <c r="F369" s="173">
        <f ca="1">IF(OR(ISBLANK(C369), ISBLANK(E369)), "", IF(ISNUMBER(E369), ROUND(C369 * E369, 2), E369))</f>
        <v>0</v>
      </c>
      <c r="G369" s="63" t="s">
        <v>396</v>
      </c>
      <c r="H369" s="64" t="s">
        <v>397</v>
      </c>
    </row>
    <row r="370" spans="1:6" ht="13.5" customHeight="1">
      <c r="A370" s="77"/>
      <c r="B370" s="103" t="s">
        <v>374</v>
      </c>
      <c r="C370" s="117"/>
      <c r="D370" s="135"/>
      <c r="E370" s="153"/>
      <c r="F370" s="169"/>
    </row>
    <row r="371" spans="1:6" ht="6" customHeight="1">
      <c r="A371" s="77"/>
      <c r="B371" s="95"/>
      <c r="C371" s="117"/>
      <c r="D371" s="135"/>
      <c r="E371" s="153"/>
      <c r="F371" s="169"/>
    </row>
    <row r="372" spans="1:8" ht="13.5" customHeight="1">
      <c r="A372" s="81" t="s">
        <v>25</v>
      </c>
      <c r="B372" s="103" t="s">
        <v>398</v>
      </c>
      <c r="C372" s="121">
        <v>1450</v>
      </c>
      <c r="D372" s="139" t="s">
        <v>293</v>
      </c>
      <c r="E372" s="157"/>
      <c r="F372" s="173">
        <f ca="1">IF(OR(ISBLANK(C372), ISBLANK(E372)), "", IF(ISNUMBER(E372), ROUND(C372 * E372, 2), E372))</f>
        <v>0</v>
      </c>
      <c r="G372" s="63" t="s">
        <v>399</v>
      </c>
      <c r="H372" s="64" t="s">
        <v>400</v>
      </c>
    </row>
    <row r="373" spans="1:6" ht="6" customHeight="1">
      <c r="A373" s="77"/>
      <c r="B373" s="95"/>
      <c r="C373" s="117"/>
      <c r="D373" s="135"/>
      <c r="E373" s="153"/>
      <c r="F373" s="169"/>
    </row>
    <row r="374" spans="1:8" ht="13.5" customHeight="1">
      <c r="A374" s="81" t="s">
        <v>29</v>
      </c>
      <c r="B374" s="103" t="s">
        <v>401</v>
      </c>
      <c r="C374" s="121">
        <v>113</v>
      </c>
      <c r="D374" s="139" t="s">
        <v>293</v>
      </c>
      <c r="E374" s="157"/>
      <c r="F374" s="173">
        <f ca="1">IF(OR(ISBLANK(C374), ISBLANK(E374)), "", IF(ISNUMBER(E374), ROUND(C374 * E374, 2), E374))</f>
        <v>0</v>
      </c>
      <c r="G374" s="63" t="s">
        <v>402</v>
      </c>
      <c r="H374" s="64" t="s">
        <v>403</v>
      </c>
    </row>
    <row r="375" spans="1:6" ht="6" customHeight="1">
      <c r="A375" s="77"/>
      <c r="B375" s="95"/>
      <c r="C375" s="117"/>
      <c r="D375" s="135"/>
      <c r="E375" s="153"/>
      <c r="F375" s="169"/>
    </row>
    <row r="376" spans="1:8" ht="13.5" customHeight="1">
      <c r="A376" s="81" t="s">
        <v>33</v>
      </c>
      <c r="B376" s="103" t="s">
        <v>404</v>
      </c>
      <c r="C376" s="121">
        <v>178</v>
      </c>
      <c r="D376" s="139" t="s">
        <v>293</v>
      </c>
      <c r="E376" s="157"/>
      <c r="F376" s="173">
        <f ca="1">IF(OR(ISBLANK(C376), ISBLANK(E376)), "", IF(ISNUMBER(E376), ROUND(C376 * E376, 2), E376))</f>
        <v>0</v>
      </c>
      <c r="G376" s="63" t="s">
        <v>405</v>
      </c>
      <c r="H376" s="64" t="s">
        <v>406</v>
      </c>
    </row>
    <row r="377" spans="1:6" ht="13.5" customHeight="1">
      <c r="A377" s="77"/>
      <c r="B377" s="103" t="s">
        <v>366</v>
      </c>
      <c r="C377" s="117"/>
      <c r="D377" s="135"/>
      <c r="E377" s="153"/>
      <c r="F377" s="169"/>
    </row>
    <row r="378" spans="1:6" ht="6" customHeight="1">
      <c r="A378" s="77"/>
      <c r="B378" s="95"/>
      <c r="C378" s="117"/>
      <c r="D378" s="135"/>
      <c r="E378" s="153"/>
      <c r="F378" s="169"/>
    </row>
    <row r="379" spans="1:8" ht="13.5" customHeight="1">
      <c r="A379" s="81" t="s">
        <v>37</v>
      </c>
      <c r="B379" s="103" t="s">
        <v>407</v>
      </c>
      <c r="C379" s="121">
        <v>1057</v>
      </c>
      <c r="D379" s="139" t="s">
        <v>293</v>
      </c>
      <c r="E379" s="157"/>
      <c r="F379" s="173">
        <f ca="1">IF(OR(ISBLANK(C379), ISBLANK(E379)), "", IF(ISNUMBER(E379), ROUND(C379 * E379, 2), E379))</f>
        <v>0</v>
      </c>
      <c r="G379" s="63" t="s">
        <v>409</v>
      </c>
      <c r="H379" s="64" t="s">
        <v>410</v>
      </c>
    </row>
    <row r="380" spans="1:6" ht="13.5" customHeight="1">
      <c r="A380" s="77"/>
      <c r="B380" s="103" t="s">
        <v>408</v>
      </c>
      <c r="C380" s="117"/>
      <c r="D380" s="135"/>
      <c r="E380" s="153"/>
      <c r="F380" s="169"/>
    </row>
    <row r="381" spans="1:6" ht="6" customHeight="1">
      <c r="A381" s="77"/>
      <c r="B381" s="95"/>
      <c r="C381" s="117"/>
      <c r="D381" s="135"/>
      <c r="E381" s="153"/>
      <c r="F381" s="169"/>
    </row>
    <row r="382" spans="1:8" ht="13.5" customHeight="1">
      <c r="A382" s="81" t="s">
        <v>42</v>
      </c>
      <c r="B382" s="103" t="s">
        <v>411</v>
      </c>
      <c r="C382" s="121">
        <v>450</v>
      </c>
      <c r="D382" s="139" t="s">
        <v>293</v>
      </c>
      <c r="E382" s="157"/>
      <c r="F382" s="173">
        <f ca="1">IF(OR(ISBLANK(C382), ISBLANK(E382)), "", IF(ISNUMBER(E382), ROUND(C382 * E382, 2), E382))</f>
        <v>0</v>
      </c>
      <c r="G382" s="63" t="s">
        <v>412</v>
      </c>
      <c r="H382" s="64" t="s">
        <v>413</v>
      </c>
    </row>
    <row r="383" spans="1:6" ht="13.5" customHeight="1">
      <c r="A383" s="77"/>
      <c r="B383" s="103" t="s">
        <v>374</v>
      </c>
      <c r="C383" s="117"/>
      <c r="D383" s="135"/>
      <c r="E383" s="153"/>
      <c r="F383" s="169"/>
    </row>
    <row r="384" spans="1:6" ht="6" customHeight="1">
      <c r="A384" s="77"/>
      <c r="B384" s="95"/>
      <c r="C384" s="117"/>
      <c r="D384" s="135"/>
      <c r="E384" s="153"/>
      <c r="F384" s="169"/>
    </row>
    <row r="385" spans="1:6" ht="13.5" customHeight="1">
      <c r="A385" s="77"/>
      <c r="B385" s="99" t="s">
        <v>414</v>
      </c>
      <c r="C385" s="117"/>
      <c r="D385" s="135"/>
      <c r="E385" s="153"/>
      <c r="F385" s="169"/>
    </row>
    <row r="386" spans="1:6" ht="6" customHeight="1">
      <c r="A386" s="77"/>
      <c r="B386" s="95"/>
      <c r="C386" s="117"/>
      <c r="D386" s="135"/>
      <c r="E386" s="153"/>
      <c r="F386" s="169"/>
    </row>
    <row r="387" spans="1:8" ht="13.5" customHeight="1">
      <c r="A387" s="81" t="s">
        <v>46</v>
      </c>
      <c r="B387" s="103" t="s">
        <v>415</v>
      </c>
      <c r="C387" s="121">
        <v>119</v>
      </c>
      <c r="D387" s="139" t="s">
        <v>293</v>
      </c>
      <c r="E387" s="157"/>
      <c r="F387" s="173">
        <f ca="1">IF(OR(ISBLANK(C387), ISBLANK(E387)), "", IF(ISNUMBER(E387), ROUND(C387 * E387, 2), E387))</f>
        <v>0</v>
      </c>
      <c r="G387" s="63" t="s">
        <v>416</v>
      </c>
      <c r="H387" s="64" t="s">
        <v>417</v>
      </c>
    </row>
    <row r="388" spans="1:6" ht="6" customHeight="1">
      <c r="A388" s="77"/>
      <c r="B388" s="95"/>
      <c r="C388" s="117"/>
      <c r="D388" s="135"/>
      <c r="E388" s="153"/>
      <c r="F388" s="169"/>
    </row>
    <row r="389" spans="1:8" ht="13.5" customHeight="1">
      <c r="A389" s="81" t="s">
        <v>52</v>
      </c>
      <c r="B389" s="103" t="s">
        <v>418</v>
      </c>
      <c r="C389" s="121">
        <v>3</v>
      </c>
      <c r="D389" s="139" t="s">
        <v>293</v>
      </c>
      <c r="E389" s="157"/>
      <c r="F389" s="173">
        <f ca="1">IF(OR(ISBLANK(C389), ISBLANK(E389)), "", IF(ISNUMBER(E389), ROUND(C389 * E389, 2), E389))</f>
        <v>0</v>
      </c>
      <c r="G389" s="63" t="s">
        <v>419</v>
      </c>
      <c r="H389" s="64" t="s">
        <v>420</v>
      </c>
    </row>
    <row r="390" spans="1:6" ht="6" customHeight="1">
      <c r="A390" s="77"/>
      <c r="B390" s="95"/>
      <c r="C390" s="117"/>
      <c r="D390" s="135"/>
      <c r="E390" s="153"/>
      <c r="F390" s="169"/>
    </row>
    <row r="391" spans="1:8" ht="13.5" customHeight="1">
      <c r="A391" s="81" t="s">
        <v>61</v>
      </c>
      <c r="B391" s="103" t="s">
        <v>421</v>
      </c>
      <c r="C391" s="121">
        <v>15</v>
      </c>
      <c r="D391" s="139" t="s">
        <v>293</v>
      </c>
      <c r="E391" s="157"/>
      <c r="F391" s="173">
        <f ca="1">IF(OR(ISBLANK(C391), ISBLANK(E391)), "", IF(ISNUMBER(E391), ROUND(C391 * E391, 2), E391))</f>
        <v>0</v>
      </c>
      <c r="G391" s="63" t="s">
        <v>422</v>
      </c>
      <c r="H391" s="64" t="s">
        <v>423</v>
      </c>
    </row>
    <row r="392" spans="1:6" ht="6" customHeight="1">
      <c r="A392" s="77"/>
      <c r="B392" s="95"/>
      <c r="C392" s="117"/>
      <c r="D392" s="135"/>
      <c r="E392" s="153"/>
      <c r="F392" s="169"/>
    </row>
    <row r="393" spans="1:8" ht="13.5" customHeight="1">
      <c r="A393" s="81" t="s">
        <v>69</v>
      </c>
      <c r="B393" s="103" t="s">
        <v>424</v>
      </c>
      <c r="C393" s="121">
        <v>75</v>
      </c>
      <c r="D393" s="139" t="s">
        <v>293</v>
      </c>
      <c r="E393" s="157"/>
      <c r="F393" s="173">
        <f ca="1">IF(OR(ISBLANK(C393), ISBLANK(E393)), "", IF(ISNUMBER(E393), ROUND(C393 * E393, 2), E393))</f>
        <v>0</v>
      </c>
      <c r="G393" s="63" t="s">
        <v>425</v>
      </c>
      <c r="H393" s="64" t="s">
        <v>426</v>
      </c>
    </row>
    <row r="394" spans="1:6" ht="6" customHeight="1">
      <c r="A394" s="77"/>
      <c r="B394" s="95"/>
      <c r="C394" s="117"/>
      <c r="D394" s="135"/>
      <c r="E394" s="153"/>
      <c r="F394" s="169"/>
    </row>
    <row r="395" spans="1:8" ht="13.5" customHeight="1">
      <c r="A395" s="81" t="s">
        <v>74</v>
      </c>
      <c r="B395" s="103" t="s">
        <v>427</v>
      </c>
      <c r="C395" s="121">
        <v>13</v>
      </c>
      <c r="D395" s="139" t="s">
        <v>293</v>
      </c>
      <c r="E395" s="157"/>
      <c r="F395" s="173">
        <f ca="1">IF(OR(ISBLANK(C395), ISBLANK(E395)), "", IF(ISNUMBER(E395), ROUND(C395 * E395, 2), E395))</f>
        <v>0</v>
      </c>
      <c r="G395" s="63" t="s">
        <v>428</v>
      </c>
      <c r="H395" s="64" t="s">
        <v>429</v>
      </c>
    </row>
    <row r="396" spans="1:6" ht="6" customHeight="1">
      <c r="A396" s="77"/>
      <c r="B396" s="95"/>
      <c r="C396" s="117"/>
      <c r="D396" s="135"/>
      <c r="E396" s="153"/>
      <c r="F396" s="169"/>
    </row>
    <row r="397" spans="1:8" ht="13.5" customHeight="1">
      <c r="A397" s="81" t="s">
        <v>78</v>
      </c>
      <c r="B397" s="103" t="s">
        <v>430</v>
      </c>
      <c r="C397" s="121">
        <v>123</v>
      </c>
      <c r="D397" s="139" t="s">
        <v>293</v>
      </c>
      <c r="E397" s="157"/>
      <c r="F397" s="173">
        <f ca="1">IF(OR(ISBLANK(C397), ISBLANK(E397)), "", IF(ISNUMBER(E397), ROUND(C397 * E397, 2), E397))</f>
        <v>0</v>
      </c>
      <c r="G397" s="63" t="s">
        <v>432</v>
      </c>
      <c r="H397" s="64" t="s">
        <v>433</v>
      </c>
    </row>
    <row r="398" spans="1:6" ht="13.5" customHeight="1">
      <c r="A398" s="77"/>
      <c r="B398" s="103" t="s">
        <v>431</v>
      </c>
      <c r="C398" s="117"/>
      <c r="D398" s="135"/>
      <c r="E398" s="153"/>
      <c r="F398" s="169"/>
    </row>
    <row r="399" spans="1:6" ht="6" customHeight="1">
      <c r="A399" s="77"/>
      <c r="B399" s="95"/>
      <c r="C399" s="117"/>
      <c r="D399" s="135"/>
      <c r="E399" s="153"/>
      <c r="F399" s="169"/>
    </row>
    <row r="400" spans="1:8" ht="13.5" customHeight="1">
      <c r="A400" s="81" t="s">
        <v>84</v>
      </c>
      <c r="B400" s="103" t="s">
        <v>430</v>
      </c>
      <c r="C400" s="121">
        <v>9</v>
      </c>
      <c r="D400" s="139" t="s">
        <v>293</v>
      </c>
      <c r="E400" s="157"/>
      <c r="F400" s="173">
        <f ca="1">IF(OR(ISBLANK(C400), ISBLANK(E400)), "", IF(ISNUMBER(E400), ROUND(C400 * E400, 2), E400))</f>
        <v>0</v>
      </c>
      <c r="G400" s="63" t="s">
        <v>435</v>
      </c>
      <c r="H400" s="64" t="s">
        <v>436</v>
      </c>
    </row>
    <row r="401" spans="1:6" ht="13.5" customHeight="1">
      <c r="A401" s="77"/>
      <c r="B401" s="103" t="s">
        <v>434</v>
      </c>
      <c r="C401" s="117"/>
      <c r="D401" s="135"/>
      <c r="E401" s="153"/>
      <c r="F401" s="169"/>
    </row>
    <row r="402" spans="1:6" ht="13.5" customHeight="1">
      <c r="A402" s="77"/>
      <c r="B402" s="103" t="s">
        <v>366</v>
      </c>
      <c r="C402" s="117"/>
      <c r="D402" s="135"/>
      <c r="E402" s="153"/>
      <c r="F402" s="169"/>
    </row>
    <row r="403" spans="1:6" ht="6" customHeight="1">
      <c r="A403" s="77"/>
      <c r="B403" s="95"/>
      <c r="C403" s="117"/>
      <c r="D403" s="135"/>
      <c r="E403" s="153"/>
      <c r="F403" s="169"/>
    </row>
    <row r="404" spans="1:8" ht="13.5" customHeight="1">
      <c r="A404" s="81" t="s">
        <v>89</v>
      </c>
      <c r="B404" s="103" t="s">
        <v>430</v>
      </c>
      <c r="C404" s="121">
        <v>35</v>
      </c>
      <c r="D404" s="139" t="s">
        <v>293</v>
      </c>
      <c r="E404" s="157"/>
      <c r="F404" s="173">
        <f ca="1">IF(OR(ISBLANK(C404), ISBLANK(E404)), "", IF(ISNUMBER(E404), ROUND(C404 * E404, 2), E404))</f>
        <v>0</v>
      </c>
      <c r="G404" s="63" t="s">
        <v>438</v>
      </c>
      <c r="H404" s="64" t="s">
        <v>439</v>
      </c>
    </row>
    <row r="405" spans="1:6" ht="13.5" customHeight="1">
      <c r="A405" s="77"/>
      <c r="B405" s="103" t="s">
        <v>437</v>
      </c>
      <c r="C405" s="117"/>
      <c r="D405" s="135"/>
      <c r="E405" s="153"/>
      <c r="F405" s="169"/>
    </row>
    <row r="406" spans="1:6" ht="13.5" customHeight="1">
      <c r="A406" s="77"/>
      <c r="B406" s="103" t="s">
        <v>370</v>
      </c>
      <c r="C406" s="117"/>
      <c r="D406" s="135"/>
      <c r="E406" s="153"/>
      <c r="F406" s="169"/>
    </row>
    <row r="407" spans="1:6" ht="6" customHeight="1">
      <c r="A407" s="77"/>
      <c r="B407" s="95"/>
      <c r="C407" s="117"/>
      <c r="D407" s="135"/>
      <c r="E407" s="153"/>
      <c r="F407" s="169"/>
    </row>
    <row r="408" spans="1:8" ht="13.5" customHeight="1">
      <c r="A408" s="81" t="s">
        <v>440</v>
      </c>
      <c r="B408" s="103" t="s">
        <v>430</v>
      </c>
      <c r="C408" s="121">
        <v>123</v>
      </c>
      <c r="D408" s="139" t="s">
        <v>293</v>
      </c>
      <c r="E408" s="157"/>
      <c r="F408" s="173">
        <f ca="1">IF(OR(ISBLANK(C408), ISBLANK(E408)), "", IF(ISNUMBER(E408), ROUND(C408 * E408, 2), E408))</f>
        <v>0</v>
      </c>
      <c r="G408" s="63" t="s">
        <v>442</v>
      </c>
      <c r="H408" s="64" t="s">
        <v>443</v>
      </c>
    </row>
    <row r="409" spans="1:6" ht="13.5" customHeight="1">
      <c r="A409" s="77"/>
      <c r="B409" s="103" t="s">
        <v>441</v>
      </c>
      <c r="C409" s="117"/>
      <c r="D409" s="135"/>
      <c r="E409" s="153"/>
      <c r="F409" s="169"/>
    </row>
    <row r="410" spans="1:6" ht="13.5" customHeight="1">
      <c r="A410" s="77"/>
      <c r="B410" s="103" t="s">
        <v>374</v>
      </c>
      <c r="C410" s="117"/>
      <c r="D410" s="135"/>
      <c r="E410" s="153"/>
      <c r="F410" s="169"/>
    </row>
    <row r="411" spans="1:6" ht="6" customHeight="1">
      <c r="A411" s="77"/>
      <c r="B411" s="95"/>
      <c r="C411" s="117"/>
      <c r="D411" s="135"/>
      <c r="E411" s="153"/>
      <c r="F411" s="169"/>
    </row>
    <row r="412" spans="1:6" ht="13.5" customHeight="1">
      <c r="A412" s="77"/>
      <c r="B412" s="99" t="s">
        <v>444</v>
      </c>
      <c r="C412" s="117"/>
      <c r="D412" s="135"/>
      <c r="E412" s="153"/>
      <c r="F412" s="169"/>
    </row>
    <row r="413" spans="1:6" ht="6" customHeight="1">
      <c r="A413" s="77"/>
      <c r="B413" s="95"/>
      <c r="C413" s="117"/>
      <c r="D413" s="135"/>
      <c r="E413" s="153"/>
      <c r="F413" s="169"/>
    </row>
    <row r="414" spans="1:8" ht="13.5" customHeight="1">
      <c r="A414" s="81" t="s">
        <v>445</v>
      </c>
      <c r="B414" s="103" t="s">
        <v>446</v>
      </c>
      <c r="C414" s="121">
        <v>123</v>
      </c>
      <c r="D414" s="139" t="s">
        <v>293</v>
      </c>
      <c r="E414" s="157"/>
      <c r="F414" s="173">
        <f ca="1">IF(OR(ISBLANK(C414), ISBLANK(E414)), "", IF(ISNUMBER(E414), ROUND(C414 * E414, 2), E414))</f>
        <v>0</v>
      </c>
      <c r="G414" s="63" t="s">
        <v>447</v>
      </c>
      <c r="H414" s="64" t="s">
        <v>448</v>
      </c>
    </row>
    <row r="415" spans="1:6" ht="6" customHeight="1">
      <c r="A415" s="77"/>
      <c r="B415" s="95"/>
      <c r="C415" s="117"/>
      <c r="D415" s="135"/>
      <c r="E415" s="153"/>
      <c r="F415" s="169"/>
    </row>
    <row r="416" spans="1:8" ht="13.5" customHeight="1">
      <c r="A416" s="81" t="s">
        <v>449</v>
      </c>
      <c r="B416" s="103" t="s">
        <v>450</v>
      </c>
      <c r="C416" s="121">
        <v>9</v>
      </c>
      <c r="D416" s="139" t="s">
        <v>293</v>
      </c>
      <c r="E416" s="157"/>
      <c r="F416" s="173">
        <f ca="1">IF(OR(ISBLANK(C416), ISBLANK(E416)), "", IF(ISNUMBER(E416), ROUND(C416 * E416, 2), E416))</f>
        <v>0</v>
      </c>
      <c r="G416" s="63" t="s">
        <v>452</v>
      </c>
      <c r="H416" s="64" t="s">
        <v>453</v>
      </c>
    </row>
    <row r="417" spans="1:6" ht="13.5" customHeight="1">
      <c r="A417" s="77"/>
      <c r="B417" s="103" t="s">
        <v>451</v>
      </c>
      <c r="C417" s="117"/>
      <c r="D417" s="135"/>
      <c r="E417" s="153"/>
      <c r="F417" s="169"/>
    </row>
    <row r="418" spans="1:6" ht="6" customHeight="1">
      <c r="A418" s="77"/>
      <c r="B418" s="95"/>
      <c r="C418" s="117"/>
      <c r="D418" s="135"/>
      <c r="E418" s="153"/>
      <c r="F418" s="169"/>
    </row>
    <row r="419" spans="1:8" ht="13.5" customHeight="1">
      <c r="A419" s="81" t="s">
        <v>454</v>
      </c>
      <c r="B419" s="103" t="s">
        <v>455</v>
      </c>
      <c r="C419" s="121">
        <v>35</v>
      </c>
      <c r="D419" s="139" t="s">
        <v>293</v>
      </c>
      <c r="E419" s="157"/>
      <c r="F419" s="173">
        <f ca="1">IF(OR(ISBLANK(C419), ISBLANK(E419)), "", IF(ISNUMBER(E419), ROUND(C419 * E419, 2), E419))</f>
        <v>0</v>
      </c>
      <c r="G419" s="63" t="s">
        <v>457</v>
      </c>
      <c r="H419" s="64" t="s">
        <v>458</v>
      </c>
    </row>
    <row r="420" spans="1:6" ht="13.5" customHeight="1">
      <c r="A420" s="77"/>
      <c r="B420" s="103" t="s">
        <v>456</v>
      </c>
      <c r="C420" s="117"/>
      <c r="D420" s="135"/>
      <c r="E420" s="153"/>
      <c r="F420" s="169"/>
    </row>
    <row r="421" spans="1:6" ht="6" customHeight="1">
      <c r="A421" s="77"/>
      <c r="B421" s="95"/>
      <c r="C421" s="117"/>
      <c r="D421" s="135"/>
      <c r="E421" s="153"/>
      <c r="F421" s="169"/>
    </row>
    <row r="422" spans="1:8" ht="13.5" customHeight="1">
      <c r="A422" s="81" t="s">
        <v>459</v>
      </c>
      <c r="B422" s="103" t="s">
        <v>460</v>
      </c>
      <c r="C422" s="121">
        <v>123</v>
      </c>
      <c r="D422" s="139" t="s">
        <v>293</v>
      </c>
      <c r="E422" s="157"/>
      <c r="F422" s="173">
        <f ca="1">IF(OR(ISBLANK(C422), ISBLANK(E422)), "", IF(ISNUMBER(E422), ROUND(C422 * E422, 2), E422))</f>
        <v>0</v>
      </c>
      <c r="G422" s="63" t="s">
        <v>462</v>
      </c>
      <c r="H422" s="64" t="s">
        <v>463</v>
      </c>
    </row>
    <row r="423" spans="1:6" ht="13.5" customHeight="1">
      <c r="A423" s="77"/>
      <c r="B423" s="103" t="s">
        <v>461</v>
      </c>
      <c r="C423" s="117"/>
      <c r="D423" s="135"/>
      <c r="E423" s="153"/>
      <c r="F423" s="169"/>
    </row>
    <row r="424" spans="1:6" ht="9.7" customHeight="1">
      <c r="A424" s="85"/>
      <c r="B424" s="107"/>
      <c r="C424" s="125"/>
      <c r="D424" s="143"/>
      <c r="E424" s="161"/>
      <c r="F424" s="177"/>
    </row>
    <row r="425" spans="1:6" ht="21" customHeight="1">
      <c r="A425" s="209" t="s">
        <v>95</v>
      </c>
      <c r="B425" s="191"/>
      <c r="C425" s="195" t="s">
        <v>464</v>
      </c>
      <c r="D425" s="199"/>
      <c r="E425" s="203" t="s">
        <v>97</v>
      </c>
      <c r="F425" s="213">
        <f ca="1">SUM(F360:F424)</f>
        <v>0</v>
      </c>
    </row>
    <row r="426" spans="1:1" ht="21" customHeight="1">
      <c r="A426" s="12" t="s">
        <v>192</v>
      </c>
    </row>
    <row r="427" spans="1:8" ht="21" customHeight="1">
      <c r="A427" s="73" t="s">
        <v>1</v>
      </c>
      <c r="B427" s="91" t="s">
        <v>2</v>
      </c>
      <c r="C427" s="113" t="s">
        <v>4</v>
      </c>
      <c r="D427" s="131" t="s">
        <v>3</v>
      </c>
      <c r="E427" s="149" t="s">
        <v>5</v>
      </c>
      <c r="F427" s="165" t="s">
        <v>6</v>
      </c>
      <c r="G427" s="57" t="s">
        <v>7</v>
      </c>
      <c r="H427" s="59" t="s">
        <v>8</v>
      </c>
    </row>
    <row r="428" spans="1:6" ht="6" customHeight="1">
      <c r="A428" s="77"/>
      <c r="B428" s="95"/>
      <c r="C428" s="117"/>
      <c r="D428" s="135"/>
      <c r="E428" s="153"/>
      <c r="F428" s="169"/>
    </row>
    <row r="429" spans="1:6" ht="13.5" customHeight="1">
      <c r="A429" s="77"/>
      <c r="B429" s="99" t="s">
        <v>465</v>
      </c>
      <c r="C429" s="117"/>
      <c r="D429" s="135"/>
      <c r="E429" s="153"/>
      <c r="F429" s="169"/>
    </row>
    <row r="430" spans="1:6" ht="6" customHeight="1">
      <c r="A430" s="77"/>
      <c r="B430" s="95"/>
      <c r="C430" s="117"/>
      <c r="D430" s="135"/>
      <c r="E430" s="153"/>
      <c r="F430" s="169"/>
    </row>
    <row r="431" spans="1:8" ht="13.5" customHeight="1">
      <c r="A431" s="81" t="s">
        <v>11</v>
      </c>
      <c r="B431" s="103" t="s">
        <v>466</v>
      </c>
      <c r="C431" s="121">
        <v>25</v>
      </c>
      <c r="D431" s="139" t="s">
        <v>293</v>
      </c>
      <c r="E431" s="157"/>
      <c r="F431" s="173">
        <f ca="1">IF(OR(ISBLANK(C431), ISBLANK(E431)), "", IF(ISNUMBER(E431), ROUND(C431 * E431, 2), E431))</f>
        <v>0</v>
      </c>
      <c r="G431" s="63" t="s">
        <v>467</v>
      </c>
      <c r="H431" s="64" t="s">
        <v>468</v>
      </c>
    </row>
    <row r="432" spans="1:6" ht="6" customHeight="1">
      <c r="A432" s="77"/>
      <c r="B432" s="95"/>
      <c r="C432" s="117"/>
      <c r="D432" s="135"/>
      <c r="E432" s="153"/>
      <c r="F432" s="169"/>
    </row>
    <row r="433" spans="1:8" ht="13.5" customHeight="1">
      <c r="A433" s="81" t="s">
        <v>17</v>
      </c>
      <c r="B433" s="103" t="s">
        <v>469</v>
      </c>
      <c r="C433" s="121">
        <v>25</v>
      </c>
      <c r="D433" s="139" t="s">
        <v>293</v>
      </c>
      <c r="E433" s="157"/>
      <c r="F433" s="173">
        <f ca="1">IF(OR(ISBLANK(C433), ISBLANK(E433)), "", IF(ISNUMBER(E433), ROUND(C433 * E433, 2), E433))</f>
        <v>0</v>
      </c>
      <c r="G433" s="63" t="s">
        <v>470</v>
      </c>
      <c r="H433" s="64" t="s">
        <v>471</v>
      </c>
    </row>
    <row r="434" spans="1:6" ht="6" customHeight="1">
      <c r="A434" s="77"/>
      <c r="B434" s="95"/>
      <c r="C434" s="117"/>
      <c r="D434" s="135"/>
      <c r="E434" s="153"/>
      <c r="F434" s="169"/>
    </row>
    <row r="435" spans="1:6" ht="13.5" customHeight="1">
      <c r="A435" s="77"/>
      <c r="B435" s="99" t="s">
        <v>472</v>
      </c>
      <c r="C435" s="117"/>
      <c r="D435" s="135"/>
      <c r="E435" s="153"/>
      <c r="F435" s="169"/>
    </row>
    <row r="436" spans="1:6" ht="13.5" customHeight="1">
      <c r="A436" s="77"/>
      <c r="B436" s="99" t="s">
        <v>473</v>
      </c>
      <c r="C436" s="117"/>
      <c r="D436" s="135"/>
      <c r="E436" s="153"/>
      <c r="F436" s="169"/>
    </row>
    <row r="437" spans="1:6" ht="13.5" customHeight="1">
      <c r="A437" s="77"/>
      <c r="B437" s="99" t="s">
        <v>474</v>
      </c>
      <c r="C437" s="117"/>
      <c r="D437" s="135"/>
      <c r="E437" s="153"/>
      <c r="F437" s="169"/>
    </row>
    <row r="438" spans="1:6" ht="13.5" customHeight="1">
      <c r="A438" s="77"/>
      <c r="B438" s="99" t="s">
        <v>475</v>
      </c>
      <c r="C438" s="117"/>
      <c r="D438" s="135"/>
      <c r="E438" s="153"/>
      <c r="F438" s="169"/>
    </row>
    <row r="439" spans="1:6" ht="6" customHeight="1">
      <c r="A439" s="77"/>
      <c r="B439" s="95"/>
      <c r="C439" s="117"/>
      <c r="D439" s="135"/>
      <c r="E439" s="153"/>
      <c r="F439" s="169"/>
    </row>
    <row r="440" spans="1:8" ht="13.5" customHeight="1">
      <c r="A440" s="81" t="s">
        <v>21</v>
      </c>
      <c r="B440" s="103" t="s">
        <v>476</v>
      </c>
      <c r="C440" s="121">
        <v>1</v>
      </c>
      <c r="D440" s="139" t="s">
        <v>70</v>
      </c>
      <c r="E440" s="157"/>
      <c r="F440" s="173">
        <f ca="1">IF(OR(ISBLANK(C440), ISBLANK(E440)), "", IF(ISNUMBER(E440), ROUND(C440 * E440, 2), E440))</f>
        <v>0</v>
      </c>
      <c r="G440" s="63" t="s">
        <v>478</v>
      </c>
      <c r="H440" s="64" t="s">
        <v>479</v>
      </c>
    </row>
    <row r="441" spans="1:6" ht="13.5" customHeight="1">
      <c r="A441" s="77"/>
      <c r="B441" s="103" t="s">
        <v>477</v>
      </c>
      <c r="C441" s="117"/>
      <c r="D441" s="135"/>
      <c r="E441" s="153"/>
      <c r="F441" s="169"/>
    </row>
    <row r="442" spans="1:6" ht="6" customHeight="1">
      <c r="A442" s="77"/>
      <c r="B442" s="95"/>
      <c r="C442" s="117"/>
      <c r="D442" s="135"/>
      <c r="E442" s="153"/>
      <c r="F442" s="169"/>
    </row>
    <row r="443" spans="1:8" ht="13.5" customHeight="1">
      <c r="A443" s="81" t="s">
        <v>25</v>
      </c>
      <c r="B443" s="103" t="s">
        <v>480</v>
      </c>
      <c r="C443" s="121">
        <v>1</v>
      </c>
      <c r="D443" s="139" t="s">
        <v>70</v>
      </c>
      <c r="E443" s="157"/>
      <c r="F443" s="173">
        <f ca="1">IF(OR(ISBLANK(C443), ISBLANK(E443)), "", IF(ISNUMBER(E443), ROUND(C443 * E443, 2), E443))</f>
        <v>0</v>
      </c>
      <c r="G443" s="63" t="s">
        <v>482</v>
      </c>
      <c r="H443" s="64" t="s">
        <v>483</v>
      </c>
    </row>
    <row r="444" spans="1:6" ht="13.5" customHeight="1">
      <c r="A444" s="77"/>
      <c r="B444" s="103" t="s">
        <v>481</v>
      </c>
      <c r="C444" s="117"/>
      <c r="D444" s="135"/>
      <c r="E444" s="153"/>
      <c r="F444" s="169"/>
    </row>
    <row r="445" spans="1:6" ht="6" customHeight="1">
      <c r="A445" s="77"/>
      <c r="B445" s="95"/>
      <c r="C445" s="117"/>
      <c r="D445" s="135"/>
      <c r="E445" s="153"/>
      <c r="F445" s="169"/>
    </row>
    <row r="446" spans="1:8" ht="13.5" customHeight="1">
      <c r="A446" s="81" t="s">
        <v>29</v>
      </c>
      <c r="B446" s="103" t="s">
        <v>484</v>
      </c>
      <c r="C446" s="121">
        <v>1</v>
      </c>
      <c r="D446" s="139" t="s">
        <v>70</v>
      </c>
      <c r="E446" s="157"/>
      <c r="F446" s="173">
        <f ca="1">IF(OR(ISBLANK(C446), ISBLANK(E446)), "", IF(ISNUMBER(E446), ROUND(C446 * E446, 2), E446))</f>
        <v>0</v>
      </c>
      <c r="G446" s="63" t="s">
        <v>485</v>
      </c>
      <c r="H446" s="64" t="s">
        <v>486</v>
      </c>
    </row>
    <row r="447" spans="1:6" ht="6" customHeight="1">
      <c r="A447" s="77"/>
      <c r="B447" s="95"/>
      <c r="C447" s="117"/>
      <c r="D447" s="135"/>
      <c r="E447" s="153"/>
      <c r="F447" s="169"/>
    </row>
    <row r="448" spans="1:8" ht="13.5" customHeight="1">
      <c r="A448" s="81" t="s">
        <v>33</v>
      </c>
      <c r="B448" s="103" t="s">
        <v>487</v>
      </c>
      <c r="C448" s="121">
        <v>1</v>
      </c>
      <c r="D448" s="139" t="s">
        <v>70</v>
      </c>
      <c r="E448" s="157"/>
      <c r="F448" s="173">
        <f ca="1">IF(OR(ISBLANK(C448), ISBLANK(E448)), "", IF(ISNUMBER(E448), ROUND(C448 * E448, 2), E448))</f>
        <v>0</v>
      </c>
      <c r="G448" s="63" t="s">
        <v>488</v>
      </c>
      <c r="H448" s="64" t="s">
        <v>489</v>
      </c>
    </row>
    <row r="449" spans="1:6" ht="6" customHeight="1">
      <c r="A449" s="77"/>
      <c r="B449" s="95"/>
      <c r="C449" s="117"/>
      <c r="D449" s="135"/>
      <c r="E449" s="153"/>
      <c r="F449" s="169"/>
    </row>
    <row r="450" spans="1:8" ht="13.5" customHeight="1">
      <c r="A450" s="81" t="s">
        <v>37</v>
      </c>
      <c r="B450" s="103" t="s">
        <v>490</v>
      </c>
      <c r="C450" s="121">
        <v>18</v>
      </c>
      <c r="D450" s="139" t="s">
        <v>70</v>
      </c>
      <c r="E450" s="157"/>
      <c r="F450" s="173">
        <f ca="1">IF(OR(ISBLANK(C450), ISBLANK(E450)), "", IF(ISNUMBER(E450), ROUND(C450 * E450, 2), E450))</f>
        <v>0</v>
      </c>
      <c r="G450" s="63" t="s">
        <v>493</v>
      </c>
      <c r="H450" s="64" t="s">
        <v>494</v>
      </c>
    </row>
    <row r="451" spans="1:6" ht="13.5" customHeight="1">
      <c r="A451" s="77"/>
      <c r="B451" s="103" t="s">
        <v>491</v>
      </c>
      <c r="C451" s="117"/>
      <c r="D451" s="135"/>
      <c r="E451" s="153"/>
      <c r="F451" s="169"/>
    </row>
    <row r="452" spans="1:6" ht="13.5" customHeight="1">
      <c r="A452" s="77"/>
      <c r="B452" s="103" t="s">
        <v>492</v>
      </c>
      <c r="C452" s="117"/>
      <c r="D452" s="135"/>
      <c r="E452" s="153"/>
      <c r="F452" s="169"/>
    </row>
    <row r="453" spans="1:6" ht="6" customHeight="1">
      <c r="A453" s="77"/>
      <c r="B453" s="95"/>
      <c r="C453" s="117"/>
      <c r="D453" s="135"/>
      <c r="E453" s="153"/>
      <c r="F453" s="169"/>
    </row>
    <row r="454" spans="1:8" ht="13.5" customHeight="1">
      <c r="A454" s="81" t="s">
        <v>42</v>
      </c>
      <c r="B454" s="103" t="s">
        <v>495</v>
      </c>
      <c r="C454" s="121">
        <v>18</v>
      </c>
      <c r="D454" s="139" t="s">
        <v>70</v>
      </c>
      <c r="E454" s="157"/>
      <c r="F454" s="173">
        <f ca="1">IF(OR(ISBLANK(C454), ISBLANK(E454)), "", IF(ISNUMBER(E454), ROUND(C454 * E454, 2), E454))</f>
        <v>0</v>
      </c>
      <c r="G454" s="63" t="s">
        <v>497</v>
      </c>
      <c r="H454" s="64" t="s">
        <v>498</v>
      </c>
    </row>
    <row r="455" spans="1:6" ht="13.5" customHeight="1">
      <c r="A455" s="77"/>
      <c r="B455" s="103" t="s">
        <v>496</v>
      </c>
      <c r="C455" s="117"/>
      <c r="D455" s="135"/>
      <c r="E455" s="153"/>
      <c r="F455" s="169"/>
    </row>
    <row r="456" spans="1:6" ht="6" customHeight="1">
      <c r="A456" s="77"/>
      <c r="B456" s="95"/>
      <c r="C456" s="117"/>
      <c r="D456" s="135"/>
      <c r="E456" s="153"/>
      <c r="F456" s="169"/>
    </row>
    <row r="457" spans="1:8" ht="13.5" customHeight="1">
      <c r="A457" s="81" t="s">
        <v>46</v>
      </c>
      <c r="B457" s="103" t="s">
        <v>490</v>
      </c>
      <c r="C457" s="121">
        <v>2</v>
      </c>
      <c r="D457" s="139" t="s">
        <v>70</v>
      </c>
      <c r="E457" s="157"/>
      <c r="F457" s="173">
        <f ca="1">IF(OR(ISBLANK(C457), ISBLANK(E457)), "", IF(ISNUMBER(E457), ROUND(C457 * E457, 2), E457))</f>
        <v>0</v>
      </c>
      <c r="G457" s="63" t="s">
        <v>500</v>
      </c>
      <c r="H457" s="64" t="s">
        <v>501</v>
      </c>
    </row>
    <row r="458" spans="1:6" ht="13.5" customHeight="1">
      <c r="A458" s="77"/>
      <c r="B458" s="103" t="s">
        <v>491</v>
      </c>
      <c r="C458" s="117"/>
      <c r="D458" s="135"/>
      <c r="E458" s="153"/>
      <c r="F458" s="169"/>
    </row>
    <row r="459" spans="1:6" ht="13.5" customHeight="1">
      <c r="A459" s="77"/>
      <c r="B459" s="103" t="s">
        <v>499</v>
      </c>
      <c r="C459" s="117"/>
      <c r="D459" s="135"/>
      <c r="E459" s="153"/>
      <c r="F459" s="169"/>
    </row>
    <row r="460" spans="1:6" ht="6" customHeight="1">
      <c r="A460" s="77"/>
      <c r="B460" s="95"/>
      <c r="C460" s="117"/>
      <c r="D460" s="135"/>
      <c r="E460" s="153"/>
      <c r="F460" s="169"/>
    </row>
    <row r="461" spans="1:8" ht="13.5" customHeight="1">
      <c r="A461" s="81" t="s">
        <v>52</v>
      </c>
      <c r="B461" s="103" t="s">
        <v>490</v>
      </c>
      <c r="C461" s="121">
        <v>2</v>
      </c>
      <c r="D461" s="139" t="s">
        <v>70</v>
      </c>
      <c r="E461" s="157"/>
      <c r="F461" s="173">
        <f ca="1">IF(OR(ISBLANK(C461), ISBLANK(E461)), "", IF(ISNUMBER(E461), ROUND(C461 * E461, 2), E461))</f>
        <v>0</v>
      </c>
      <c r="G461" s="63" t="s">
        <v>502</v>
      </c>
      <c r="H461" s="64" t="s">
        <v>503</v>
      </c>
    </row>
    <row r="462" spans="1:6" ht="13.5" customHeight="1">
      <c r="A462" s="77"/>
      <c r="B462" s="103" t="s">
        <v>491</v>
      </c>
      <c r="C462" s="117"/>
      <c r="D462" s="135"/>
      <c r="E462" s="153"/>
      <c r="F462" s="169"/>
    </row>
    <row r="463" spans="1:6" ht="13.5" customHeight="1">
      <c r="A463" s="77"/>
      <c r="B463" s="103" t="s">
        <v>499</v>
      </c>
      <c r="C463" s="117"/>
      <c r="D463" s="135"/>
      <c r="E463" s="153"/>
      <c r="F463" s="169"/>
    </row>
    <row r="464" spans="1:6" ht="6" customHeight="1">
      <c r="A464" s="77"/>
      <c r="B464" s="95"/>
      <c r="C464" s="117"/>
      <c r="D464" s="135"/>
      <c r="E464" s="153"/>
      <c r="F464" s="169"/>
    </row>
    <row r="465" spans="1:8" ht="13.5" customHeight="1">
      <c r="A465" s="81" t="s">
        <v>61</v>
      </c>
      <c r="B465" s="103" t="s">
        <v>495</v>
      </c>
      <c r="C465" s="121">
        <v>2</v>
      </c>
      <c r="D465" s="139" t="s">
        <v>70</v>
      </c>
      <c r="E465" s="157"/>
      <c r="F465" s="173">
        <f ca="1">IF(OR(ISBLANK(C465), ISBLANK(E465)), "", IF(ISNUMBER(E465), ROUND(C465 * E465, 2), E465))</f>
        <v>0</v>
      </c>
      <c r="G465" s="63" t="s">
        <v>505</v>
      </c>
      <c r="H465" s="64" t="s">
        <v>506</v>
      </c>
    </row>
    <row r="466" spans="1:6" ht="13.5" customHeight="1">
      <c r="A466" s="77"/>
      <c r="B466" s="103" t="s">
        <v>504</v>
      </c>
      <c r="C466" s="117"/>
      <c r="D466" s="135"/>
      <c r="E466" s="153"/>
      <c r="F466" s="169"/>
    </row>
    <row r="467" spans="1:6" ht="13.5" customHeight="1">
      <c r="A467" s="77"/>
      <c r="B467" s="103" t="s">
        <v>451</v>
      </c>
      <c r="C467" s="117"/>
      <c r="D467" s="135"/>
      <c r="E467" s="153"/>
      <c r="F467" s="169"/>
    </row>
    <row r="468" spans="1:6" ht="6" customHeight="1">
      <c r="A468" s="77"/>
      <c r="B468" s="95"/>
      <c r="C468" s="117"/>
      <c r="D468" s="135"/>
      <c r="E468" s="153"/>
      <c r="F468" s="169"/>
    </row>
    <row r="469" spans="1:8" ht="13.5" customHeight="1">
      <c r="A469" s="81" t="s">
        <v>69</v>
      </c>
      <c r="B469" s="103" t="s">
        <v>495</v>
      </c>
      <c r="C469" s="121">
        <v>2</v>
      </c>
      <c r="D469" s="139" t="s">
        <v>70</v>
      </c>
      <c r="E469" s="157"/>
      <c r="F469" s="173">
        <f ca="1">IF(OR(ISBLANK(C469), ISBLANK(E469)), "", IF(ISNUMBER(E469), ROUND(C469 * E469, 2), E469))</f>
        <v>0</v>
      </c>
      <c r="G469" s="63" t="s">
        <v>507</v>
      </c>
      <c r="H469" s="64" t="s">
        <v>508</v>
      </c>
    </row>
    <row r="470" spans="1:6" ht="13.5" customHeight="1">
      <c r="A470" s="77"/>
      <c r="B470" s="103" t="s">
        <v>504</v>
      </c>
      <c r="C470" s="117"/>
      <c r="D470" s="135"/>
      <c r="E470" s="153"/>
      <c r="F470" s="169"/>
    </row>
    <row r="471" spans="1:6" ht="13.5" customHeight="1">
      <c r="A471" s="77"/>
      <c r="B471" s="103" t="s">
        <v>451</v>
      </c>
      <c r="C471" s="117"/>
      <c r="D471" s="135"/>
      <c r="E471" s="153"/>
      <c r="F471" s="169"/>
    </row>
    <row r="472" spans="1:6" ht="6" customHeight="1">
      <c r="A472" s="77"/>
      <c r="B472" s="95"/>
      <c r="C472" s="117"/>
      <c r="D472" s="135"/>
      <c r="E472" s="153"/>
      <c r="F472" s="169"/>
    </row>
    <row r="473" spans="1:6" ht="13.5" customHeight="1">
      <c r="A473" s="77"/>
      <c r="B473" s="99" t="s">
        <v>509</v>
      </c>
      <c r="C473" s="117"/>
      <c r="D473" s="135"/>
      <c r="E473" s="153"/>
      <c r="F473" s="169"/>
    </row>
    <row r="474" spans="1:6" ht="6" customHeight="1">
      <c r="A474" s="77"/>
      <c r="B474" s="95"/>
      <c r="C474" s="117"/>
      <c r="D474" s="135"/>
      <c r="E474" s="153"/>
      <c r="F474" s="169"/>
    </row>
    <row r="475" spans="1:8" ht="13.5" customHeight="1">
      <c r="A475" s="81" t="s">
        <v>74</v>
      </c>
      <c r="B475" s="103" t="s">
        <v>510</v>
      </c>
      <c r="C475" s="121">
        <v>349</v>
      </c>
      <c r="D475" s="139" t="s">
        <v>511</v>
      </c>
      <c r="E475" s="157"/>
      <c r="F475" s="173">
        <f ca="1">IF(OR(ISBLANK(C475), ISBLANK(E475)), "", IF(ISNUMBER(E475), ROUND(C475 * E475, 2), E475))</f>
        <v>0</v>
      </c>
      <c r="G475" s="63" t="s">
        <v>512</v>
      </c>
      <c r="H475" s="64" t="s">
        <v>513</v>
      </c>
    </row>
    <row r="476" spans="1:6" ht="6" customHeight="1">
      <c r="A476" s="77"/>
      <c r="B476" s="95"/>
      <c r="C476" s="117"/>
      <c r="D476" s="135"/>
      <c r="E476" s="153"/>
      <c r="F476" s="169"/>
    </row>
    <row r="477" spans="1:8" ht="13.5" customHeight="1">
      <c r="A477" s="81" t="s">
        <v>78</v>
      </c>
      <c r="B477" s="103" t="s">
        <v>514</v>
      </c>
      <c r="C477" s="121">
        <v>25</v>
      </c>
      <c r="D477" s="139" t="s">
        <v>511</v>
      </c>
      <c r="E477" s="157"/>
      <c r="F477" s="173">
        <f ca="1">IF(OR(ISBLANK(C477), ISBLANK(E477)), "", IF(ISNUMBER(E477), ROUND(C477 * E477, 2), E477))</f>
        <v>0</v>
      </c>
      <c r="G477" s="63" t="s">
        <v>515</v>
      </c>
      <c r="H477" s="64" t="s">
        <v>516</v>
      </c>
    </row>
    <row r="478" spans="1:6" ht="13.5" customHeight="1">
      <c r="A478" s="77"/>
      <c r="B478" s="103" t="s">
        <v>451</v>
      </c>
      <c r="C478" s="117"/>
      <c r="D478" s="135"/>
      <c r="E478" s="153"/>
      <c r="F478" s="169"/>
    </row>
    <row r="479" spans="1:6" ht="6" customHeight="1">
      <c r="A479" s="77"/>
      <c r="B479" s="95"/>
      <c r="C479" s="117"/>
      <c r="D479" s="135"/>
      <c r="E479" s="153"/>
      <c r="F479" s="169"/>
    </row>
    <row r="480" spans="1:8" ht="13.5" customHeight="1">
      <c r="A480" s="81" t="s">
        <v>84</v>
      </c>
      <c r="B480" s="103" t="s">
        <v>517</v>
      </c>
      <c r="C480" s="121">
        <v>100</v>
      </c>
      <c r="D480" s="139" t="s">
        <v>511</v>
      </c>
      <c r="E480" s="157"/>
      <c r="F480" s="173">
        <f ca="1">IF(OR(ISBLANK(C480), ISBLANK(E480)), "", IF(ISNUMBER(E480), ROUND(C480 * E480, 2), E480))</f>
        <v>0</v>
      </c>
      <c r="G480" s="63" t="s">
        <v>518</v>
      </c>
      <c r="H480" s="64" t="s">
        <v>519</v>
      </c>
    </row>
    <row r="481" spans="1:6" ht="13.5" customHeight="1">
      <c r="A481" s="77"/>
      <c r="B481" s="103" t="s">
        <v>456</v>
      </c>
      <c r="C481" s="117"/>
      <c r="D481" s="135"/>
      <c r="E481" s="153"/>
      <c r="F481" s="169"/>
    </row>
    <row r="482" spans="1:6" ht="6" customHeight="1">
      <c r="A482" s="77"/>
      <c r="B482" s="95"/>
      <c r="C482" s="117"/>
      <c r="D482" s="135"/>
      <c r="E482" s="153"/>
      <c r="F482" s="169"/>
    </row>
    <row r="483" spans="1:8" ht="13.5" customHeight="1">
      <c r="A483" s="81" t="s">
        <v>89</v>
      </c>
      <c r="B483" s="103" t="s">
        <v>520</v>
      </c>
      <c r="C483" s="121">
        <v>350</v>
      </c>
      <c r="D483" s="139" t="s">
        <v>511</v>
      </c>
      <c r="E483" s="157"/>
      <c r="F483" s="173">
        <f ca="1">IF(OR(ISBLANK(C483), ISBLANK(E483)), "", IF(ISNUMBER(E483), ROUND(C483 * E483, 2), E483))</f>
        <v>0</v>
      </c>
      <c r="G483" s="63" t="s">
        <v>521</v>
      </c>
      <c r="H483" s="64" t="s">
        <v>522</v>
      </c>
    </row>
    <row r="484" spans="1:6" ht="13.5" customHeight="1">
      <c r="A484" s="77"/>
      <c r="B484" s="103" t="s">
        <v>461</v>
      </c>
      <c r="C484" s="117"/>
      <c r="D484" s="135"/>
      <c r="E484" s="153"/>
      <c r="F484" s="169"/>
    </row>
    <row r="485" spans="1:6" ht="6" customHeight="1">
      <c r="A485" s="77"/>
      <c r="B485" s="95"/>
      <c r="C485" s="117"/>
      <c r="D485" s="135"/>
      <c r="E485" s="153"/>
      <c r="F485" s="169"/>
    </row>
    <row r="486" spans="1:6" ht="13.5" customHeight="1">
      <c r="A486" s="77"/>
      <c r="B486" s="99" t="s">
        <v>523</v>
      </c>
      <c r="C486" s="117"/>
      <c r="D486" s="135"/>
      <c r="E486" s="153"/>
      <c r="F486" s="169"/>
    </row>
    <row r="487" spans="1:6" ht="6" customHeight="1">
      <c r="A487" s="77"/>
      <c r="B487" s="95"/>
      <c r="C487" s="117"/>
      <c r="D487" s="135"/>
      <c r="E487" s="153"/>
      <c r="F487" s="169"/>
    </row>
    <row r="488" spans="1:8" ht="13.5" customHeight="1">
      <c r="A488" s="81" t="s">
        <v>440</v>
      </c>
      <c r="B488" s="103" t="s">
        <v>524</v>
      </c>
      <c r="C488" s="121">
        <v>787</v>
      </c>
      <c r="D488" s="139" t="s">
        <v>511</v>
      </c>
      <c r="E488" s="157"/>
      <c r="F488" s="173">
        <f ca="1">IF(OR(ISBLANK(C488), ISBLANK(E488)), "", IF(ISNUMBER(E488), ROUND(C488 * E488, 2), E488))</f>
        <v>0</v>
      </c>
      <c r="G488" s="63" t="s">
        <v>526</v>
      </c>
      <c r="H488" s="64" t="s">
        <v>527</v>
      </c>
    </row>
    <row r="489" spans="1:6" ht="13.5" customHeight="1">
      <c r="A489" s="77"/>
      <c r="B489" s="103" t="s">
        <v>525</v>
      </c>
      <c r="C489" s="117"/>
      <c r="D489" s="135"/>
      <c r="E489" s="153"/>
      <c r="F489" s="169"/>
    </row>
    <row r="490" spans="1:6" ht="13.5" customHeight="1">
      <c r="A490" s="77"/>
      <c r="B490" s="95"/>
      <c r="C490" s="117"/>
      <c r="D490" s="135"/>
      <c r="E490" s="153"/>
      <c r="F490" s="169"/>
    </row>
    <row r="491" spans="1:6" ht="0.7" customHeight="1">
      <c r="A491" s="85"/>
      <c r="B491" s="107"/>
      <c r="C491" s="125"/>
      <c r="D491" s="143"/>
      <c r="E491" s="161"/>
      <c r="F491" s="177"/>
    </row>
    <row r="492" spans="1:6" ht="21" customHeight="1">
      <c r="A492" s="209" t="s">
        <v>95</v>
      </c>
      <c r="B492" s="191"/>
      <c r="C492" s="195" t="s">
        <v>528</v>
      </c>
      <c r="D492" s="199"/>
      <c r="E492" s="203" t="s">
        <v>97</v>
      </c>
      <c r="F492" s="213">
        <f ca="1">SUM(F428:F491)</f>
        <v>0</v>
      </c>
    </row>
    <row r="493" spans="1:1" ht="21" customHeight="1">
      <c r="A493" s="12" t="s">
        <v>192</v>
      </c>
    </row>
    <row r="494" spans="1:8" ht="21" customHeight="1">
      <c r="A494" s="73" t="s">
        <v>1</v>
      </c>
      <c r="B494" s="91" t="s">
        <v>2</v>
      </c>
      <c r="C494" s="113" t="s">
        <v>4</v>
      </c>
      <c r="D494" s="131" t="s">
        <v>3</v>
      </c>
      <c r="E494" s="149" t="s">
        <v>5</v>
      </c>
      <c r="F494" s="165" t="s">
        <v>6</v>
      </c>
      <c r="G494" s="57" t="s">
        <v>7</v>
      </c>
      <c r="H494" s="59" t="s">
        <v>8</v>
      </c>
    </row>
    <row r="495" spans="1:6" ht="13.5" customHeight="1">
      <c r="A495" s="77"/>
      <c r="B495" s="95"/>
      <c r="C495" s="117"/>
      <c r="D495" s="135"/>
      <c r="E495" s="153"/>
      <c r="F495" s="169"/>
    </row>
    <row r="496" spans="1:6" ht="13.5" customHeight="1">
      <c r="A496" s="77"/>
      <c r="B496" s="99" t="s">
        <v>529</v>
      </c>
      <c r="C496" s="117"/>
      <c r="D496" s="135"/>
      <c r="E496" s="153"/>
      <c r="F496" s="169"/>
    </row>
    <row r="497" spans="1:6" ht="13.5" customHeight="1">
      <c r="A497" s="77"/>
      <c r="B497" s="95"/>
      <c r="C497" s="117"/>
      <c r="D497" s="135"/>
      <c r="E497" s="153"/>
      <c r="F497" s="169"/>
    </row>
    <row r="498" spans="1:8" ht="13.5" customHeight="1">
      <c r="A498" s="81" t="s">
        <v>11</v>
      </c>
      <c r="B498" s="103" t="s">
        <v>524</v>
      </c>
      <c r="C498" s="121">
        <v>16</v>
      </c>
      <c r="D498" s="139" t="s">
        <v>511</v>
      </c>
      <c r="E498" s="157"/>
      <c r="F498" s="173">
        <f ca="1">IF(OR(ISBLANK(C498), ISBLANK(E498)), "", IF(ISNUMBER(E498), ROUND(C498 * E498, 2), E498))</f>
        <v>0</v>
      </c>
      <c r="G498" s="63" t="s">
        <v>531</v>
      </c>
      <c r="H498" s="64" t="s">
        <v>532</v>
      </c>
    </row>
    <row r="499" spans="1:6" ht="13.5" customHeight="1">
      <c r="A499" s="77"/>
      <c r="B499" s="103" t="s">
        <v>530</v>
      </c>
      <c r="C499" s="117"/>
      <c r="D499" s="135"/>
      <c r="E499" s="153"/>
      <c r="F499" s="169"/>
    </row>
    <row r="500" spans="1:6" ht="13.5" customHeight="1">
      <c r="A500" s="77"/>
      <c r="B500" s="95"/>
      <c r="C500" s="117"/>
      <c r="D500" s="135"/>
      <c r="E500" s="153"/>
      <c r="F500" s="169"/>
    </row>
    <row r="501" spans="1:8" ht="13.5" customHeight="1">
      <c r="A501" s="81" t="s">
        <v>17</v>
      </c>
      <c r="B501" s="103" t="s">
        <v>524</v>
      </c>
      <c r="C501" s="121">
        <v>97</v>
      </c>
      <c r="D501" s="139" t="s">
        <v>511</v>
      </c>
      <c r="E501" s="157"/>
      <c r="F501" s="173">
        <f ca="1">IF(OR(ISBLANK(C501), ISBLANK(E501)), "", IF(ISNUMBER(E501), ROUND(C501 * E501, 2), E501))</f>
        <v>0</v>
      </c>
      <c r="G501" s="63" t="s">
        <v>534</v>
      </c>
      <c r="H501" s="64" t="s">
        <v>535</v>
      </c>
    </row>
    <row r="502" spans="1:6" ht="13.5" customHeight="1">
      <c r="A502" s="77"/>
      <c r="B502" s="103" t="s">
        <v>533</v>
      </c>
      <c r="C502" s="117"/>
      <c r="D502" s="135"/>
      <c r="E502" s="153"/>
      <c r="F502" s="169"/>
    </row>
    <row r="503" spans="1:6" ht="13.5" customHeight="1">
      <c r="A503" s="77"/>
      <c r="B503" s="103" t="s">
        <v>366</v>
      </c>
      <c r="C503" s="117"/>
      <c r="D503" s="135"/>
      <c r="E503" s="153"/>
      <c r="F503" s="169"/>
    </row>
    <row r="504" spans="1:6" ht="13.5" customHeight="1">
      <c r="A504" s="77"/>
      <c r="B504" s="95"/>
      <c r="C504" s="117"/>
      <c r="D504" s="135"/>
      <c r="E504" s="153"/>
      <c r="F504" s="169"/>
    </row>
    <row r="505" spans="1:8" ht="13.5" customHeight="1">
      <c r="A505" s="81" t="s">
        <v>21</v>
      </c>
      <c r="B505" s="103" t="s">
        <v>524</v>
      </c>
      <c r="C505" s="121">
        <v>494</v>
      </c>
      <c r="D505" s="139" t="s">
        <v>511</v>
      </c>
      <c r="E505" s="157"/>
      <c r="F505" s="173">
        <f ca="1">IF(OR(ISBLANK(C505), ISBLANK(E505)), "", IF(ISNUMBER(E505), ROUND(C505 * E505, 2), E505))</f>
        <v>0</v>
      </c>
      <c r="G505" s="63" t="s">
        <v>537</v>
      </c>
      <c r="H505" s="64" t="s">
        <v>538</v>
      </c>
    </row>
    <row r="506" spans="1:6" ht="13.5" customHeight="1">
      <c r="A506" s="77"/>
      <c r="B506" s="103" t="s">
        <v>536</v>
      </c>
      <c r="C506" s="117"/>
      <c r="D506" s="135"/>
      <c r="E506" s="153"/>
      <c r="F506" s="169"/>
    </row>
    <row r="507" spans="1:6" ht="13.5" customHeight="1">
      <c r="A507" s="77"/>
      <c r="B507" s="103" t="s">
        <v>370</v>
      </c>
      <c r="C507" s="117"/>
      <c r="D507" s="135"/>
      <c r="E507" s="153"/>
      <c r="F507" s="169"/>
    </row>
    <row r="508" spans="1:6" ht="13.5" customHeight="1">
      <c r="A508" s="77"/>
      <c r="B508" s="95"/>
      <c r="C508" s="117"/>
      <c r="D508" s="135"/>
      <c r="E508" s="153"/>
      <c r="F508" s="169"/>
    </row>
    <row r="509" spans="1:8" ht="13.5" customHeight="1">
      <c r="A509" s="81" t="s">
        <v>25</v>
      </c>
      <c r="B509" s="103" t="s">
        <v>524</v>
      </c>
      <c r="C509" s="121">
        <v>81</v>
      </c>
      <c r="D509" s="139" t="s">
        <v>511</v>
      </c>
      <c r="E509" s="157"/>
      <c r="F509" s="173">
        <f ca="1">IF(OR(ISBLANK(C509), ISBLANK(E509)), "", IF(ISNUMBER(E509), ROUND(C509 * E509, 2), E509))</f>
        <v>0</v>
      </c>
      <c r="G509" s="63" t="s">
        <v>540</v>
      </c>
      <c r="H509" s="64" t="s">
        <v>541</v>
      </c>
    </row>
    <row r="510" spans="1:6" ht="13.5" customHeight="1">
      <c r="A510" s="77"/>
      <c r="B510" s="103" t="s">
        <v>539</v>
      </c>
      <c r="C510" s="117"/>
      <c r="D510" s="135"/>
      <c r="E510" s="153"/>
      <c r="F510" s="169"/>
    </row>
    <row r="511" spans="1:6" ht="13.5" customHeight="1">
      <c r="A511" s="77"/>
      <c r="B511" s="103" t="s">
        <v>374</v>
      </c>
      <c r="C511" s="117"/>
      <c r="D511" s="135"/>
      <c r="E511" s="153"/>
      <c r="F511" s="169"/>
    </row>
    <row r="512" spans="1:6" ht="13.5" customHeight="1">
      <c r="A512" s="77"/>
      <c r="B512" s="95"/>
      <c r="C512" s="117"/>
      <c r="D512" s="135"/>
      <c r="E512" s="153"/>
      <c r="F512" s="169"/>
    </row>
    <row r="513" spans="1:6" ht="13.5" customHeight="1">
      <c r="A513" s="77"/>
      <c r="B513" s="99" t="s">
        <v>542</v>
      </c>
      <c r="C513" s="117"/>
      <c r="D513" s="135"/>
      <c r="E513" s="153"/>
      <c r="F513" s="169"/>
    </row>
    <row r="514" spans="1:6" ht="13.5" customHeight="1">
      <c r="A514" s="77"/>
      <c r="B514" s="95"/>
      <c r="C514" s="117"/>
      <c r="D514" s="135"/>
      <c r="E514" s="153"/>
      <c r="F514" s="169"/>
    </row>
    <row r="515" spans="1:8" ht="13.5" customHeight="1">
      <c r="A515" s="81" t="s">
        <v>29</v>
      </c>
      <c r="B515" s="103" t="s">
        <v>543</v>
      </c>
      <c r="C515" s="121">
        <v>787</v>
      </c>
      <c r="D515" s="139" t="s">
        <v>511</v>
      </c>
      <c r="E515" s="157"/>
      <c r="F515" s="173">
        <f ca="1">IF(OR(ISBLANK(C515), ISBLANK(E515)), "", IF(ISNUMBER(E515), ROUND(C515 * E515, 2), E515))</f>
        <v>0</v>
      </c>
      <c r="G515" s="63" t="s">
        <v>545</v>
      </c>
      <c r="H515" s="64" t="s">
        <v>546</v>
      </c>
    </row>
    <row r="516" spans="1:6" ht="13.5" customHeight="1">
      <c r="A516" s="77"/>
      <c r="B516" s="103" t="s">
        <v>544</v>
      </c>
      <c r="C516" s="117"/>
      <c r="D516" s="135"/>
      <c r="E516" s="153"/>
      <c r="F516" s="169"/>
    </row>
    <row r="517" spans="1:6" ht="13.5" customHeight="1">
      <c r="A517" s="77"/>
      <c r="B517" s="95"/>
      <c r="C517" s="117"/>
      <c r="D517" s="135"/>
      <c r="E517" s="153"/>
      <c r="F517" s="169"/>
    </row>
    <row r="518" spans="1:8" ht="13.5" customHeight="1">
      <c r="A518" s="81" t="s">
        <v>33</v>
      </c>
      <c r="B518" s="103" t="s">
        <v>543</v>
      </c>
      <c r="C518" s="121">
        <v>16</v>
      </c>
      <c r="D518" s="139" t="s">
        <v>511</v>
      </c>
      <c r="E518" s="157"/>
      <c r="F518" s="173">
        <f ca="1">IF(OR(ISBLANK(C518), ISBLANK(E518)), "", IF(ISNUMBER(E518), ROUND(C518 * E518, 2), E518))</f>
        <v>0</v>
      </c>
      <c r="G518" s="63" t="s">
        <v>548</v>
      </c>
      <c r="H518" s="64" t="s">
        <v>549</v>
      </c>
    </row>
    <row r="519" spans="1:6" ht="13.5" customHeight="1">
      <c r="A519" s="77"/>
      <c r="B519" s="103" t="s">
        <v>547</v>
      </c>
      <c r="C519" s="117"/>
      <c r="D519" s="135"/>
      <c r="E519" s="153"/>
      <c r="F519" s="169"/>
    </row>
    <row r="520" spans="1:6" ht="13.5" customHeight="1">
      <c r="A520" s="77"/>
      <c r="B520" s="95"/>
      <c r="C520" s="117"/>
      <c r="D520" s="135"/>
      <c r="E520" s="153"/>
      <c r="F520" s="169"/>
    </row>
    <row r="521" spans="1:8" ht="13.5" customHeight="1">
      <c r="A521" s="81" t="s">
        <v>37</v>
      </c>
      <c r="B521" s="103" t="s">
        <v>543</v>
      </c>
      <c r="C521" s="121">
        <v>97</v>
      </c>
      <c r="D521" s="139" t="s">
        <v>511</v>
      </c>
      <c r="E521" s="157"/>
      <c r="F521" s="173">
        <f ca="1">IF(OR(ISBLANK(C521), ISBLANK(E521)), "", IF(ISNUMBER(E521), ROUND(C521 * E521, 2), E521))</f>
        <v>0</v>
      </c>
      <c r="G521" s="63" t="s">
        <v>551</v>
      </c>
      <c r="H521" s="64" t="s">
        <v>552</v>
      </c>
    </row>
    <row r="522" spans="1:6" ht="13.5" customHeight="1">
      <c r="A522" s="77"/>
      <c r="B522" s="103" t="s">
        <v>550</v>
      </c>
      <c r="C522" s="117"/>
      <c r="D522" s="135"/>
      <c r="E522" s="153"/>
      <c r="F522" s="169"/>
    </row>
    <row r="523" spans="1:6" ht="13.5" customHeight="1">
      <c r="A523" s="77"/>
      <c r="B523" s="95"/>
      <c r="C523" s="117"/>
      <c r="D523" s="135"/>
      <c r="E523" s="153"/>
      <c r="F523" s="169"/>
    </row>
    <row r="524" spans="1:8" ht="13.5" customHeight="1">
      <c r="A524" s="81" t="s">
        <v>42</v>
      </c>
      <c r="B524" s="103" t="s">
        <v>543</v>
      </c>
      <c r="C524" s="121">
        <v>494</v>
      </c>
      <c r="D524" s="139" t="s">
        <v>511</v>
      </c>
      <c r="E524" s="157"/>
      <c r="F524" s="173">
        <f ca="1">IF(OR(ISBLANK(C524), ISBLANK(E524)), "", IF(ISNUMBER(E524), ROUND(C524 * E524, 2), E524))</f>
        <v>0</v>
      </c>
      <c r="G524" s="63" t="s">
        <v>554</v>
      </c>
      <c r="H524" s="64" t="s">
        <v>555</v>
      </c>
    </row>
    <row r="525" spans="1:6" ht="13.5" customHeight="1">
      <c r="A525" s="77"/>
      <c r="B525" s="103" t="s">
        <v>553</v>
      </c>
      <c r="C525" s="117"/>
      <c r="D525" s="135"/>
      <c r="E525" s="153"/>
      <c r="F525" s="169"/>
    </row>
    <row r="526" spans="1:6" ht="13.5" customHeight="1">
      <c r="A526" s="77"/>
      <c r="B526" s="95"/>
      <c r="C526" s="117"/>
      <c r="D526" s="135"/>
      <c r="E526" s="153"/>
      <c r="F526" s="169"/>
    </row>
    <row r="527" spans="1:8" ht="13.5" customHeight="1">
      <c r="A527" s="81" t="s">
        <v>46</v>
      </c>
      <c r="B527" s="103" t="s">
        <v>543</v>
      </c>
      <c r="C527" s="121">
        <v>81</v>
      </c>
      <c r="D527" s="139" t="s">
        <v>511</v>
      </c>
      <c r="E527" s="157"/>
      <c r="F527" s="173">
        <f ca="1">IF(OR(ISBLANK(C527), ISBLANK(E527)), "", IF(ISNUMBER(E527), ROUND(C527 * E527, 2), E527))</f>
        <v>0</v>
      </c>
      <c r="G527" s="63" t="s">
        <v>557</v>
      </c>
      <c r="H527" s="64" t="s">
        <v>558</v>
      </c>
    </row>
    <row r="528" spans="1:6" ht="13.5" customHeight="1">
      <c r="A528" s="77"/>
      <c r="B528" s="103" t="s">
        <v>556</v>
      </c>
      <c r="C528" s="117"/>
      <c r="D528" s="135"/>
      <c r="E528" s="153"/>
      <c r="F528" s="169"/>
    </row>
    <row r="529" spans="1:6" ht="13.5" customHeight="1">
      <c r="A529" s="77"/>
      <c r="B529" s="95"/>
      <c r="C529" s="117"/>
      <c r="D529" s="135"/>
      <c r="E529" s="153"/>
      <c r="F529" s="169"/>
    </row>
    <row r="530" spans="1:6" ht="13.5" customHeight="1">
      <c r="A530" s="77"/>
      <c r="B530" s="99" t="s">
        <v>559</v>
      </c>
      <c r="C530" s="117"/>
      <c r="D530" s="135"/>
      <c r="E530" s="153"/>
      <c r="F530" s="169"/>
    </row>
    <row r="531" spans="1:6" ht="13.5" customHeight="1">
      <c r="A531" s="77"/>
      <c r="B531" s="95"/>
      <c r="C531" s="117"/>
      <c r="D531" s="135"/>
      <c r="E531" s="153"/>
      <c r="F531" s="169"/>
    </row>
    <row r="532" spans="1:8" ht="13.5" customHeight="1">
      <c r="A532" s="81" t="s">
        <v>52</v>
      </c>
      <c r="B532" s="103" t="s">
        <v>560</v>
      </c>
      <c r="C532" s="121">
        <v>10</v>
      </c>
      <c r="D532" s="139" t="s">
        <v>70</v>
      </c>
      <c r="E532" s="157"/>
      <c r="F532" s="173">
        <f ca="1">IF(OR(ISBLANK(C532), ISBLANK(E532)), "", IF(ISNUMBER(E532), ROUND(C532 * E532, 2), E532))</f>
        <v>0</v>
      </c>
      <c r="G532" s="63" t="s">
        <v>561</v>
      </c>
      <c r="H532" s="64" t="s">
        <v>562</v>
      </c>
    </row>
    <row r="533" spans="1:6" ht="13.5" customHeight="1">
      <c r="A533" s="77"/>
      <c r="B533" s="95"/>
      <c r="C533" s="117"/>
      <c r="D533" s="135"/>
      <c r="E533" s="153"/>
      <c r="F533" s="169"/>
    </row>
    <row r="534" spans="1:8" ht="13.5" customHeight="1">
      <c r="A534" s="81" t="s">
        <v>61</v>
      </c>
      <c r="B534" s="103" t="s">
        <v>563</v>
      </c>
      <c r="C534" s="121">
        <v>20</v>
      </c>
      <c r="D534" s="139" t="s">
        <v>293</v>
      </c>
      <c r="E534" s="157"/>
      <c r="F534" s="173">
        <f ca="1">IF(OR(ISBLANK(C534), ISBLANK(E534)), "", IF(ISNUMBER(E534), ROUND(C534 * E534, 2), E534))</f>
        <v>0</v>
      </c>
      <c r="G534" s="63" t="s">
        <v>564</v>
      </c>
      <c r="H534" s="64" t="s">
        <v>565</v>
      </c>
    </row>
    <row r="535" spans="1:6" ht="13.5" customHeight="1">
      <c r="A535" s="77"/>
      <c r="B535" s="95"/>
      <c r="C535" s="117"/>
      <c r="D535" s="135"/>
      <c r="E535" s="153"/>
      <c r="F535" s="169"/>
    </row>
    <row r="536" spans="1:6" ht="13.5" customHeight="1">
      <c r="A536" s="77"/>
      <c r="B536" s="95"/>
      <c r="C536" s="117"/>
      <c r="D536" s="135"/>
      <c r="E536" s="153"/>
      <c r="F536" s="169"/>
    </row>
    <row r="537" spans="1:6" ht="13.5" customHeight="1">
      <c r="A537" s="77"/>
      <c r="B537" s="95"/>
      <c r="C537" s="117"/>
      <c r="D537" s="135"/>
      <c r="E537" s="153"/>
      <c r="F537" s="169"/>
    </row>
    <row r="538" spans="1:6" ht="13.5" customHeight="1">
      <c r="A538" s="77"/>
      <c r="B538" s="95"/>
      <c r="C538" s="117"/>
      <c r="D538" s="135"/>
      <c r="E538" s="153"/>
      <c r="F538" s="169"/>
    </row>
    <row r="539" spans="1:6" ht="13.5" customHeight="1">
      <c r="A539" s="77"/>
      <c r="B539" s="95"/>
      <c r="C539" s="117"/>
      <c r="D539" s="135"/>
      <c r="E539" s="153"/>
      <c r="F539" s="169"/>
    </row>
    <row r="540" spans="1:6" ht="13.5" customHeight="1">
      <c r="A540" s="77"/>
      <c r="B540" s="95"/>
      <c r="C540" s="117"/>
      <c r="D540" s="135"/>
      <c r="E540" s="153"/>
      <c r="F540" s="169"/>
    </row>
    <row r="541" spans="1:6" ht="13.5" customHeight="1">
      <c r="A541" s="77"/>
      <c r="B541" s="95"/>
      <c r="C541" s="117"/>
      <c r="D541" s="135"/>
      <c r="E541" s="153"/>
      <c r="F541" s="169"/>
    </row>
    <row r="542" spans="1:6" ht="13.5" customHeight="1">
      <c r="A542" s="77"/>
      <c r="B542" s="95"/>
      <c r="C542" s="117"/>
      <c r="D542" s="135"/>
      <c r="E542" s="153"/>
      <c r="F542" s="169"/>
    </row>
    <row r="543" spans="1:6" ht="13.5" customHeight="1">
      <c r="A543" s="77"/>
      <c r="B543" s="95"/>
      <c r="C543" s="117"/>
      <c r="D543" s="135"/>
      <c r="E543" s="153"/>
      <c r="F543" s="169"/>
    </row>
    <row r="544" spans="1:6" ht="13.5" customHeight="1">
      <c r="A544" s="77"/>
      <c r="B544" s="95"/>
      <c r="C544" s="117"/>
      <c r="D544" s="135"/>
      <c r="E544" s="153"/>
      <c r="F544" s="169"/>
    </row>
    <row r="545" spans="1:6" ht="13.5" customHeight="1">
      <c r="A545" s="77"/>
      <c r="B545" s="95"/>
      <c r="C545" s="117"/>
      <c r="D545" s="135"/>
      <c r="E545" s="153"/>
      <c r="F545" s="169"/>
    </row>
    <row r="546" spans="1:6" ht="5.2" customHeight="1">
      <c r="A546" s="85"/>
      <c r="B546" s="107"/>
      <c r="C546" s="125"/>
      <c r="D546" s="143"/>
      <c r="E546" s="161"/>
      <c r="F546" s="177"/>
    </row>
    <row r="547" spans="1:6" ht="21" customHeight="1">
      <c r="A547" s="209" t="s">
        <v>95</v>
      </c>
      <c r="B547" s="191"/>
      <c r="C547" s="195" t="s">
        <v>566</v>
      </c>
      <c r="D547" s="199"/>
      <c r="E547" s="203" t="s">
        <v>97</v>
      </c>
      <c r="F547" s="213">
        <f ca="1">SUM(F495:F546)</f>
        <v>0</v>
      </c>
    </row>
    <row r="548" spans="1:1" ht="21" customHeight="1">
      <c r="A548" s="12" t="s">
        <v>192</v>
      </c>
    </row>
    <row r="549" spans="1:8" ht="21" customHeight="1">
      <c r="A549" s="73" t="s">
        <v>1</v>
      </c>
      <c r="B549" s="91" t="s">
        <v>2</v>
      </c>
      <c r="C549" s="113" t="s">
        <v>4</v>
      </c>
      <c r="D549" s="131" t="s">
        <v>3</v>
      </c>
      <c r="E549" s="149" t="s">
        <v>5</v>
      </c>
      <c r="F549" s="165" t="s">
        <v>6</v>
      </c>
      <c r="G549" s="57" t="s">
        <v>7</v>
      </c>
      <c r="H549" s="59" t="s">
        <v>8</v>
      </c>
    </row>
    <row r="550" spans="1:6" ht="5.25" customHeight="1">
      <c r="A550" s="77"/>
      <c r="B550" s="95"/>
      <c r="C550" s="117"/>
      <c r="D550" s="135"/>
      <c r="E550" s="153"/>
      <c r="F550" s="169"/>
    </row>
    <row r="551" spans="1:6" ht="13.5" customHeight="1">
      <c r="A551" s="77"/>
      <c r="B551" s="99" t="s">
        <v>567</v>
      </c>
      <c r="C551" s="117"/>
      <c r="D551" s="135"/>
      <c r="E551" s="153"/>
      <c r="F551" s="169"/>
    </row>
    <row r="552" spans="1:6" ht="5.25" customHeight="1">
      <c r="A552" s="77"/>
      <c r="B552" s="95"/>
      <c r="C552" s="117"/>
      <c r="D552" s="135"/>
      <c r="E552" s="153"/>
      <c r="F552" s="169"/>
    </row>
    <row r="553" spans="1:6" ht="13.5" customHeight="1">
      <c r="A553" s="77"/>
      <c r="B553" s="99" t="s">
        <v>568</v>
      </c>
      <c r="C553" s="117"/>
      <c r="D553" s="135"/>
      <c r="E553" s="153"/>
      <c r="F553" s="169"/>
    </row>
    <row r="554" spans="1:6" ht="5.25" customHeight="1">
      <c r="A554" s="77"/>
      <c r="B554" s="95"/>
      <c r="C554" s="117"/>
      <c r="D554" s="135"/>
      <c r="E554" s="153"/>
      <c r="F554" s="169"/>
    </row>
    <row r="555" spans="1:8" ht="13.5" customHeight="1">
      <c r="A555" s="81" t="s">
        <v>11</v>
      </c>
      <c r="B555" s="103" t="s">
        <v>569</v>
      </c>
      <c r="C555" s="121">
        <v>53</v>
      </c>
      <c r="D555" s="139" t="s">
        <v>293</v>
      </c>
      <c r="E555" s="157"/>
      <c r="F555" s="173">
        <f ca="1">IF(OR(ISBLANK(C555), ISBLANK(E555)), "", IF(ISNUMBER(E555), ROUND(C555 * E555, 2), E555))</f>
        <v>0</v>
      </c>
      <c r="G555" s="63" t="s">
        <v>571</v>
      </c>
      <c r="H555" s="64" t="s">
        <v>572</v>
      </c>
    </row>
    <row r="556" spans="1:6" ht="13.5" customHeight="1">
      <c r="A556" s="77"/>
      <c r="B556" s="103" t="s">
        <v>570</v>
      </c>
      <c r="C556" s="117"/>
      <c r="D556" s="135"/>
      <c r="E556" s="153"/>
      <c r="F556" s="169"/>
    </row>
    <row r="557" spans="1:6" ht="5.25" customHeight="1">
      <c r="A557" s="77"/>
      <c r="B557" s="95"/>
      <c r="C557" s="117"/>
      <c r="D557" s="135"/>
      <c r="E557" s="153"/>
      <c r="F557" s="169"/>
    </row>
    <row r="558" spans="1:6" ht="13.5" customHeight="1">
      <c r="A558" s="77"/>
      <c r="B558" s="99" t="s">
        <v>573</v>
      </c>
      <c r="C558" s="117"/>
      <c r="D558" s="135"/>
      <c r="E558" s="153"/>
      <c r="F558" s="169"/>
    </row>
    <row r="559" spans="1:6" ht="5.25" customHeight="1">
      <c r="A559" s="77"/>
      <c r="B559" s="95"/>
      <c r="C559" s="117"/>
      <c r="D559" s="135"/>
      <c r="E559" s="153"/>
      <c r="F559" s="169"/>
    </row>
    <row r="560" spans="1:8" ht="13.5" customHeight="1">
      <c r="A560" s="81" t="s">
        <v>17</v>
      </c>
      <c r="B560" s="103" t="s">
        <v>574</v>
      </c>
      <c r="C560" s="121">
        <v>349</v>
      </c>
      <c r="D560" s="139" t="s">
        <v>511</v>
      </c>
      <c r="E560" s="157"/>
      <c r="F560" s="173">
        <f ca="1">IF(OR(ISBLANK(C560), ISBLANK(E560)), "", IF(ISNUMBER(E560), ROUND(C560 * E560, 2), E560))</f>
        <v>0</v>
      </c>
      <c r="G560" s="63" t="s">
        <v>577</v>
      </c>
      <c r="H560" s="64" t="s">
        <v>578</v>
      </c>
    </row>
    <row r="561" spans="1:6" ht="13.5" customHeight="1">
      <c r="A561" s="77"/>
      <c r="B561" s="103" t="s">
        <v>575</v>
      </c>
      <c r="C561" s="117"/>
      <c r="D561" s="135"/>
      <c r="E561" s="153"/>
      <c r="F561" s="169"/>
    </row>
    <row r="562" spans="1:6" ht="13.5" customHeight="1">
      <c r="A562" s="77"/>
      <c r="B562" s="103" t="s">
        <v>576</v>
      </c>
      <c r="C562" s="117"/>
      <c r="D562" s="135"/>
      <c r="E562" s="153"/>
      <c r="F562" s="169"/>
    </row>
    <row r="563" spans="1:6" ht="5.25" customHeight="1">
      <c r="A563" s="77"/>
      <c r="B563" s="95"/>
      <c r="C563" s="117"/>
      <c r="D563" s="135"/>
      <c r="E563" s="153"/>
      <c r="F563" s="169"/>
    </row>
    <row r="564" spans="1:8" ht="13.5" customHeight="1">
      <c r="A564" s="81" t="s">
        <v>21</v>
      </c>
      <c r="B564" s="103" t="s">
        <v>579</v>
      </c>
      <c r="C564" s="121">
        <v>349</v>
      </c>
      <c r="D564" s="139" t="s">
        <v>511</v>
      </c>
      <c r="E564" s="157"/>
      <c r="F564" s="173">
        <f ca="1">IF(OR(ISBLANK(C564), ISBLANK(E564)), "", IF(ISNUMBER(E564), ROUND(C564 * E564, 2), E564))</f>
        <v>0</v>
      </c>
      <c r="G564" s="63" t="s">
        <v>582</v>
      </c>
      <c r="H564" s="64" t="s">
        <v>583</v>
      </c>
    </row>
    <row r="565" spans="1:6" ht="13.5" customHeight="1">
      <c r="A565" s="77"/>
      <c r="B565" s="103" t="s">
        <v>580</v>
      </c>
      <c r="C565" s="117"/>
      <c r="D565" s="135"/>
      <c r="E565" s="153"/>
      <c r="F565" s="169"/>
    </row>
    <row r="566" spans="1:6" ht="13.5" customHeight="1">
      <c r="A566" s="77"/>
      <c r="B566" s="103" t="s">
        <v>581</v>
      </c>
      <c r="C566" s="117"/>
      <c r="D566" s="135"/>
      <c r="E566" s="153"/>
      <c r="F566" s="169"/>
    </row>
    <row r="567" spans="1:6" ht="5.25" customHeight="1">
      <c r="A567" s="77"/>
      <c r="B567" s="95"/>
      <c r="C567" s="117"/>
      <c r="D567" s="135"/>
      <c r="E567" s="153"/>
      <c r="F567" s="169"/>
    </row>
    <row r="568" spans="1:8" ht="13.5" customHeight="1">
      <c r="A568" s="81" t="s">
        <v>25</v>
      </c>
      <c r="B568" s="103" t="s">
        <v>584</v>
      </c>
      <c r="C568" s="121">
        <v>230</v>
      </c>
      <c r="D568" s="139" t="s">
        <v>511</v>
      </c>
      <c r="E568" s="157"/>
      <c r="F568" s="173">
        <f ca="1">IF(OR(ISBLANK(C568), ISBLANK(E568)), "", IF(ISNUMBER(E568), ROUND(C568 * E568, 2), E568))</f>
        <v>0</v>
      </c>
      <c r="G568" s="63" t="s">
        <v>585</v>
      </c>
      <c r="H568" s="64" t="s">
        <v>586</v>
      </c>
    </row>
    <row r="569" spans="1:6" ht="13.5" customHeight="1">
      <c r="A569" s="77"/>
      <c r="B569" s="103" t="s">
        <v>580</v>
      </c>
      <c r="C569" s="117"/>
      <c r="D569" s="135"/>
      <c r="E569" s="153"/>
      <c r="F569" s="169"/>
    </row>
    <row r="570" spans="1:6" ht="13.5" customHeight="1">
      <c r="A570" s="77"/>
      <c r="B570" s="103" t="s">
        <v>581</v>
      </c>
      <c r="C570" s="117"/>
      <c r="D570" s="135"/>
      <c r="E570" s="153"/>
      <c r="F570" s="169"/>
    </row>
    <row r="571" spans="1:6" ht="5.25" customHeight="1">
      <c r="A571" s="77"/>
      <c r="B571" s="95"/>
      <c r="C571" s="117"/>
      <c r="D571" s="135"/>
      <c r="E571" s="153"/>
      <c r="F571" s="169"/>
    </row>
    <row r="572" spans="1:8" ht="13.5" customHeight="1">
      <c r="A572" s="81" t="s">
        <v>29</v>
      </c>
      <c r="B572" s="103" t="s">
        <v>587</v>
      </c>
      <c r="C572" s="121">
        <v>349</v>
      </c>
      <c r="D572" s="139" t="s">
        <v>511</v>
      </c>
      <c r="E572" s="157"/>
      <c r="F572" s="173">
        <f ca="1">IF(OR(ISBLANK(C572), ISBLANK(E572)), "", IF(ISNUMBER(E572), ROUND(C572 * E572, 2), E572))</f>
        <v>0</v>
      </c>
      <c r="G572" s="63" t="s">
        <v>591</v>
      </c>
      <c r="H572" s="64" t="s">
        <v>592</v>
      </c>
    </row>
    <row r="573" spans="1:6" ht="13.5" customHeight="1">
      <c r="A573" s="77"/>
      <c r="B573" s="103" t="s">
        <v>588</v>
      </c>
      <c r="C573" s="117"/>
      <c r="D573" s="135"/>
      <c r="E573" s="153"/>
      <c r="F573" s="169"/>
    </row>
    <row r="574" spans="1:6" ht="13.5" customHeight="1">
      <c r="A574" s="77"/>
      <c r="B574" s="103" t="s">
        <v>589</v>
      </c>
      <c r="C574" s="117"/>
      <c r="D574" s="135"/>
      <c r="E574" s="153"/>
      <c r="F574" s="169"/>
    </row>
    <row r="575" spans="1:6" ht="13.5" customHeight="1">
      <c r="A575" s="77"/>
      <c r="B575" s="103" t="s">
        <v>590</v>
      </c>
      <c r="C575" s="117"/>
      <c r="D575" s="135"/>
      <c r="E575" s="153"/>
      <c r="F575" s="169"/>
    </row>
    <row r="576" spans="1:6" ht="5.25" customHeight="1">
      <c r="A576" s="77"/>
      <c r="B576" s="95"/>
      <c r="C576" s="117"/>
      <c r="D576" s="135"/>
      <c r="E576" s="153"/>
      <c r="F576" s="169"/>
    </row>
    <row r="577" spans="1:8" ht="13.5" customHeight="1">
      <c r="A577" s="81" t="s">
        <v>33</v>
      </c>
      <c r="B577" s="103" t="s">
        <v>593</v>
      </c>
      <c r="C577" s="121">
        <v>230</v>
      </c>
      <c r="D577" s="139" t="s">
        <v>511</v>
      </c>
      <c r="E577" s="157"/>
      <c r="F577" s="173">
        <f ca="1">IF(OR(ISBLANK(C577), ISBLANK(E577)), "", IF(ISNUMBER(E577), ROUND(C577 * E577, 2), E577))</f>
        <v>0</v>
      </c>
      <c r="G577" s="63" t="s">
        <v>597</v>
      </c>
      <c r="H577" s="64" t="s">
        <v>598</v>
      </c>
    </row>
    <row r="578" spans="1:6" ht="13.5" customHeight="1">
      <c r="A578" s="77"/>
      <c r="B578" s="103" t="s">
        <v>594</v>
      </c>
      <c r="C578" s="117"/>
      <c r="D578" s="135"/>
      <c r="E578" s="153"/>
      <c r="F578" s="169"/>
    </row>
    <row r="579" spans="1:6" ht="13.5" customHeight="1">
      <c r="A579" s="77"/>
      <c r="B579" s="103" t="s">
        <v>595</v>
      </c>
      <c r="C579" s="117"/>
      <c r="D579" s="135"/>
      <c r="E579" s="153"/>
      <c r="F579" s="169"/>
    </row>
    <row r="580" spans="1:6" ht="13.5" customHeight="1">
      <c r="A580" s="77"/>
      <c r="B580" s="103" t="s">
        <v>596</v>
      </c>
      <c r="C580" s="117"/>
      <c r="D580" s="135"/>
      <c r="E580" s="153"/>
      <c r="F580" s="169"/>
    </row>
    <row r="581" spans="1:6" ht="5.25" customHeight="1">
      <c r="A581" s="77"/>
      <c r="B581" s="95"/>
      <c r="C581" s="117"/>
      <c r="D581" s="135"/>
      <c r="E581" s="153"/>
      <c r="F581" s="169"/>
    </row>
    <row r="582" spans="1:8" ht="13.5" customHeight="1">
      <c r="A582" s="81" t="s">
        <v>37</v>
      </c>
      <c r="B582" s="103" t="s">
        <v>599</v>
      </c>
      <c r="C582" s="121">
        <v>520</v>
      </c>
      <c r="D582" s="139" t="s">
        <v>511</v>
      </c>
      <c r="E582" s="157"/>
      <c r="F582" s="173">
        <f ca="1">IF(OR(ISBLANK(C582), ISBLANK(E582)), "", IF(ISNUMBER(E582), ROUND(C582 * E582, 2), E582))</f>
        <v>0</v>
      </c>
      <c r="G582" s="63" t="s">
        <v>601</v>
      </c>
      <c r="H582" s="64" t="s">
        <v>602</v>
      </c>
    </row>
    <row r="583" spans="1:6" ht="13.5" customHeight="1">
      <c r="A583" s="77"/>
      <c r="B583" s="103" t="s">
        <v>600</v>
      </c>
      <c r="C583" s="117"/>
      <c r="D583" s="135"/>
      <c r="E583" s="153"/>
      <c r="F583" s="169"/>
    </row>
    <row r="584" spans="1:6" ht="13.5" customHeight="1">
      <c r="A584" s="77"/>
      <c r="B584" s="103" t="s">
        <v>589</v>
      </c>
      <c r="C584" s="117"/>
      <c r="D584" s="135"/>
      <c r="E584" s="153"/>
      <c r="F584" s="169"/>
    </row>
    <row r="585" spans="1:6" ht="13.5" customHeight="1">
      <c r="A585" s="77"/>
      <c r="B585" s="103" t="s">
        <v>590</v>
      </c>
      <c r="C585" s="117"/>
      <c r="D585" s="135"/>
      <c r="E585" s="153"/>
      <c r="F585" s="169"/>
    </row>
    <row r="586" spans="1:6" ht="5.25" customHeight="1">
      <c r="A586" s="77"/>
      <c r="B586" s="95"/>
      <c r="C586" s="117"/>
      <c r="D586" s="135"/>
      <c r="E586" s="153"/>
      <c r="F586" s="169"/>
    </row>
    <row r="587" spans="1:6" ht="13.5" customHeight="1">
      <c r="A587" s="77"/>
      <c r="B587" s="99" t="s">
        <v>603</v>
      </c>
      <c r="C587" s="117"/>
      <c r="D587" s="135"/>
      <c r="E587" s="153"/>
      <c r="F587" s="169"/>
    </row>
    <row r="588" spans="1:6" ht="5.25" customHeight="1">
      <c r="A588" s="77"/>
      <c r="B588" s="95"/>
      <c r="C588" s="117"/>
      <c r="D588" s="135"/>
      <c r="E588" s="153"/>
      <c r="F588" s="169"/>
    </row>
    <row r="589" spans="1:8" ht="13.5" customHeight="1">
      <c r="A589" s="81" t="s">
        <v>42</v>
      </c>
      <c r="B589" s="103" t="s">
        <v>604</v>
      </c>
      <c r="C589" s="121">
        <v>56</v>
      </c>
      <c r="D589" s="139" t="s">
        <v>607</v>
      </c>
      <c r="E589" s="157"/>
      <c r="F589" s="173">
        <f ca="1">IF(OR(ISBLANK(C589), ISBLANK(E589)), "", IF(ISNUMBER(E589), ROUND(C589 * E589, 2), E589))</f>
        <v>0</v>
      </c>
      <c r="G589" s="63" t="s">
        <v>608</v>
      </c>
      <c r="H589" s="64" t="s">
        <v>609</v>
      </c>
    </row>
    <row r="590" spans="1:6" ht="13.5" customHeight="1">
      <c r="A590" s="77"/>
      <c r="B590" s="103" t="s">
        <v>605</v>
      </c>
      <c r="C590" s="117"/>
      <c r="D590" s="135"/>
      <c r="E590" s="153"/>
      <c r="F590" s="169"/>
    </row>
    <row r="591" spans="1:6" ht="13.5" customHeight="1">
      <c r="A591" s="77"/>
      <c r="B591" s="103" t="s">
        <v>606</v>
      </c>
      <c r="C591" s="117"/>
      <c r="D591" s="135"/>
      <c r="E591" s="153"/>
      <c r="F591" s="169"/>
    </row>
    <row r="592" spans="1:6" ht="5.25" customHeight="1">
      <c r="A592" s="77"/>
      <c r="B592" s="95"/>
      <c r="C592" s="117"/>
      <c r="D592" s="135"/>
      <c r="E592" s="153"/>
      <c r="F592" s="169"/>
    </row>
    <row r="593" spans="1:6" ht="13.5" customHeight="1">
      <c r="A593" s="77"/>
      <c r="B593" s="99" t="s">
        <v>610</v>
      </c>
      <c r="C593" s="117"/>
      <c r="D593" s="135"/>
      <c r="E593" s="153"/>
      <c r="F593" s="169"/>
    </row>
    <row r="594" spans="1:6" ht="5.25" customHeight="1">
      <c r="A594" s="77"/>
      <c r="B594" s="95"/>
      <c r="C594" s="117"/>
      <c r="D594" s="135"/>
      <c r="E594" s="153"/>
      <c r="F594" s="169"/>
    </row>
    <row r="595" spans="1:8" ht="13.5" customHeight="1">
      <c r="A595" s="81" t="s">
        <v>46</v>
      </c>
      <c r="B595" s="103" t="s">
        <v>611</v>
      </c>
      <c r="C595" s="121">
        <v>2198</v>
      </c>
      <c r="D595" s="139" t="s">
        <v>511</v>
      </c>
      <c r="E595" s="157"/>
      <c r="F595" s="173">
        <f ca="1">IF(OR(ISBLANK(C595), ISBLANK(E595)), "", IF(ISNUMBER(E595), ROUND(C595 * E595, 2), E595))</f>
        <v>0</v>
      </c>
      <c r="G595" s="63" t="s">
        <v>612</v>
      </c>
      <c r="H595" s="64" t="s">
        <v>613</v>
      </c>
    </row>
    <row r="596" spans="1:6" ht="5.25" customHeight="1">
      <c r="A596" s="77"/>
      <c r="B596" s="95"/>
      <c r="C596" s="117"/>
      <c r="D596" s="135"/>
      <c r="E596" s="153"/>
      <c r="F596" s="169"/>
    </row>
    <row r="597" spans="1:6" ht="13.5" customHeight="1">
      <c r="A597" s="77"/>
      <c r="B597" s="99" t="s">
        <v>614</v>
      </c>
      <c r="C597" s="117"/>
      <c r="D597" s="135"/>
      <c r="E597" s="153"/>
      <c r="F597" s="169"/>
    </row>
    <row r="598" spans="1:6" ht="5.25" customHeight="1">
      <c r="A598" s="77"/>
      <c r="B598" s="95"/>
      <c r="C598" s="117"/>
      <c r="D598" s="135"/>
      <c r="E598" s="153"/>
      <c r="F598" s="169"/>
    </row>
    <row r="599" spans="1:8" ht="13.5" customHeight="1">
      <c r="A599" s="81" t="s">
        <v>52</v>
      </c>
      <c r="B599" s="103" t="s">
        <v>615</v>
      </c>
      <c r="C599" s="121">
        <v>1099</v>
      </c>
      <c r="D599" s="139" t="s">
        <v>511</v>
      </c>
      <c r="E599" s="157"/>
      <c r="F599" s="173">
        <f ca="1">IF(OR(ISBLANK(C599), ISBLANK(E599)), "", IF(ISNUMBER(E599), ROUND(C599 * E599, 2), E599))</f>
        <v>0</v>
      </c>
      <c r="G599" s="63" t="s">
        <v>617</v>
      </c>
      <c r="H599" s="64" t="s">
        <v>618</v>
      </c>
    </row>
    <row r="600" spans="1:6" ht="13.5" customHeight="1">
      <c r="A600" s="77"/>
      <c r="B600" s="103" t="s">
        <v>616</v>
      </c>
      <c r="C600" s="117"/>
      <c r="D600" s="135"/>
      <c r="E600" s="153"/>
      <c r="F600" s="169"/>
    </row>
    <row r="601" spans="1:6" ht="5.25" customHeight="1">
      <c r="A601" s="77"/>
      <c r="B601" s="95"/>
      <c r="C601" s="117"/>
      <c r="D601" s="135"/>
      <c r="E601" s="153"/>
      <c r="F601" s="169"/>
    </row>
    <row r="602" spans="1:6" ht="13.5" customHeight="1">
      <c r="A602" s="77"/>
      <c r="B602" s="99" t="s">
        <v>619</v>
      </c>
      <c r="C602" s="117"/>
      <c r="D602" s="135"/>
      <c r="E602" s="153"/>
      <c r="F602" s="169"/>
    </row>
    <row r="603" spans="1:6" ht="5.25" customHeight="1">
      <c r="A603" s="77"/>
      <c r="B603" s="95"/>
      <c r="C603" s="117"/>
      <c r="D603" s="135"/>
      <c r="E603" s="153"/>
      <c r="F603" s="169"/>
    </row>
    <row r="604" spans="1:8" ht="13.5" customHeight="1">
      <c r="A604" s="81" t="s">
        <v>61</v>
      </c>
      <c r="B604" s="103" t="s">
        <v>620</v>
      </c>
      <c r="C604" s="121">
        <v>787</v>
      </c>
      <c r="D604" s="139" t="s">
        <v>511</v>
      </c>
      <c r="E604" s="157"/>
      <c r="F604" s="173">
        <f ca="1">IF(OR(ISBLANK(C604), ISBLANK(E604)), "", IF(ISNUMBER(E604), ROUND(C604 * E604, 2), E604))</f>
        <v>0</v>
      </c>
      <c r="G604" s="63" t="s">
        <v>628</v>
      </c>
      <c r="H604" s="64" t="s">
        <v>629</v>
      </c>
    </row>
    <row r="605" spans="1:6" ht="13.5" customHeight="1">
      <c r="A605" s="77"/>
      <c r="B605" s="103" t="s">
        <v>621</v>
      </c>
      <c r="C605" s="117"/>
      <c r="D605" s="135"/>
      <c r="E605" s="153"/>
      <c r="F605" s="169"/>
    </row>
    <row r="606" spans="1:6" ht="13.5" customHeight="1">
      <c r="A606" s="77"/>
      <c r="B606" s="103" t="s">
        <v>622</v>
      </c>
      <c r="C606" s="117"/>
      <c r="D606" s="135"/>
      <c r="E606" s="153"/>
      <c r="F606" s="169"/>
    </row>
    <row r="607" spans="1:6" ht="13.5" customHeight="1">
      <c r="A607" s="77"/>
      <c r="B607" s="103" t="s">
        <v>623</v>
      </c>
      <c r="C607" s="117"/>
      <c r="D607" s="135"/>
      <c r="E607" s="153"/>
      <c r="F607" s="169"/>
    </row>
    <row r="608" spans="1:6" ht="13.5" customHeight="1">
      <c r="A608" s="77"/>
      <c r="B608" s="103" t="s">
        <v>624</v>
      </c>
      <c r="C608" s="117"/>
      <c r="D608" s="135"/>
      <c r="E608" s="153"/>
      <c r="F608" s="169"/>
    </row>
    <row r="609" spans="1:6" ht="13.5" customHeight="1">
      <c r="A609" s="77"/>
      <c r="B609" s="103" t="s">
        <v>625</v>
      </c>
      <c r="C609" s="117"/>
      <c r="D609" s="135"/>
      <c r="E609" s="153"/>
      <c r="F609" s="169"/>
    </row>
    <row r="610" spans="1:6" ht="13.5" customHeight="1">
      <c r="A610" s="77"/>
      <c r="B610" s="103" t="s">
        <v>626</v>
      </c>
      <c r="C610" s="117"/>
      <c r="D610" s="135"/>
      <c r="E610" s="153"/>
      <c r="F610" s="169"/>
    </row>
    <row r="611" spans="1:6" ht="13.5" customHeight="1">
      <c r="A611" s="77"/>
      <c r="B611" s="103" t="s">
        <v>627</v>
      </c>
      <c r="C611" s="117"/>
      <c r="D611" s="135"/>
      <c r="E611" s="153"/>
      <c r="F611" s="169"/>
    </row>
    <row r="612" spans="1:6" ht="5.2" customHeight="1">
      <c r="A612" s="85"/>
      <c r="B612" s="107"/>
      <c r="C612" s="125"/>
      <c r="D612" s="143"/>
      <c r="E612" s="161"/>
      <c r="F612" s="177"/>
    </row>
    <row r="613" spans="1:6" ht="21" customHeight="1">
      <c r="A613" s="209" t="s">
        <v>95</v>
      </c>
      <c r="B613" s="191"/>
      <c r="C613" s="195" t="s">
        <v>630</v>
      </c>
      <c r="D613" s="199"/>
      <c r="E613" s="203" t="s">
        <v>97</v>
      </c>
      <c r="F613" s="213">
        <f ca="1">SUM(F550:F612)</f>
        <v>0</v>
      </c>
    </row>
    <row r="614" spans="1:1" ht="21" customHeight="1">
      <c r="A614" s="12" t="s">
        <v>192</v>
      </c>
    </row>
    <row r="615" spans="1:8" ht="21" customHeight="1">
      <c r="A615" s="73" t="s">
        <v>1</v>
      </c>
      <c r="B615" s="91" t="s">
        <v>2</v>
      </c>
      <c r="C615" s="113" t="s">
        <v>4</v>
      </c>
      <c r="D615" s="131" t="s">
        <v>3</v>
      </c>
      <c r="E615" s="149" t="s">
        <v>5</v>
      </c>
      <c r="F615" s="165" t="s">
        <v>6</v>
      </c>
      <c r="G615" s="57" t="s">
        <v>7</v>
      </c>
      <c r="H615" s="59" t="s">
        <v>8</v>
      </c>
    </row>
    <row r="616" spans="1:6" ht="6" customHeight="1">
      <c r="A616" s="77"/>
      <c r="B616" s="95"/>
      <c r="C616" s="117"/>
      <c r="D616" s="135"/>
      <c r="E616" s="153"/>
      <c r="F616" s="169"/>
    </row>
    <row r="617" spans="1:6" ht="13.5" customHeight="1">
      <c r="A617" s="77"/>
      <c r="B617" s="99" t="s">
        <v>631</v>
      </c>
      <c r="C617" s="117"/>
      <c r="D617" s="135"/>
      <c r="E617" s="153"/>
      <c r="F617" s="169"/>
    </row>
    <row r="618" spans="1:6" ht="6" customHeight="1">
      <c r="A618" s="77"/>
      <c r="B618" s="95"/>
      <c r="C618" s="117"/>
      <c r="D618" s="135"/>
      <c r="E618" s="153"/>
      <c r="F618" s="169"/>
    </row>
    <row r="619" spans="1:6" ht="13.5" customHeight="1">
      <c r="A619" s="77"/>
      <c r="B619" s="99" t="s">
        <v>632</v>
      </c>
      <c r="C619" s="117"/>
      <c r="D619" s="135"/>
      <c r="E619" s="153"/>
      <c r="F619" s="169"/>
    </row>
    <row r="620" spans="1:6" ht="13.5" customHeight="1">
      <c r="A620" s="77"/>
      <c r="B620" s="99" t="s">
        <v>633</v>
      </c>
      <c r="C620" s="117"/>
      <c r="D620" s="135"/>
      <c r="E620" s="153"/>
      <c r="F620" s="169"/>
    </row>
    <row r="621" spans="1:6" ht="6" customHeight="1">
      <c r="A621" s="77"/>
      <c r="B621" s="95"/>
      <c r="C621" s="117"/>
      <c r="D621" s="135"/>
      <c r="E621" s="153"/>
      <c r="F621" s="169"/>
    </row>
    <row r="622" spans="1:8" ht="13.5" customHeight="1">
      <c r="A622" s="81" t="s">
        <v>11</v>
      </c>
      <c r="B622" s="103" t="s">
        <v>634</v>
      </c>
      <c r="C622" s="121">
        <v>39</v>
      </c>
      <c r="D622" s="139" t="s">
        <v>208</v>
      </c>
      <c r="E622" s="157"/>
      <c r="F622" s="173">
        <f ca="1">IF(OR(ISBLANK(C622), ISBLANK(E622)), "", IF(ISNUMBER(E622), ROUND(C622 * E622, 2), E622))</f>
        <v>0</v>
      </c>
      <c r="G622" s="63" t="s">
        <v>637</v>
      </c>
      <c r="H622" s="64" t="s">
        <v>638</v>
      </c>
    </row>
    <row r="623" spans="1:6" ht="13.5" customHeight="1">
      <c r="A623" s="77"/>
      <c r="B623" s="103" t="s">
        <v>635</v>
      </c>
      <c r="C623" s="117"/>
      <c r="D623" s="135"/>
      <c r="E623" s="153"/>
      <c r="F623" s="169"/>
    </row>
    <row r="624" spans="1:6" ht="13.5" customHeight="1">
      <c r="A624" s="77"/>
      <c r="B624" s="103" t="s">
        <v>636</v>
      </c>
      <c r="C624" s="117"/>
      <c r="D624" s="135"/>
      <c r="E624" s="153"/>
      <c r="F624" s="169"/>
    </row>
    <row r="625" spans="1:6" ht="6" customHeight="1">
      <c r="A625" s="77"/>
      <c r="B625" s="95"/>
      <c r="C625" s="117"/>
      <c r="D625" s="135"/>
      <c r="E625" s="153"/>
      <c r="F625" s="169"/>
    </row>
    <row r="626" spans="1:8" ht="13.5" customHeight="1">
      <c r="A626" s="81" t="s">
        <v>17</v>
      </c>
      <c r="B626" s="103" t="s">
        <v>639</v>
      </c>
      <c r="C626" s="121">
        <v>432</v>
      </c>
      <c r="D626" s="139" t="s">
        <v>208</v>
      </c>
      <c r="E626" s="157"/>
      <c r="F626" s="173">
        <f ca="1">IF(OR(ISBLANK(C626), ISBLANK(E626)), "", IF(ISNUMBER(E626), ROUND(C626 * E626, 2), E626))</f>
        <v>0</v>
      </c>
      <c r="G626" s="63" t="s">
        <v>640</v>
      </c>
      <c r="H626" s="64" t="s">
        <v>641</v>
      </c>
    </row>
    <row r="627" spans="1:6" ht="13.5" customHeight="1">
      <c r="A627" s="77"/>
      <c r="B627" s="103" t="s">
        <v>635</v>
      </c>
      <c r="C627" s="117"/>
      <c r="D627" s="135"/>
      <c r="E627" s="153"/>
      <c r="F627" s="169"/>
    </row>
    <row r="628" spans="1:6" ht="13.5" customHeight="1">
      <c r="A628" s="77"/>
      <c r="B628" s="103" t="s">
        <v>636</v>
      </c>
      <c r="C628" s="117"/>
      <c r="D628" s="135"/>
      <c r="E628" s="153"/>
      <c r="F628" s="169"/>
    </row>
    <row r="629" spans="1:6" ht="6" customHeight="1">
      <c r="A629" s="77"/>
      <c r="B629" s="95"/>
      <c r="C629" s="117"/>
      <c r="D629" s="135"/>
      <c r="E629" s="153"/>
      <c r="F629" s="169"/>
    </row>
    <row r="630" spans="1:8" ht="13.5" customHeight="1">
      <c r="A630" s="81" t="s">
        <v>21</v>
      </c>
      <c r="B630" s="103" t="s">
        <v>642</v>
      </c>
      <c r="C630" s="121">
        <v>15</v>
      </c>
      <c r="D630" s="139" t="s">
        <v>208</v>
      </c>
      <c r="E630" s="157"/>
      <c r="F630" s="173">
        <f ca="1">IF(OR(ISBLANK(C630), ISBLANK(E630)), "", IF(ISNUMBER(E630), ROUND(C630 * E630, 2), E630))</f>
        <v>0</v>
      </c>
      <c r="G630" s="63" t="s">
        <v>645</v>
      </c>
      <c r="H630" s="64" t="s">
        <v>646</v>
      </c>
    </row>
    <row r="631" spans="1:6" ht="13.5" customHeight="1">
      <c r="A631" s="77"/>
      <c r="B631" s="103" t="s">
        <v>643</v>
      </c>
      <c r="C631" s="117"/>
      <c r="D631" s="135"/>
      <c r="E631" s="153"/>
      <c r="F631" s="169"/>
    </row>
    <row r="632" spans="1:6" ht="13.5" customHeight="1">
      <c r="A632" s="77"/>
      <c r="B632" s="103" t="s">
        <v>644</v>
      </c>
      <c r="C632" s="117"/>
      <c r="D632" s="135"/>
      <c r="E632" s="153"/>
      <c r="F632" s="169"/>
    </row>
    <row r="633" spans="1:6" ht="6" customHeight="1">
      <c r="A633" s="77"/>
      <c r="B633" s="95"/>
      <c r="C633" s="117"/>
      <c r="D633" s="135"/>
      <c r="E633" s="153"/>
      <c r="F633" s="169"/>
    </row>
    <row r="634" spans="1:8" ht="13.5" customHeight="1">
      <c r="A634" s="81" t="s">
        <v>25</v>
      </c>
      <c r="B634" s="103" t="s">
        <v>647</v>
      </c>
      <c r="C634" s="121">
        <v>464</v>
      </c>
      <c r="D634" s="139" t="s">
        <v>208</v>
      </c>
      <c r="E634" s="157"/>
      <c r="F634" s="173">
        <f ca="1">IF(OR(ISBLANK(C634), ISBLANK(E634)), "", IF(ISNUMBER(E634), ROUND(C634 * E634, 2), E634))</f>
        <v>0</v>
      </c>
      <c r="G634" s="63" t="s">
        <v>650</v>
      </c>
      <c r="H634" s="64" t="s">
        <v>651</v>
      </c>
    </row>
    <row r="635" spans="1:6" ht="13.5" customHeight="1">
      <c r="A635" s="77"/>
      <c r="B635" s="103" t="s">
        <v>648</v>
      </c>
      <c r="C635" s="117"/>
      <c r="D635" s="135"/>
      <c r="E635" s="153"/>
      <c r="F635" s="169"/>
    </row>
    <row r="636" spans="1:6" ht="13.5" customHeight="1">
      <c r="A636" s="77"/>
      <c r="B636" s="103" t="s">
        <v>649</v>
      </c>
      <c r="C636" s="117"/>
      <c r="D636" s="135"/>
      <c r="E636" s="153"/>
      <c r="F636" s="169"/>
    </row>
    <row r="637" spans="1:6" ht="6" customHeight="1">
      <c r="A637" s="77"/>
      <c r="B637" s="95"/>
      <c r="C637" s="117"/>
      <c r="D637" s="135"/>
      <c r="E637" s="153"/>
      <c r="F637" s="169"/>
    </row>
    <row r="638" spans="1:8" ht="13.5" customHeight="1">
      <c r="A638" s="81" t="s">
        <v>29</v>
      </c>
      <c r="B638" s="103" t="s">
        <v>652</v>
      </c>
      <c r="C638" s="121">
        <v>10</v>
      </c>
      <c r="D638" s="139" t="s">
        <v>208</v>
      </c>
      <c r="E638" s="157"/>
      <c r="F638" s="173">
        <f ca="1">IF(OR(ISBLANK(C638), ISBLANK(E638)), "", IF(ISNUMBER(E638), ROUND(C638 * E638, 2), E638))</f>
        <v>0</v>
      </c>
      <c r="G638" s="63" t="s">
        <v>655</v>
      </c>
      <c r="H638" s="64" t="s">
        <v>656</v>
      </c>
    </row>
    <row r="639" spans="1:6" ht="13.5" customHeight="1">
      <c r="A639" s="77"/>
      <c r="B639" s="103" t="s">
        <v>653</v>
      </c>
      <c r="C639" s="117"/>
      <c r="D639" s="135"/>
      <c r="E639" s="153"/>
      <c r="F639" s="169"/>
    </row>
    <row r="640" spans="1:6" ht="13.5" customHeight="1">
      <c r="A640" s="77"/>
      <c r="B640" s="103" t="s">
        <v>654</v>
      </c>
      <c r="C640" s="117"/>
      <c r="D640" s="135"/>
      <c r="E640" s="153"/>
      <c r="F640" s="169"/>
    </row>
    <row r="641" spans="1:6" ht="6" customHeight="1">
      <c r="A641" s="77"/>
      <c r="B641" s="95"/>
      <c r="C641" s="117"/>
      <c r="D641" s="135"/>
      <c r="E641" s="153"/>
      <c r="F641" s="169"/>
    </row>
    <row r="642" spans="1:8" ht="13.5" customHeight="1">
      <c r="A642" s="81" t="s">
        <v>33</v>
      </c>
      <c r="B642" s="103" t="s">
        <v>657</v>
      </c>
      <c r="C642" s="121">
        <v>15</v>
      </c>
      <c r="D642" s="139" t="s">
        <v>208</v>
      </c>
      <c r="E642" s="157"/>
      <c r="F642" s="173">
        <f ca="1">IF(OR(ISBLANK(C642), ISBLANK(E642)), "", IF(ISNUMBER(E642), ROUND(C642 * E642, 2), E642))</f>
        <v>0</v>
      </c>
      <c r="G642" s="63" t="s">
        <v>660</v>
      </c>
      <c r="H642" s="64" t="s">
        <v>661</v>
      </c>
    </row>
    <row r="643" spans="1:6" ht="13.5" customHeight="1">
      <c r="A643" s="77"/>
      <c r="B643" s="103" t="s">
        <v>658</v>
      </c>
      <c r="C643" s="117"/>
      <c r="D643" s="135"/>
      <c r="E643" s="153"/>
      <c r="F643" s="169"/>
    </row>
    <row r="644" spans="1:6" ht="13.5" customHeight="1">
      <c r="A644" s="77"/>
      <c r="B644" s="103" t="s">
        <v>659</v>
      </c>
      <c r="C644" s="117"/>
      <c r="D644" s="135"/>
      <c r="E644" s="153"/>
      <c r="F644" s="169"/>
    </row>
    <row r="645" spans="1:6" ht="6" customHeight="1">
      <c r="A645" s="77"/>
      <c r="B645" s="95"/>
      <c r="C645" s="117"/>
      <c r="D645" s="135"/>
      <c r="E645" s="153"/>
      <c r="F645" s="169"/>
    </row>
    <row r="646" spans="1:8" ht="13.5" customHeight="1">
      <c r="A646" s="81" t="s">
        <v>37</v>
      </c>
      <c r="B646" s="103" t="s">
        <v>662</v>
      </c>
      <c r="C646" s="121">
        <v>636</v>
      </c>
      <c r="D646" s="139" t="s">
        <v>208</v>
      </c>
      <c r="E646" s="157"/>
      <c r="F646" s="173">
        <f ca="1">IF(OR(ISBLANK(C646), ISBLANK(E646)), "", IF(ISNUMBER(E646), ROUND(C646 * E646, 2), E646))</f>
        <v>0</v>
      </c>
      <c r="G646" s="63" t="s">
        <v>663</v>
      </c>
      <c r="H646" s="64" t="s">
        <v>664</v>
      </c>
    </row>
    <row r="647" spans="1:6" ht="13.5" customHeight="1">
      <c r="A647" s="77"/>
      <c r="B647" s="103" t="s">
        <v>635</v>
      </c>
      <c r="C647" s="117"/>
      <c r="D647" s="135"/>
      <c r="E647" s="153"/>
      <c r="F647" s="169"/>
    </row>
    <row r="648" spans="1:6" ht="13.5" customHeight="1">
      <c r="A648" s="77"/>
      <c r="B648" s="103" t="s">
        <v>636</v>
      </c>
      <c r="C648" s="117"/>
      <c r="D648" s="135"/>
      <c r="E648" s="153"/>
      <c r="F648" s="169"/>
    </row>
    <row r="649" spans="1:6" ht="6" customHeight="1">
      <c r="A649" s="77"/>
      <c r="B649" s="95"/>
      <c r="C649" s="117"/>
      <c r="D649" s="135"/>
      <c r="E649" s="153"/>
      <c r="F649" s="169"/>
    </row>
    <row r="650" spans="1:8" ht="13.5" customHeight="1">
      <c r="A650" s="81" t="s">
        <v>42</v>
      </c>
      <c r="B650" s="103" t="s">
        <v>665</v>
      </c>
      <c r="C650" s="121">
        <v>10</v>
      </c>
      <c r="D650" s="139" t="s">
        <v>208</v>
      </c>
      <c r="E650" s="157"/>
      <c r="F650" s="173">
        <f ca="1">IF(OR(ISBLANK(C650), ISBLANK(E650)), "", IF(ISNUMBER(E650), ROUND(C650 * E650, 2), E650))</f>
        <v>0</v>
      </c>
      <c r="G650" s="63" t="s">
        <v>666</v>
      </c>
      <c r="H650" s="64" t="s">
        <v>667</v>
      </c>
    </row>
    <row r="651" spans="1:6" ht="13.5" customHeight="1">
      <c r="A651" s="77"/>
      <c r="B651" s="103" t="s">
        <v>643</v>
      </c>
      <c r="C651" s="117"/>
      <c r="D651" s="135"/>
      <c r="E651" s="153"/>
      <c r="F651" s="169"/>
    </row>
    <row r="652" spans="1:6" ht="13.5" customHeight="1">
      <c r="A652" s="77"/>
      <c r="B652" s="103" t="s">
        <v>644</v>
      </c>
      <c r="C652" s="117"/>
      <c r="D652" s="135"/>
      <c r="E652" s="153"/>
      <c r="F652" s="169"/>
    </row>
    <row r="653" spans="1:6" ht="6" customHeight="1">
      <c r="A653" s="77"/>
      <c r="B653" s="95"/>
      <c r="C653" s="117"/>
      <c r="D653" s="135"/>
      <c r="E653" s="153"/>
      <c r="F653" s="169"/>
    </row>
    <row r="654" spans="1:8" ht="13.5" customHeight="1">
      <c r="A654" s="81" t="s">
        <v>46</v>
      </c>
      <c r="B654" s="103" t="s">
        <v>668</v>
      </c>
      <c r="C654" s="121">
        <v>52</v>
      </c>
      <c r="D654" s="139" t="s">
        <v>208</v>
      </c>
      <c r="E654" s="157"/>
      <c r="F654" s="173">
        <f ca="1">IF(OR(ISBLANK(C654), ISBLANK(E654)), "", IF(ISNUMBER(E654), ROUND(C654 * E654, 2), E654))</f>
        <v>0</v>
      </c>
      <c r="G654" s="63" t="s">
        <v>669</v>
      </c>
      <c r="H654" s="64" t="s">
        <v>670</v>
      </c>
    </row>
    <row r="655" spans="1:6" ht="13.5" customHeight="1">
      <c r="A655" s="77"/>
      <c r="B655" s="103" t="s">
        <v>635</v>
      </c>
      <c r="C655" s="117"/>
      <c r="D655" s="135"/>
      <c r="E655" s="153"/>
      <c r="F655" s="169"/>
    </row>
    <row r="656" spans="1:6" ht="13.5" customHeight="1">
      <c r="A656" s="77"/>
      <c r="B656" s="103" t="s">
        <v>636</v>
      </c>
      <c r="C656" s="117"/>
      <c r="D656" s="135"/>
      <c r="E656" s="153"/>
      <c r="F656" s="169"/>
    </row>
    <row r="657" spans="1:6" ht="6" customHeight="1">
      <c r="A657" s="77"/>
      <c r="B657" s="95"/>
      <c r="C657" s="117"/>
      <c r="D657" s="135"/>
      <c r="E657" s="153"/>
      <c r="F657" s="169"/>
    </row>
    <row r="658" spans="1:8" ht="13.5" customHeight="1">
      <c r="A658" s="81" t="s">
        <v>52</v>
      </c>
      <c r="B658" s="103" t="s">
        <v>671</v>
      </c>
      <c r="C658" s="121">
        <v>42</v>
      </c>
      <c r="D658" s="139" t="s">
        <v>208</v>
      </c>
      <c r="E658" s="157"/>
      <c r="F658" s="173">
        <f ca="1">IF(OR(ISBLANK(C658), ISBLANK(E658)), "", IF(ISNUMBER(E658), ROUND(C658 * E658, 2), E658))</f>
        <v>0</v>
      </c>
      <c r="G658" s="63" t="s">
        <v>673</v>
      </c>
      <c r="H658" s="64" t="s">
        <v>674</v>
      </c>
    </row>
    <row r="659" spans="1:6" ht="13.5" customHeight="1">
      <c r="A659" s="77"/>
      <c r="B659" s="103" t="s">
        <v>672</v>
      </c>
      <c r="C659" s="117"/>
      <c r="D659" s="135"/>
      <c r="E659" s="153"/>
      <c r="F659" s="169"/>
    </row>
    <row r="660" spans="1:6" ht="13.5" customHeight="1">
      <c r="A660" s="77"/>
      <c r="B660" s="103" t="s">
        <v>644</v>
      </c>
      <c r="C660" s="117"/>
      <c r="D660" s="135"/>
      <c r="E660" s="153"/>
      <c r="F660" s="169"/>
    </row>
    <row r="661" spans="1:6" ht="6" customHeight="1">
      <c r="A661" s="77"/>
      <c r="B661" s="95"/>
      <c r="C661" s="117"/>
      <c r="D661" s="135"/>
      <c r="E661" s="153"/>
      <c r="F661" s="169"/>
    </row>
    <row r="662" spans="1:6" ht="13.5" customHeight="1">
      <c r="A662" s="77"/>
      <c r="B662" s="99" t="s">
        <v>675</v>
      </c>
      <c r="C662" s="117"/>
      <c r="D662" s="135"/>
      <c r="E662" s="153"/>
      <c r="F662" s="169"/>
    </row>
    <row r="663" spans="1:6" ht="13.5" customHeight="1">
      <c r="A663" s="77"/>
      <c r="B663" s="99" t="s">
        <v>676</v>
      </c>
      <c r="C663" s="117"/>
      <c r="D663" s="135"/>
      <c r="E663" s="153"/>
      <c r="F663" s="169"/>
    </row>
    <row r="664" spans="1:6" ht="13.5" customHeight="1">
      <c r="A664" s="77"/>
      <c r="B664" s="99" t="s">
        <v>677</v>
      </c>
      <c r="C664" s="117"/>
      <c r="D664" s="135"/>
      <c r="E664" s="153"/>
      <c r="F664" s="169"/>
    </row>
    <row r="665" spans="1:6" ht="6" customHeight="1">
      <c r="A665" s="77"/>
      <c r="B665" s="95"/>
      <c r="C665" s="117"/>
      <c r="D665" s="135"/>
      <c r="E665" s="153"/>
      <c r="F665" s="169"/>
    </row>
    <row r="666" spans="1:8" ht="13.5" customHeight="1">
      <c r="A666" s="81" t="s">
        <v>61</v>
      </c>
      <c r="B666" s="103" t="s">
        <v>678</v>
      </c>
      <c r="C666" s="121">
        <v>100</v>
      </c>
      <c r="D666" s="139" t="s">
        <v>293</v>
      </c>
      <c r="E666" s="157"/>
      <c r="F666" s="173">
        <f ca="1">IF(OR(ISBLANK(C666), ISBLANK(E666)), "", IF(ISNUMBER(E666), ROUND(C666 * E666, 2), E666))</f>
        <v>0</v>
      </c>
      <c r="G666" s="63" t="s">
        <v>679</v>
      </c>
      <c r="H666" s="64" t="s">
        <v>680</v>
      </c>
    </row>
    <row r="667" spans="1:6" ht="6" customHeight="1">
      <c r="A667" s="77"/>
      <c r="B667" s="95"/>
      <c r="C667" s="117"/>
      <c r="D667" s="135"/>
      <c r="E667" s="153"/>
      <c r="F667" s="169"/>
    </row>
    <row r="668" spans="1:6" ht="13.5" customHeight="1">
      <c r="A668" s="77"/>
      <c r="B668" s="99" t="s">
        <v>681</v>
      </c>
      <c r="C668" s="117"/>
      <c r="D668" s="135"/>
      <c r="E668" s="153"/>
      <c r="F668" s="169"/>
    </row>
    <row r="669" spans="1:6" ht="6" customHeight="1">
      <c r="A669" s="77"/>
      <c r="B669" s="95"/>
      <c r="C669" s="117"/>
      <c r="D669" s="135"/>
      <c r="E669" s="153"/>
      <c r="F669" s="169"/>
    </row>
    <row r="670" spans="1:8" ht="13.5" customHeight="1">
      <c r="A670" s="81" t="s">
        <v>69</v>
      </c>
      <c r="B670" s="103" t="s">
        <v>682</v>
      </c>
      <c r="C670" s="121">
        <v>1505</v>
      </c>
      <c r="D670" s="139" t="s">
        <v>511</v>
      </c>
      <c r="E670" s="157"/>
      <c r="F670" s="173">
        <f ca="1">IF(OR(ISBLANK(C670), ISBLANK(E670)), "", IF(ISNUMBER(E670), ROUND(C670 * E670, 2), E670))</f>
        <v>0</v>
      </c>
      <c r="G670" s="63" t="s">
        <v>688</v>
      </c>
      <c r="H670" s="64" t="s">
        <v>689</v>
      </c>
    </row>
    <row r="671" spans="1:6" ht="13.5" customHeight="1">
      <c r="A671" s="77"/>
      <c r="B671" s="103" t="s">
        <v>683</v>
      </c>
      <c r="C671" s="117"/>
      <c r="D671" s="135"/>
      <c r="E671" s="153"/>
      <c r="F671" s="169"/>
    </row>
    <row r="672" spans="1:6" ht="13.5" customHeight="1">
      <c r="A672" s="77"/>
      <c r="B672" s="103" t="s">
        <v>684</v>
      </c>
      <c r="C672" s="117"/>
      <c r="D672" s="135"/>
      <c r="E672" s="153"/>
      <c r="F672" s="169"/>
    </row>
    <row r="673" spans="1:6" ht="13.5" customHeight="1">
      <c r="A673" s="77"/>
      <c r="B673" s="103" t="s">
        <v>685</v>
      </c>
      <c r="C673" s="117"/>
      <c r="D673" s="135"/>
      <c r="E673" s="153"/>
      <c r="F673" s="169"/>
    </row>
    <row r="674" spans="1:6" ht="13.5" customHeight="1">
      <c r="A674" s="77"/>
      <c r="B674" s="103" t="s">
        <v>686</v>
      </c>
      <c r="C674" s="117"/>
      <c r="D674" s="135"/>
      <c r="E674" s="153"/>
      <c r="F674" s="169"/>
    </row>
    <row r="675" spans="1:6" ht="13.5" customHeight="1">
      <c r="A675" s="77"/>
      <c r="B675" s="103" t="s">
        <v>687</v>
      </c>
      <c r="C675" s="117"/>
      <c r="D675" s="135"/>
      <c r="E675" s="153"/>
      <c r="F675" s="169"/>
    </row>
    <row r="676" spans="1:6" ht="3.7" customHeight="1">
      <c r="A676" s="85"/>
      <c r="B676" s="107"/>
      <c r="C676" s="125"/>
      <c r="D676" s="143"/>
      <c r="E676" s="161"/>
      <c r="F676" s="177"/>
    </row>
    <row r="677" spans="1:6" ht="21" customHeight="1">
      <c r="A677" s="209" t="s">
        <v>95</v>
      </c>
      <c r="B677" s="191"/>
      <c r="C677" s="195" t="s">
        <v>690</v>
      </c>
      <c r="D677" s="199"/>
      <c r="E677" s="203" t="s">
        <v>97</v>
      </c>
      <c r="F677" s="213">
        <f ca="1">SUM(F616:F676)</f>
        <v>0</v>
      </c>
    </row>
    <row r="678" spans="1:1" ht="21" customHeight="1">
      <c r="A678" s="12" t="s">
        <v>192</v>
      </c>
    </row>
    <row r="679" spans="1:8" ht="21" customHeight="1">
      <c r="A679" s="73" t="s">
        <v>1</v>
      </c>
      <c r="B679" s="91" t="s">
        <v>2</v>
      </c>
      <c r="C679" s="113" t="s">
        <v>4</v>
      </c>
      <c r="D679" s="131" t="s">
        <v>3</v>
      </c>
      <c r="E679" s="149" t="s">
        <v>5</v>
      </c>
      <c r="F679" s="165" t="s">
        <v>6</v>
      </c>
      <c r="G679" s="57" t="s">
        <v>7</v>
      </c>
      <c r="H679" s="59" t="s">
        <v>8</v>
      </c>
    </row>
    <row r="680" spans="1:6" ht="13.25" customHeight="1">
      <c r="A680" s="77"/>
      <c r="B680" s="99" t="s">
        <v>691</v>
      </c>
      <c r="C680" s="117"/>
      <c r="D680" s="135"/>
      <c r="E680" s="153"/>
      <c r="F680" s="169"/>
    </row>
    <row r="681" spans="1:8" ht="13.25" customHeight="1">
      <c r="A681" s="81" t="s">
        <v>11</v>
      </c>
      <c r="B681" s="103" t="s">
        <v>692</v>
      </c>
      <c r="C681" s="121">
        <v>49</v>
      </c>
      <c r="D681" s="139" t="s">
        <v>511</v>
      </c>
      <c r="E681" s="157"/>
      <c r="F681" s="173">
        <f ca="1">IF(OR(ISBLANK(C681), ISBLANK(E681)), "", IF(ISNUMBER(E681), ROUND(C681 * E681, 2), E681))</f>
        <v>0</v>
      </c>
      <c r="G681" s="63" t="s">
        <v>696</v>
      </c>
      <c r="H681" s="64" t="s">
        <v>697</v>
      </c>
    </row>
    <row r="682" spans="1:6" ht="13.25" customHeight="1">
      <c r="A682" s="77"/>
      <c r="B682" s="103" t="s">
        <v>693</v>
      </c>
      <c r="C682" s="117"/>
      <c r="D682" s="135"/>
      <c r="E682" s="153"/>
      <c r="F682" s="169"/>
    </row>
    <row r="683" spans="1:6" ht="13.25" customHeight="1">
      <c r="A683" s="77"/>
      <c r="B683" s="103" t="s">
        <v>694</v>
      </c>
      <c r="C683" s="117"/>
      <c r="D683" s="135"/>
      <c r="E683" s="153"/>
      <c r="F683" s="169"/>
    </row>
    <row r="684" spans="1:6" ht="13.25" customHeight="1">
      <c r="A684" s="77"/>
      <c r="B684" s="103" t="s">
        <v>695</v>
      </c>
      <c r="C684" s="117"/>
      <c r="D684" s="135"/>
      <c r="E684" s="153"/>
      <c r="F684" s="169"/>
    </row>
    <row r="685" spans="1:6" ht="13.25" customHeight="1">
      <c r="A685" s="77"/>
      <c r="B685" s="103" t="s">
        <v>686</v>
      </c>
      <c r="C685" s="117"/>
      <c r="D685" s="135"/>
      <c r="E685" s="153"/>
      <c r="F685" s="169"/>
    </row>
    <row r="686" spans="1:6" ht="13.25" customHeight="1">
      <c r="A686" s="77"/>
      <c r="B686" s="103" t="s">
        <v>687</v>
      </c>
      <c r="C686" s="117"/>
      <c r="D686" s="135"/>
      <c r="E686" s="153"/>
      <c r="F686" s="169"/>
    </row>
    <row r="687" spans="1:8" ht="13.25" customHeight="1">
      <c r="A687" s="81" t="s">
        <v>17</v>
      </c>
      <c r="B687" s="103" t="s">
        <v>698</v>
      </c>
      <c r="C687" s="121">
        <v>85</v>
      </c>
      <c r="D687" s="139" t="s">
        <v>511</v>
      </c>
      <c r="E687" s="157"/>
      <c r="F687" s="173">
        <f ca="1">IF(OR(ISBLANK(C687), ISBLANK(E687)), "", IF(ISNUMBER(E687), ROUND(C687 * E687, 2), E687))</f>
        <v>0</v>
      </c>
      <c r="G687" s="63" t="s">
        <v>706</v>
      </c>
      <c r="H687" s="64" t="s">
        <v>707</v>
      </c>
    </row>
    <row r="688" spans="1:6" ht="13.25" customHeight="1">
      <c r="A688" s="77"/>
      <c r="B688" s="103" t="s">
        <v>699</v>
      </c>
      <c r="C688" s="117"/>
      <c r="D688" s="135"/>
      <c r="E688" s="153"/>
      <c r="F688" s="169"/>
    </row>
    <row r="689" spans="1:6" ht="13.25" customHeight="1">
      <c r="A689" s="77"/>
      <c r="B689" s="103" t="s">
        <v>700</v>
      </c>
      <c r="C689" s="117"/>
      <c r="D689" s="135"/>
      <c r="E689" s="153"/>
      <c r="F689" s="169"/>
    </row>
    <row r="690" spans="1:6" ht="13.25" customHeight="1">
      <c r="A690" s="77"/>
      <c r="B690" s="103" t="s">
        <v>701</v>
      </c>
      <c r="C690" s="117"/>
      <c r="D690" s="135"/>
      <c r="E690" s="153"/>
      <c r="F690" s="169"/>
    </row>
    <row r="691" spans="1:6" ht="13.25" customHeight="1">
      <c r="A691" s="77"/>
      <c r="B691" s="103" t="s">
        <v>702</v>
      </c>
      <c r="C691" s="117"/>
      <c r="D691" s="135"/>
      <c r="E691" s="153"/>
      <c r="F691" s="169"/>
    </row>
    <row r="692" spans="1:6" ht="13.25" customHeight="1">
      <c r="A692" s="77"/>
      <c r="B692" s="103" t="s">
        <v>703</v>
      </c>
      <c r="C692" s="117"/>
      <c r="D692" s="135"/>
      <c r="E692" s="153"/>
      <c r="F692" s="169"/>
    </row>
    <row r="693" spans="1:6" ht="13.25" customHeight="1">
      <c r="A693" s="77"/>
      <c r="B693" s="103" t="s">
        <v>704</v>
      </c>
      <c r="C693" s="117"/>
      <c r="D693" s="135"/>
      <c r="E693" s="153"/>
      <c r="F693" s="169"/>
    </row>
    <row r="694" spans="1:6" ht="13.25" customHeight="1">
      <c r="A694" s="77"/>
      <c r="B694" s="103" t="s">
        <v>705</v>
      </c>
      <c r="C694" s="117"/>
      <c r="D694" s="135"/>
      <c r="E694" s="153"/>
      <c r="F694" s="169"/>
    </row>
    <row r="695" spans="1:8" ht="13.25" customHeight="1">
      <c r="A695" s="81" t="s">
        <v>21</v>
      </c>
      <c r="B695" s="103" t="s">
        <v>708</v>
      </c>
      <c r="C695" s="121">
        <v>1178</v>
      </c>
      <c r="D695" s="139" t="s">
        <v>511</v>
      </c>
      <c r="E695" s="157"/>
      <c r="F695" s="173">
        <f ca="1">IF(OR(ISBLANK(C695), ISBLANK(E695)), "", IF(ISNUMBER(E695), ROUND(C695 * E695, 2), E695))</f>
        <v>0</v>
      </c>
      <c r="G695" s="63" t="s">
        <v>717</v>
      </c>
      <c r="H695" s="64" t="s">
        <v>718</v>
      </c>
    </row>
    <row r="696" spans="1:6" ht="13.25" customHeight="1">
      <c r="A696" s="77"/>
      <c r="B696" s="103" t="s">
        <v>709</v>
      </c>
      <c r="C696" s="117"/>
      <c r="D696" s="135"/>
      <c r="E696" s="153"/>
      <c r="F696" s="169"/>
    </row>
    <row r="697" spans="1:6" ht="13.25" customHeight="1">
      <c r="A697" s="77"/>
      <c r="B697" s="103" t="s">
        <v>710</v>
      </c>
      <c r="C697" s="117"/>
      <c r="D697" s="135"/>
      <c r="E697" s="153"/>
      <c r="F697" s="169"/>
    </row>
    <row r="698" spans="1:6" ht="13.25" customHeight="1">
      <c r="A698" s="77"/>
      <c r="B698" s="103" t="s">
        <v>711</v>
      </c>
      <c r="C698" s="117"/>
      <c r="D698" s="135"/>
      <c r="E698" s="153"/>
      <c r="F698" s="169"/>
    </row>
    <row r="699" spans="1:6" ht="13.25" customHeight="1">
      <c r="A699" s="77"/>
      <c r="B699" s="103" t="s">
        <v>712</v>
      </c>
      <c r="C699" s="117"/>
      <c r="D699" s="135"/>
      <c r="E699" s="153"/>
      <c r="F699" s="169"/>
    </row>
    <row r="700" spans="1:6" ht="13.25" customHeight="1">
      <c r="A700" s="77"/>
      <c r="B700" s="103" t="s">
        <v>713</v>
      </c>
      <c r="C700" s="117"/>
      <c r="D700" s="135"/>
      <c r="E700" s="153"/>
      <c r="F700" s="169"/>
    </row>
    <row r="701" spans="1:6" ht="13.25" customHeight="1">
      <c r="A701" s="77"/>
      <c r="B701" s="103" t="s">
        <v>714</v>
      </c>
      <c r="C701" s="117"/>
      <c r="D701" s="135"/>
      <c r="E701" s="153"/>
      <c r="F701" s="169"/>
    </row>
    <row r="702" spans="1:6" ht="13.25" customHeight="1">
      <c r="A702" s="77"/>
      <c r="B702" s="103" t="s">
        <v>715</v>
      </c>
      <c r="C702" s="117"/>
      <c r="D702" s="135"/>
      <c r="E702" s="153"/>
      <c r="F702" s="169"/>
    </row>
    <row r="703" spans="1:6" ht="13.25" customHeight="1">
      <c r="A703" s="77"/>
      <c r="B703" s="103" t="s">
        <v>716</v>
      </c>
      <c r="C703" s="117"/>
      <c r="D703" s="135"/>
      <c r="E703" s="153"/>
      <c r="F703" s="169"/>
    </row>
    <row r="704" spans="1:8" ht="13.25" customHeight="1">
      <c r="A704" s="81" t="s">
        <v>25</v>
      </c>
      <c r="B704" s="103" t="s">
        <v>719</v>
      </c>
      <c r="C704" s="121">
        <v>101</v>
      </c>
      <c r="D704" s="139" t="s">
        <v>511</v>
      </c>
      <c r="E704" s="157"/>
      <c r="F704" s="173">
        <f ca="1">IF(OR(ISBLANK(C704), ISBLANK(E704)), "", IF(ISNUMBER(E704), ROUND(C704 * E704, 2), E704))</f>
        <v>0</v>
      </c>
      <c r="G704" s="63" t="s">
        <v>725</v>
      </c>
      <c r="H704" s="64" t="s">
        <v>726</v>
      </c>
    </row>
    <row r="705" spans="1:6" ht="13.25" customHeight="1">
      <c r="A705" s="77"/>
      <c r="B705" s="103" t="s">
        <v>720</v>
      </c>
      <c r="C705" s="117"/>
      <c r="D705" s="135"/>
      <c r="E705" s="153"/>
      <c r="F705" s="169"/>
    </row>
    <row r="706" spans="1:6" ht="13.25" customHeight="1">
      <c r="A706" s="77"/>
      <c r="B706" s="103" t="s">
        <v>721</v>
      </c>
      <c r="C706" s="117"/>
      <c r="D706" s="135"/>
      <c r="E706" s="153"/>
      <c r="F706" s="169"/>
    </row>
    <row r="707" spans="1:6" ht="13.25" customHeight="1">
      <c r="A707" s="77"/>
      <c r="B707" s="103" t="s">
        <v>722</v>
      </c>
      <c r="C707" s="117"/>
      <c r="D707" s="135"/>
      <c r="E707" s="153"/>
      <c r="F707" s="169"/>
    </row>
    <row r="708" spans="1:6" ht="13.25" customHeight="1">
      <c r="A708" s="77"/>
      <c r="B708" s="103" t="s">
        <v>723</v>
      </c>
      <c r="C708" s="117"/>
      <c r="D708" s="135"/>
      <c r="E708" s="153"/>
      <c r="F708" s="169"/>
    </row>
    <row r="709" spans="1:6" ht="13.25" customHeight="1">
      <c r="A709" s="77"/>
      <c r="B709" s="103" t="s">
        <v>724</v>
      </c>
      <c r="C709" s="117"/>
      <c r="D709" s="135"/>
      <c r="E709" s="153"/>
      <c r="F709" s="169"/>
    </row>
    <row r="710" spans="1:8" ht="13.25" customHeight="1">
      <c r="A710" s="81" t="s">
        <v>29</v>
      </c>
      <c r="B710" s="103" t="s">
        <v>727</v>
      </c>
      <c r="C710" s="121">
        <v>14</v>
      </c>
      <c r="D710" s="139" t="s">
        <v>511</v>
      </c>
      <c r="E710" s="157"/>
      <c r="F710" s="173">
        <f ca="1">IF(OR(ISBLANK(C710), ISBLANK(E710)), "", IF(ISNUMBER(E710), ROUND(C710 * E710, 2), E710))</f>
        <v>0</v>
      </c>
      <c r="G710" s="63" t="s">
        <v>734</v>
      </c>
      <c r="H710" s="64" t="s">
        <v>735</v>
      </c>
    </row>
    <row r="711" spans="1:6" ht="13.25" customHeight="1">
      <c r="A711" s="77"/>
      <c r="B711" s="103" t="s">
        <v>728</v>
      </c>
      <c r="C711" s="117"/>
      <c r="D711" s="135"/>
      <c r="E711" s="153"/>
      <c r="F711" s="169"/>
    </row>
    <row r="712" spans="1:6" ht="13.25" customHeight="1">
      <c r="A712" s="77"/>
      <c r="B712" s="103" t="s">
        <v>729</v>
      </c>
      <c r="C712" s="117"/>
      <c r="D712" s="135"/>
      <c r="E712" s="153"/>
      <c r="F712" s="169"/>
    </row>
    <row r="713" spans="1:6" ht="13.25" customHeight="1">
      <c r="A713" s="77"/>
      <c r="B713" s="103" t="s">
        <v>730</v>
      </c>
      <c r="C713" s="117"/>
      <c r="D713" s="135"/>
      <c r="E713" s="153"/>
      <c r="F713" s="169"/>
    </row>
    <row r="714" spans="1:6" ht="13.25" customHeight="1">
      <c r="A714" s="77"/>
      <c r="B714" s="103" t="s">
        <v>731</v>
      </c>
      <c r="C714" s="117"/>
      <c r="D714" s="135"/>
      <c r="E714" s="153"/>
      <c r="F714" s="169"/>
    </row>
    <row r="715" spans="1:6" ht="13.25" customHeight="1">
      <c r="A715" s="77"/>
      <c r="B715" s="103" t="s">
        <v>732</v>
      </c>
      <c r="C715" s="117"/>
      <c r="D715" s="135"/>
      <c r="E715" s="153"/>
      <c r="F715" s="169"/>
    </row>
    <row r="716" spans="1:6" ht="13.25" customHeight="1">
      <c r="A716" s="77"/>
      <c r="B716" s="103" t="s">
        <v>733</v>
      </c>
      <c r="C716" s="117"/>
      <c r="D716" s="135"/>
      <c r="E716" s="153"/>
      <c r="F716" s="169"/>
    </row>
    <row r="717" spans="1:8" ht="13.25" customHeight="1">
      <c r="A717" s="81" t="s">
        <v>33</v>
      </c>
      <c r="B717" s="103" t="s">
        <v>727</v>
      </c>
      <c r="C717" s="121">
        <v>38</v>
      </c>
      <c r="D717" s="139" t="s">
        <v>511</v>
      </c>
      <c r="E717" s="157"/>
      <c r="F717" s="173">
        <f ca="1">IF(OR(ISBLANK(C717), ISBLANK(E717)), "", IF(ISNUMBER(E717), ROUND(C717 * E717, 2), E717))</f>
        <v>0</v>
      </c>
      <c r="G717" s="63" t="s">
        <v>741</v>
      </c>
      <c r="H717" s="64" t="s">
        <v>742</v>
      </c>
    </row>
    <row r="718" spans="1:6" ht="13.25" customHeight="1">
      <c r="A718" s="77"/>
      <c r="B718" s="103" t="s">
        <v>728</v>
      </c>
      <c r="C718" s="117"/>
      <c r="D718" s="135"/>
      <c r="E718" s="153"/>
      <c r="F718" s="169"/>
    </row>
    <row r="719" spans="1:6" ht="13.25" customHeight="1">
      <c r="A719" s="77"/>
      <c r="B719" s="103" t="s">
        <v>736</v>
      </c>
      <c r="C719" s="117"/>
      <c r="D719" s="135"/>
      <c r="E719" s="153"/>
      <c r="F719" s="169"/>
    </row>
    <row r="720" spans="1:6" ht="13.25" customHeight="1">
      <c r="A720" s="77"/>
      <c r="B720" s="103" t="s">
        <v>737</v>
      </c>
      <c r="C720" s="117"/>
      <c r="D720" s="135"/>
      <c r="E720" s="153"/>
      <c r="F720" s="169"/>
    </row>
    <row r="721" spans="1:6" ht="13.25" customHeight="1">
      <c r="A721" s="77"/>
      <c r="B721" s="103" t="s">
        <v>738</v>
      </c>
      <c r="C721" s="117"/>
      <c r="D721" s="135"/>
      <c r="E721" s="153"/>
      <c r="F721" s="169"/>
    </row>
    <row r="722" spans="1:6" ht="13.25" customHeight="1">
      <c r="A722" s="77"/>
      <c r="B722" s="103" t="s">
        <v>739</v>
      </c>
      <c r="C722" s="117"/>
      <c r="D722" s="135"/>
      <c r="E722" s="153"/>
      <c r="F722" s="169"/>
    </row>
    <row r="723" spans="1:6" ht="13.25" customHeight="1">
      <c r="A723" s="77"/>
      <c r="B723" s="103" t="s">
        <v>740</v>
      </c>
      <c r="C723" s="117"/>
      <c r="D723" s="135"/>
      <c r="E723" s="153"/>
      <c r="F723" s="169"/>
    </row>
    <row r="724" spans="1:8" ht="13.25" customHeight="1">
      <c r="A724" s="81" t="s">
        <v>37</v>
      </c>
      <c r="B724" s="103" t="s">
        <v>743</v>
      </c>
      <c r="C724" s="121">
        <v>83</v>
      </c>
      <c r="D724" s="139" t="s">
        <v>511</v>
      </c>
      <c r="E724" s="157"/>
      <c r="F724" s="173">
        <f ca="1">IF(OR(ISBLANK(C724), ISBLANK(E724)), "", IF(ISNUMBER(E724), ROUND(C724 * E724, 2), E724))</f>
        <v>0</v>
      </c>
      <c r="G724" s="63" t="s">
        <v>751</v>
      </c>
      <c r="H724" s="64" t="s">
        <v>752</v>
      </c>
    </row>
    <row r="725" spans="1:6" ht="13.25" customHeight="1">
      <c r="A725" s="77"/>
      <c r="B725" s="103" t="s">
        <v>744</v>
      </c>
      <c r="C725" s="117"/>
      <c r="D725" s="135"/>
      <c r="E725" s="153"/>
      <c r="F725" s="169"/>
    </row>
    <row r="726" spans="1:6" ht="13.25" customHeight="1">
      <c r="A726" s="77"/>
      <c r="B726" s="103" t="s">
        <v>745</v>
      </c>
      <c r="C726" s="117"/>
      <c r="D726" s="135"/>
      <c r="E726" s="153"/>
      <c r="F726" s="169"/>
    </row>
    <row r="727" spans="1:6" ht="13.25" customHeight="1">
      <c r="A727" s="77"/>
      <c r="B727" s="103" t="s">
        <v>746</v>
      </c>
      <c r="C727" s="117"/>
      <c r="D727" s="135"/>
      <c r="E727" s="153"/>
      <c r="F727" s="169"/>
    </row>
    <row r="728" spans="1:6" ht="13.25" customHeight="1">
      <c r="A728" s="77"/>
      <c r="B728" s="103" t="s">
        <v>747</v>
      </c>
      <c r="C728" s="117"/>
      <c r="D728" s="135"/>
      <c r="E728" s="153"/>
      <c r="F728" s="169"/>
    </row>
    <row r="729" spans="1:6" ht="13.25" customHeight="1">
      <c r="A729" s="77"/>
      <c r="B729" s="103" t="s">
        <v>748</v>
      </c>
      <c r="C729" s="117"/>
      <c r="D729" s="135"/>
      <c r="E729" s="153"/>
      <c r="F729" s="169"/>
    </row>
    <row r="730" spans="1:6" ht="13.25" customHeight="1">
      <c r="A730" s="77"/>
      <c r="B730" s="103" t="s">
        <v>749</v>
      </c>
      <c r="C730" s="117"/>
      <c r="D730" s="135"/>
      <c r="E730" s="153"/>
      <c r="F730" s="169"/>
    </row>
    <row r="731" spans="1:6" ht="13.25" customHeight="1">
      <c r="A731" s="77"/>
      <c r="B731" s="103" t="s">
        <v>750</v>
      </c>
      <c r="C731" s="117"/>
      <c r="D731" s="135"/>
      <c r="E731" s="153"/>
      <c r="F731" s="169"/>
    </row>
    <row r="732" spans="1:6" ht="4.7" customHeight="1">
      <c r="A732" s="85"/>
      <c r="B732" s="107"/>
      <c r="C732" s="125"/>
      <c r="D732" s="143"/>
      <c r="E732" s="161"/>
      <c r="F732" s="177"/>
    </row>
    <row r="733" spans="1:6" ht="21" customHeight="1">
      <c r="A733" s="209" t="s">
        <v>95</v>
      </c>
      <c r="B733" s="191"/>
      <c r="C733" s="195" t="s">
        <v>753</v>
      </c>
      <c r="D733" s="199"/>
      <c r="E733" s="203" t="s">
        <v>97</v>
      </c>
      <c r="F733" s="213">
        <f ca="1">SUM(F680:F732)</f>
        <v>0</v>
      </c>
    </row>
    <row r="734" spans="1:1" ht="21" customHeight="1">
      <c r="A734" s="12" t="s">
        <v>192</v>
      </c>
    </row>
    <row r="735" spans="1:8" ht="21" customHeight="1">
      <c r="A735" s="73" t="s">
        <v>1</v>
      </c>
      <c r="B735" s="91" t="s">
        <v>2</v>
      </c>
      <c r="C735" s="113" t="s">
        <v>4</v>
      </c>
      <c r="D735" s="131" t="s">
        <v>3</v>
      </c>
      <c r="E735" s="149" t="s">
        <v>5</v>
      </c>
      <c r="F735" s="165" t="s">
        <v>6</v>
      </c>
      <c r="G735" s="57" t="s">
        <v>7</v>
      </c>
      <c r="H735" s="59" t="s">
        <v>8</v>
      </c>
    </row>
    <row r="736" spans="1:6" ht="13.5" customHeight="1">
      <c r="A736" s="77"/>
      <c r="B736" s="95"/>
      <c r="C736" s="117"/>
      <c r="D736" s="135"/>
      <c r="E736" s="153"/>
      <c r="F736" s="169"/>
    </row>
    <row r="737" spans="1:6" ht="13.5" customHeight="1">
      <c r="A737" s="77"/>
      <c r="B737" s="99" t="s">
        <v>754</v>
      </c>
      <c r="C737" s="117"/>
      <c r="D737" s="135"/>
      <c r="E737" s="153"/>
      <c r="F737" s="169"/>
    </row>
    <row r="738" spans="1:6" ht="13.5" customHeight="1">
      <c r="A738" s="77"/>
      <c r="B738" s="95"/>
      <c r="C738" s="117"/>
      <c r="D738" s="135"/>
      <c r="E738" s="153"/>
      <c r="F738" s="169"/>
    </row>
    <row r="739" spans="1:8" ht="13.5" customHeight="1">
      <c r="A739" s="81" t="s">
        <v>11</v>
      </c>
      <c r="B739" s="103" t="s">
        <v>755</v>
      </c>
      <c r="C739" s="121">
        <v>16</v>
      </c>
      <c r="D739" s="139" t="s">
        <v>70</v>
      </c>
      <c r="E739" s="157"/>
      <c r="F739" s="173">
        <f ca="1">IF(OR(ISBLANK(C739), ISBLANK(E739)), "", IF(ISNUMBER(E739), ROUND(C739 * E739, 2), E739))</f>
        <v>0</v>
      </c>
      <c r="G739" s="63" t="s">
        <v>759</v>
      </c>
      <c r="H739" s="64" t="s">
        <v>760</v>
      </c>
    </row>
    <row r="740" spans="1:6" ht="13.5" customHeight="1">
      <c r="A740" s="77"/>
      <c r="B740" s="103" t="s">
        <v>756</v>
      </c>
      <c r="C740" s="117"/>
      <c r="D740" s="135"/>
      <c r="E740" s="153"/>
      <c r="F740" s="169"/>
    </row>
    <row r="741" spans="1:6" ht="13.5" customHeight="1">
      <c r="A741" s="77"/>
      <c r="B741" s="103" t="s">
        <v>757</v>
      </c>
      <c r="C741" s="117"/>
      <c r="D741" s="135"/>
      <c r="E741" s="153"/>
      <c r="F741" s="169"/>
    </row>
    <row r="742" spans="1:6" ht="13.5" customHeight="1">
      <c r="A742" s="77"/>
      <c r="B742" s="103" t="s">
        <v>758</v>
      </c>
      <c r="C742" s="117"/>
      <c r="D742" s="135"/>
      <c r="E742" s="153"/>
      <c r="F742" s="169"/>
    </row>
    <row r="743" spans="1:6" ht="13.5" customHeight="1">
      <c r="A743" s="77"/>
      <c r="B743" s="95"/>
      <c r="C743" s="117"/>
      <c r="D743" s="135"/>
      <c r="E743" s="153"/>
      <c r="F743" s="169"/>
    </row>
    <row r="744" spans="1:6" ht="13.5" customHeight="1">
      <c r="A744" s="77"/>
      <c r="B744" s="95"/>
      <c r="C744" s="117"/>
      <c r="D744" s="135"/>
      <c r="E744" s="153"/>
      <c r="F744" s="169"/>
    </row>
    <row r="745" spans="1:6" ht="13.5" customHeight="1">
      <c r="A745" s="77"/>
      <c r="B745" s="95"/>
      <c r="C745" s="117"/>
      <c r="D745" s="135"/>
      <c r="E745" s="153"/>
      <c r="F745" s="169"/>
    </row>
    <row r="746" spans="1:6" ht="13.5" customHeight="1">
      <c r="A746" s="77"/>
      <c r="B746" s="95"/>
      <c r="C746" s="117"/>
      <c r="D746" s="135"/>
      <c r="E746" s="153"/>
      <c r="F746" s="169"/>
    </row>
    <row r="747" spans="1:6" ht="13.5" customHeight="1">
      <c r="A747" s="77"/>
      <c r="B747" s="95"/>
      <c r="C747" s="117"/>
      <c r="D747" s="135"/>
      <c r="E747" s="153"/>
      <c r="F747" s="169"/>
    </row>
    <row r="748" spans="1:6" ht="13.5" customHeight="1">
      <c r="A748" s="77"/>
      <c r="B748" s="95"/>
      <c r="C748" s="117"/>
      <c r="D748" s="135"/>
      <c r="E748" s="153"/>
      <c r="F748" s="169"/>
    </row>
    <row r="749" spans="1:6" ht="13.5" customHeight="1">
      <c r="A749" s="77"/>
      <c r="B749" s="95"/>
      <c r="C749" s="117"/>
      <c r="D749" s="135"/>
      <c r="E749" s="153"/>
      <c r="F749" s="169"/>
    </row>
    <row r="750" spans="1:6" ht="13.5" customHeight="1">
      <c r="A750" s="77"/>
      <c r="B750" s="95"/>
      <c r="C750" s="117"/>
      <c r="D750" s="135"/>
      <c r="E750" s="153"/>
      <c r="F750" s="169"/>
    </row>
    <row r="751" spans="1:6" ht="13.5" customHeight="1">
      <c r="A751" s="77"/>
      <c r="B751" s="95"/>
      <c r="C751" s="117"/>
      <c r="D751" s="135"/>
      <c r="E751" s="153"/>
      <c r="F751" s="169"/>
    </row>
    <row r="752" spans="1:6" ht="13.5" customHeight="1">
      <c r="A752" s="77"/>
      <c r="B752" s="95"/>
      <c r="C752" s="117"/>
      <c r="D752" s="135"/>
      <c r="E752" s="153"/>
      <c r="F752" s="169"/>
    </row>
    <row r="753" spans="1:6" ht="13.5" customHeight="1">
      <c r="A753" s="77"/>
      <c r="B753" s="95"/>
      <c r="C753" s="117"/>
      <c r="D753" s="135"/>
      <c r="E753" s="153"/>
      <c r="F753" s="169"/>
    </row>
    <row r="754" spans="1:6" ht="13.5" customHeight="1">
      <c r="A754" s="77"/>
      <c r="B754" s="95"/>
      <c r="C754" s="117"/>
      <c r="D754" s="135"/>
      <c r="E754" s="153"/>
      <c r="F754" s="169"/>
    </row>
    <row r="755" spans="1:6" ht="13.5" customHeight="1">
      <c r="A755" s="77"/>
      <c r="B755" s="95"/>
      <c r="C755" s="117"/>
      <c r="D755" s="135"/>
      <c r="E755" s="153"/>
      <c r="F755" s="169"/>
    </row>
    <row r="756" spans="1:6" ht="13.5" customHeight="1">
      <c r="A756" s="77"/>
      <c r="B756" s="95"/>
      <c r="C756" s="117"/>
      <c r="D756" s="135"/>
      <c r="E756" s="153"/>
      <c r="F756" s="169"/>
    </row>
    <row r="757" spans="1:6" ht="13.5" customHeight="1">
      <c r="A757" s="77"/>
      <c r="B757" s="95"/>
      <c r="C757" s="117"/>
      <c r="D757" s="135"/>
      <c r="E757" s="153"/>
      <c r="F757" s="169"/>
    </row>
    <row r="758" spans="1:6" ht="13.5" customHeight="1">
      <c r="A758" s="77"/>
      <c r="B758" s="95"/>
      <c r="C758" s="117"/>
      <c r="D758" s="135"/>
      <c r="E758" s="153"/>
      <c r="F758" s="169"/>
    </row>
    <row r="759" spans="1:6" ht="13.5" customHeight="1">
      <c r="A759" s="77"/>
      <c r="B759" s="95"/>
      <c r="C759" s="117"/>
      <c r="D759" s="135"/>
      <c r="E759" s="153"/>
      <c r="F759" s="169"/>
    </row>
    <row r="760" spans="1:6" ht="13.5" customHeight="1">
      <c r="A760" s="77"/>
      <c r="B760" s="95"/>
      <c r="C760" s="117"/>
      <c r="D760" s="135"/>
      <c r="E760" s="153"/>
      <c r="F760" s="169"/>
    </row>
    <row r="761" spans="1:6" ht="13.5" customHeight="1">
      <c r="A761" s="77"/>
      <c r="B761" s="95"/>
      <c r="C761" s="117"/>
      <c r="D761" s="135"/>
      <c r="E761" s="153"/>
      <c r="F761" s="169"/>
    </row>
    <row r="762" spans="1:6" ht="13.5" customHeight="1">
      <c r="A762" s="77"/>
      <c r="B762" s="95"/>
      <c r="C762" s="117"/>
      <c r="D762" s="135"/>
      <c r="E762" s="153"/>
      <c r="F762" s="169"/>
    </row>
    <row r="763" spans="1:6" ht="13.5" customHeight="1">
      <c r="A763" s="77"/>
      <c r="B763" s="95"/>
      <c r="C763" s="117"/>
      <c r="D763" s="135"/>
      <c r="E763" s="153"/>
      <c r="F763" s="169"/>
    </row>
    <row r="764" spans="1:6" ht="13.5" customHeight="1">
      <c r="A764" s="77"/>
      <c r="B764" s="95"/>
      <c r="C764" s="117"/>
      <c r="D764" s="135"/>
      <c r="E764" s="153"/>
      <c r="F764" s="169"/>
    </row>
    <row r="765" spans="1:6" ht="13.5" customHeight="1">
      <c r="A765" s="77"/>
      <c r="B765" s="95"/>
      <c r="C765" s="117"/>
      <c r="D765" s="135"/>
      <c r="E765" s="153"/>
      <c r="F765" s="169"/>
    </row>
    <row r="766" spans="1:6" ht="13.5" customHeight="1">
      <c r="A766" s="77"/>
      <c r="B766" s="95"/>
      <c r="C766" s="117"/>
      <c r="D766" s="135"/>
      <c r="E766" s="153"/>
      <c r="F766" s="169"/>
    </row>
    <row r="767" spans="1:6" ht="13.5" customHeight="1">
      <c r="A767" s="77"/>
      <c r="B767" s="95"/>
      <c r="C767" s="117"/>
      <c r="D767" s="135"/>
      <c r="E767" s="153"/>
      <c r="F767" s="169"/>
    </row>
    <row r="768" spans="1:6" ht="13.5" customHeight="1">
      <c r="A768" s="77"/>
      <c r="B768" s="95"/>
      <c r="C768" s="117"/>
      <c r="D768" s="135"/>
      <c r="E768" s="153"/>
      <c r="F768" s="169"/>
    </row>
    <row r="769" spans="1:6" ht="13.5" customHeight="1">
      <c r="A769" s="77"/>
      <c r="B769" s="95"/>
      <c r="C769" s="117"/>
      <c r="D769" s="135"/>
      <c r="E769" s="153"/>
      <c r="F769" s="169"/>
    </row>
    <row r="770" spans="1:6" ht="13.5" customHeight="1">
      <c r="A770" s="77"/>
      <c r="B770" s="95"/>
      <c r="C770" s="117"/>
      <c r="D770" s="135"/>
      <c r="E770" s="153"/>
      <c r="F770" s="169"/>
    </row>
    <row r="771" spans="1:6" ht="13.5" customHeight="1">
      <c r="A771" s="77"/>
      <c r="B771" s="95"/>
      <c r="C771" s="117"/>
      <c r="D771" s="135"/>
      <c r="E771" s="153"/>
      <c r="F771" s="169"/>
    </row>
    <row r="772" spans="1:6" ht="13.5" customHeight="1">
      <c r="A772" s="77"/>
      <c r="B772" s="95"/>
      <c r="C772" s="117"/>
      <c r="D772" s="135"/>
      <c r="E772" s="153"/>
      <c r="F772" s="169"/>
    </row>
    <row r="773" spans="1:6" ht="13.5" customHeight="1">
      <c r="A773" s="77"/>
      <c r="B773" s="95"/>
      <c r="C773" s="117"/>
      <c r="D773" s="135"/>
      <c r="E773" s="153"/>
      <c r="F773" s="169"/>
    </row>
    <row r="774" spans="1:6" ht="13.5" customHeight="1">
      <c r="A774" s="77"/>
      <c r="B774" s="95"/>
      <c r="C774" s="117"/>
      <c r="D774" s="135"/>
      <c r="E774" s="153"/>
      <c r="F774" s="169"/>
    </row>
    <row r="775" spans="1:6" ht="13.5" customHeight="1">
      <c r="A775" s="77"/>
      <c r="B775" s="95"/>
      <c r="C775" s="117"/>
      <c r="D775" s="135"/>
      <c r="E775" s="153"/>
      <c r="F775" s="169"/>
    </row>
    <row r="776" spans="1:6" ht="13.5" customHeight="1">
      <c r="A776" s="77"/>
      <c r="B776" s="95"/>
      <c r="C776" s="117"/>
      <c r="D776" s="135"/>
      <c r="E776" s="153"/>
      <c r="F776" s="169"/>
    </row>
    <row r="777" spans="1:6" ht="13.5" customHeight="1">
      <c r="A777" s="77"/>
      <c r="B777" s="95"/>
      <c r="C777" s="117"/>
      <c r="D777" s="135"/>
      <c r="E777" s="153"/>
      <c r="F777" s="169"/>
    </row>
    <row r="778" spans="1:6" ht="13.5" customHeight="1">
      <c r="A778" s="77"/>
      <c r="B778" s="95"/>
      <c r="C778" s="117"/>
      <c r="D778" s="135"/>
      <c r="E778" s="153"/>
      <c r="F778" s="169"/>
    </row>
    <row r="779" spans="1:6" ht="13.5" customHeight="1">
      <c r="A779" s="77"/>
      <c r="B779" s="95"/>
      <c r="C779" s="117"/>
      <c r="D779" s="135"/>
      <c r="E779" s="153"/>
      <c r="F779" s="169"/>
    </row>
    <row r="780" spans="1:6" ht="13.5" customHeight="1">
      <c r="A780" s="77"/>
      <c r="B780" s="95"/>
      <c r="C780" s="117"/>
      <c r="D780" s="135"/>
      <c r="E780" s="153"/>
      <c r="F780" s="169"/>
    </row>
    <row r="781" spans="1:6" ht="13.5" customHeight="1">
      <c r="A781" s="77"/>
      <c r="B781" s="95"/>
      <c r="C781" s="117"/>
      <c r="D781" s="135"/>
      <c r="E781" s="153"/>
      <c r="F781" s="169"/>
    </row>
    <row r="782" spans="1:6" ht="13.5" customHeight="1">
      <c r="A782" s="77"/>
      <c r="B782" s="95"/>
      <c r="C782" s="117"/>
      <c r="D782" s="135"/>
      <c r="E782" s="153"/>
      <c r="F782" s="169"/>
    </row>
    <row r="783" spans="1:6" ht="13.5" customHeight="1">
      <c r="A783" s="77"/>
      <c r="B783" s="95"/>
      <c r="C783" s="117"/>
      <c r="D783" s="135"/>
      <c r="E783" s="153"/>
      <c r="F783" s="169"/>
    </row>
    <row r="784" spans="1:6" ht="13.5" customHeight="1">
      <c r="A784" s="77"/>
      <c r="B784" s="95"/>
      <c r="C784" s="117"/>
      <c r="D784" s="135"/>
      <c r="E784" s="153"/>
      <c r="F784" s="169"/>
    </row>
    <row r="785" spans="1:6" ht="13.5" customHeight="1">
      <c r="A785" s="77"/>
      <c r="B785" s="95"/>
      <c r="C785" s="117"/>
      <c r="D785" s="135"/>
      <c r="E785" s="153"/>
      <c r="F785" s="169"/>
    </row>
    <row r="786" spans="1:6" ht="13.5" customHeight="1">
      <c r="A786" s="77"/>
      <c r="B786" s="95"/>
      <c r="C786" s="117"/>
      <c r="D786" s="135"/>
      <c r="E786" s="153"/>
      <c r="F786" s="169"/>
    </row>
    <row r="787" spans="1:6" ht="5.2" customHeight="1">
      <c r="A787" s="85"/>
      <c r="B787" s="107"/>
      <c r="C787" s="125"/>
      <c r="D787" s="143"/>
      <c r="E787" s="161"/>
      <c r="F787" s="177"/>
    </row>
    <row r="788" spans="1:6" ht="21" customHeight="1">
      <c r="A788" s="209" t="s">
        <v>95</v>
      </c>
      <c r="B788" s="191"/>
      <c r="C788" s="195" t="s">
        <v>761</v>
      </c>
      <c r="D788" s="199"/>
      <c r="E788" s="203" t="s">
        <v>97</v>
      </c>
      <c r="F788" s="213">
        <f ca="1">SUM(F736:F787)</f>
        <v>0</v>
      </c>
    </row>
    <row r="789" spans="1:1" ht="21" customHeight="1">
      <c r="A789" s="12" t="s">
        <v>192</v>
      </c>
    </row>
    <row r="790" spans="1:8" ht="21" customHeight="1">
      <c r="A790" s="73" t="s">
        <v>1</v>
      </c>
      <c r="B790" s="91" t="s">
        <v>2</v>
      </c>
      <c r="C790" s="113" t="s">
        <v>4</v>
      </c>
      <c r="D790" s="131" t="s">
        <v>3</v>
      </c>
      <c r="E790" s="149" t="s">
        <v>5</v>
      </c>
      <c r="F790" s="165" t="s">
        <v>6</v>
      </c>
      <c r="G790" s="57" t="s">
        <v>7</v>
      </c>
      <c r="H790" s="59" t="s">
        <v>8</v>
      </c>
    </row>
    <row r="791" spans="1:6" ht="3" customHeight="1">
      <c r="A791" s="77"/>
      <c r="B791" s="95"/>
      <c r="C791" s="117"/>
      <c r="D791" s="135"/>
      <c r="E791" s="153"/>
      <c r="F791" s="169"/>
    </row>
    <row r="792" spans="1:6" ht="13.5" customHeight="1">
      <c r="A792" s="77"/>
      <c r="B792" s="99" t="s">
        <v>762</v>
      </c>
      <c r="C792" s="117"/>
      <c r="D792" s="135"/>
      <c r="E792" s="153"/>
      <c r="F792" s="169"/>
    </row>
    <row r="793" spans="1:6" ht="3" customHeight="1">
      <c r="A793" s="77"/>
      <c r="B793" s="95"/>
      <c r="C793" s="117"/>
      <c r="D793" s="135"/>
      <c r="E793" s="153"/>
      <c r="F793" s="169"/>
    </row>
    <row r="794" spans="1:6" ht="13.5" customHeight="1">
      <c r="A794" s="77"/>
      <c r="B794" s="99" t="s">
        <v>763</v>
      </c>
      <c r="C794" s="117"/>
      <c r="D794" s="135"/>
      <c r="E794" s="153"/>
      <c r="F794" s="169"/>
    </row>
    <row r="795" spans="1:6" ht="3" customHeight="1">
      <c r="A795" s="77"/>
      <c r="B795" s="95"/>
      <c r="C795" s="117"/>
      <c r="D795" s="135"/>
      <c r="E795" s="153"/>
      <c r="F795" s="169"/>
    </row>
    <row r="796" spans="1:8" ht="13.5" customHeight="1">
      <c r="A796" s="81" t="s">
        <v>11</v>
      </c>
      <c r="B796" s="103" t="s">
        <v>764</v>
      </c>
      <c r="C796" s="121">
        <v>16</v>
      </c>
      <c r="D796" s="139" t="s">
        <v>70</v>
      </c>
      <c r="E796" s="157"/>
      <c r="F796" s="173">
        <f ca="1">IF(OR(ISBLANK(C796), ISBLANK(E796)), "", IF(ISNUMBER(E796), ROUND(C796 * E796, 2), E796))</f>
        <v>0</v>
      </c>
      <c r="G796" s="63" t="s">
        <v>767</v>
      </c>
      <c r="H796" s="64" t="s">
        <v>768</v>
      </c>
    </row>
    <row r="797" spans="1:6" ht="13.5" customHeight="1">
      <c r="A797" s="77"/>
      <c r="B797" s="103" t="s">
        <v>765</v>
      </c>
      <c r="C797" s="117"/>
      <c r="D797" s="135"/>
      <c r="E797" s="153"/>
      <c r="F797" s="169"/>
    </row>
    <row r="798" spans="1:6" ht="13.5" customHeight="1">
      <c r="A798" s="77"/>
      <c r="B798" s="103" t="s">
        <v>766</v>
      </c>
      <c r="C798" s="117"/>
      <c r="D798" s="135"/>
      <c r="E798" s="153"/>
      <c r="F798" s="169"/>
    </row>
    <row r="799" spans="1:6" ht="3" customHeight="1">
      <c r="A799" s="77"/>
      <c r="B799" s="95"/>
      <c r="C799" s="117"/>
      <c r="D799" s="135"/>
      <c r="E799" s="153"/>
      <c r="F799" s="169"/>
    </row>
    <row r="800" spans="1:8" ht="13.5" customHeight="1">
      <c r="A800" s="81" t="s">
        <v>17</v>
      </c>
      <c r="B800" s="103" t="s">
        <v>769</v>
      </c>
      <c r="C800" s="121">
        <v>7</v>
      </c>
      <c r="D800" s="139" t="s">
        <v>70</v>
      </c>
      <c r="E800" s="157"/>
      <c r="F800" s="173">
        <f ca="1">IF(OR(ISBLANK(C800), ISBLANK(E800)), "", IF(ISNUMBER(E800), ROUND(C800 * E800, 2), E800))</f>
        <v>0</v>
      </c>
      <c r="G800" s="63" t="s">
        <v>771</v>
      </c>
      <c r="H800" s="64" t="s">
        <v>772</v>
      </c>
    </row>
    <row r="801" spans="1:6" ht="13.5" customHeight="1">
      <c r="A801" s="77"/>
      <c r="B801" s="103" t="s">
        <v>770</v>
      </c>
      <c r="C801" s="117"/>
      <c r="D801" s="135"/>
      <c r="E801" s="153"/>
      <c r="F801" s="169"/>
    </row>
    <row r="802" spans="1:6" ht="3" customHeight="1">
      <c r="A802" s="77"/>
      <c r="B802" s="95"/>
      <c r="C802" s="117"/>
      <c r="D802" s="135"/>
      <c r="E802" s="153"/>
      <c r="F802" s="169"/>
    </row>
    <row r="803" spans="1:8" ht="13.5" customHeight="1">
      <c r="A803" s="81" t="s">
        <v>21</v>
      </c>
      <c r="B803" s="103" t="s">
        <v>773</v>
      </c>
      <c r="C803" s="121">
        <v>1</v>
      </c>
      <c r="D803" s="139" t="s">
        <v>70</v>
      </c>
      <c r="E803" s="157"/>
      <c r="F803" s="173">
        <f ca="1">IF(OR(ISBLANK(C803), ISBLANK(E803)), "", IF(ISNUMBER(E803), ROUND(C803 * E803, 2), E803))</f>
        <v>0</v>
      </c>
      <c r="G803" s="63" t="s">
        <v>775</v>
      </c>
      <c r="H803" s="64" t="s">
        <v>776</v>
      </c>
    </row>
    <row r="804" spans="1:6" ht="13.5" customHeight="1">
      <c r="A804" s="77"/>
      <c r="B804" s="103" t="s">
        <v>774</v>
      </c>
      <c r="C804" s="117"/>
      <c r="D804" s="135"/>
      <c r="E804" s="153"/>
      <c r="F804" s="169"/>
    </row>
    <row r="805" spans="1:6" ht="13.5" customHeight="1">
      <c r="A805" s="77"/>
      <c r="B805" s="103" t="s">
        <v>766</v>
      </c>
      <c r="C805" s="117"/>
      <c r="D805" s="135"/>
      <c r="E805" s="153"/>
      <c r="F805" s="169"/>
    </row>
    <row r="806" spans="1:6" ht="3" customHeight="1">
      <c r="A806" s="77"/>
      <c r="B806" s="95"/>
      <c r="C806" s="117"/>
      <c r="D806" s="135"/>
      <c r="E806" s="153"/>
      <c r="F806" s="169"/>
    </row>
    <row r="807" spans="1:8" ht="13.5" customHeight="1">
      <c r="A807" s="81" t="s">
        <v>25</v>
      </c>
      <c r="B807" s="103" t="s">
        <v>777</v>
      </c>
      <c r="C807" s="121">
        <v>4</v>
      </c>
      <c r="D807" s="139" t="s">
        <v>70</v>
      </c>
      <c r="E807" s="157"/>
      <c r="F807" s="173">
        <f ca="1">IF(OR(ISBLANK(C807), ISBLANK(E807)), "", IF(ISNUMBER(E807), ROUND(C807 * E807, 2), E807))</f>
        <v>0</v>
      </c>
      <c r="G807" s="63" t="s">
        <v>778</v>
      </c>
      <c r="H807" s="64" t="s">
        <v>779</v>
      </c>
    </row>
    <row r="808" spans="1:6" ht="13.5" customHeight="1">
      <c r="A808" s="77"/>
      <c r="B808" s="103" t="s">
        <v>770</v>
      </c>
      <c r="C808" s="117"/>
      <c r="D808" s="135"/>
      <c r="E808" s="153"/>
      <c r="F808" s="169"/>
    </row>
    <row r="809" spans="1:6" ht="3" customHeight="1">
      <c r="A809" s="77"/>
      <c r="B809" s="95"/>
      <c r="C809" s="117"/>
      <c r="D809" s="135"/>
      <c r="E809" s="153"/>
      <c r="F809" s="169"/>
    </row>
    <row r="810" spans="1:8" ht="13.5" customHeight="1">
      <c r="A810" s="81" t="s">
        <v>29</v>
      </c>
      <c r="B810" s="103" t="s">
        <v>780</v>
      </c>
      <c r="C810" s="121">
        <v>3</v>
      </c>
      <c r="D810" s="139" t="s">
        <v>70</v>
      </c>
      <c r="E810" s="157"/>
      <c r="F810" s="173">
        <f ca="1">IF(OR(ISBLANK(C810), ISBLANK(E810)), "", IF(ISNUMBER(E810), ROUND(C810 * E810, 2), E810))</f>
        <v>0</v>
      </c>
      <c r="G810" s="63" t="s">
        <v>783</v>
      </c>
      <c r="H810" s="64" t="s">
        <v>784</v>
      </c>
    </row>
    <row r="811" spans="1:6" ht="13.5" customHeight="1">
      <c r="A811" s="77"/>
      <c r="B811" s="103" t="s">
        <v>781</v>
      </c>
      <c r="C811" s="117"/>
      <c r="D811" s="135"/>
      <c r="E811" s="153"/>
      <c r="F811" s="169"/>
    </row>
    <row r="812" spans="1:6" ht="13.5" customHeight="1">
      <c r="A812" s="77"/>
      <c r="B812" s="103" t="s">
        <v>782</v>
      </c>
      <c r="C812" s="117"/>
      <c r="D812" s="135"/>
      <c r="E812" s="153"/>
      <c r="F812" s="169"/>
    </row>
    <row r="813" spans="1:6" ht="3" customHeight="1">
      <c r="A813" s="77"/>
      <c r="B813" s="95"/>
      <c r="C813" s="117"/>
      <c r="D813" s="135"/>
      <c r="E813" s="153"/>
      <c r="F813" s="169"/>
    </row>
    <row r="814" spans="1:8" ht="13.5" customHeight="1">
      <c r="A814" s="81" t="s">
        <v>33</v>
      </c>
      <c r="B814" s="103" t="s">
        <v>785</v>
      </c>
      <c r="C814" s="121">
        <v>7</v>
      </c>
      <c r="D814" s="139" t="s">
        <v>70</v>
      </c>
      <c r="E814" s="157"/>
      <c r="F814" s="173">
        <f ca="1">IF(OR(ISBLANK(C814), ISBLANK(E814)), "", IF(ISNUMBER(E814), ROUND(C814 * E814, 2), E814))</f>
        <v>0</v>
      </c>
      <c r="G814" s="63" t="s">
        <v>788</v>
      </c>
      <c r="H814" s="64" t="s">
        <v>789</v>
      </c>
    </row>
    <row r="815" spans="1:6" ht="13.5" customHeight="1">
      <c r="A815" s="77"/>
      <c r="B815" s="103" t="s">
        <v>786</v>
      </c>
      <c r="C815" s="117"/>
      <c r="D815" s="135"/>
      <c r="E815" s="153"/>
      <c r="F815" s="169"/>
    </row>
    <row r="816" spans="1:6" ht="13.5" customHeight="1">
      <c r="A816" s="77"/>
      <c r="B816" s="103" t="s">
        <v>787</v>
      </c>
      <c r="C816" s="117"/>
      <c r="D816" s="135"/>
      <c r="E816" s="153"/>
      <c r="F816" s="169"/>
    </row>
    <row r="817" spans="1:6" ht="3" customHeight="1">
      <c r="A817" s="77"/>
      <c r="B817" s="95"/>
      <c r="C817" s="117"/>
      <c r="D817" s="135"/>
      <c r="E817" s="153"/>
      <c r="F817" s="169"/>
    </row>
    <row r="818" spans="1:8" ht="13.5" customHeight="1">
      <c r="A818" s="81" t="s">
        <v>37</v>
      </c>
      <c r="B818" s="103" t="s">
        <v>790</v>
      </c>
      <c r="C818" s="121">
        <v>6</v>
      </c>
      <c r="D818" s="139" t="s">
        <v>70</v>
      </c>
      <c r="E818" s="157"/>
      <c r="F818" s="173">
        <f ca="1">IF(OR(ISBLANK(C818), ISBLANK(E818)), "", IF(ISNUMBER(E818), ROUND(C818 * E818, 2), E818))</f>
        <v>0</v>
      </c>
      <c r="G818" s="63" t="s">
        <v>792</v>
      </c>
      <c r="H818" s="64" t="s">
        <v>793</v>
      </c>
    </row>
    <row r="819" spans="1:6" ht="13.5" customHeight="1">
      <c r="A819" s="77"/>
      <c r="B819" s="103" t="s">
        <v>791</v>
      </c>
      <c r="C819" s="117"/>
      <c r="D819" s="135"/>
      <c r="E819" s="153"/>
      <c r="F819" s="169"/>
    </row>
    <row r="820" spans="1:6" ht="13.5" customHeight="1">
      <c r="A820" s="77"/>
      <c r="B820" s="103" t="s">
        <v>766</v>
      </c>
      <c r="C820" s="117"/>
      <c r="D820" s="135"/>
      <c r="E820" s="153"/>
      <c r="F820" s="169"/>
    </row>
    <row r="821" spans="1:6" ht="3" customHeight="1">
      <c r="A821" s="77"/>
      <c r="B821" s="95"/>
      <c r="C821" s="117"/>
      <c r="D821" s="135"/>
      <c r="E821" s="153"/>
      <c r="F821" s="169"/>
    </row>
    <row r="822" spans="1:8" ht="13.5" customHeight="1">
      <c r="A822" s="81" t="s">
        <v>42</v>
      </c>
      <c r="B822" s="103" t="s">
        <v>794</v>
      </c>
      <c r="C822" s="121">
        <v>8</v>
      </c>
      <c r="D822" s="139" t="s">
        <v>70</v>
      </c>
      <c r="E822" s="157"/>
      <c r="F822" s="173">
        <f ca="1">IF(OR(ISBLANK(C822), ISBLANK(E822)), "", IF(ISNUMBER(E822), ROUND(C822 * E822, 2), E822))</f>
        <v>0</v>
      </c>
      <c r="G822" s="63" t="s">
        <v>797</v>
      </c>
      <c r="H822" s="64" t="s">
        <v>798</v>
      </c>
    </row>
    <row r="823" spans="1:6" ht="13.5" customHeight="1">
      <c r="A823" s="77"/>
      <c r="B823" s="103" t="s">
        <v>795</v>
      </c>
      <c r="C823" s="117"/>
      <c r="D823" s="135"/>
      <c r="E823" s="153"/>
      <c r="F823" s="169"/>
    </row>
    <row r="824" spans="1:6" ht="13.5" customHeight="1">
      <c r="A824" s="77"/>
      <c r="B824" s="103" t="s">
        <v>796</v>
      </c>
      <c r="C824" s="117"/>
      <c r="D824" s="135"/>
      <c r="E824" s="153"/>
      <c r="F824" s="169"/>
    </row>
    <row r="825" spans="1:6" ht="3" customHeight="1">
      <c r="A825" s="77"/>
      <c r="B825" s="95"/>
      <c r="C825" s="117"/>
      <c r="D825" s="135"/>
      <c r="E825" s="153"/>
      <c r="F825" s="169"/>
    </row>
    <row r="826" spans="1:8" ht="13.5" customHeight="1">
      <c r="A826" s="81" t="s">
        <v>46</v>
      </c>
      <c r="B826" s="103" t="s">
        <v>799</v>
      </c>
      <c r="C826" s="121">
        <v>9</v>
      </c>
      <c r="D826" s="139" t="s">
        <v>70</v>
      </c>
      <c r="E826" s="157"/>
      <c r="F826" s="173">
        <f ca="1">IF(OR(ISBLANK(C826), ISBLANK(E826)), "", IF(ISNUMBER(E826), ROUND(C826 * E826, 2), E826))</f>
        <v>0</v>
      </c>
      <c r="G826" s="63" t="s">
        <v>801</v>
      </c>
      <c r="H826" s="64" t="s">
        <v>802</v>
      </c>
    </row>
    <row r="827" spans="1:6" ht="13.5" customHeight="1">
      <c r="A827" s="77"/>
      <c r="B827" s="103" t="s">
        <v>800</v>
      </c>
      <c r="C827" s="117"/>
      <c r="D827" s="135"/>
      <c r="E827" s="153"/>
      <c r="F827" s="169"/>
    </row>
    <row r="828" spans="1:6" ht="13.5" customHeight="1">
      <c r="A828" s="77"/>
      <c r="B828" s="103" t="s">
        <v>796</v>
      </c>
      <c r="C828" s="117"/>
      <c r="D828" s="135"/>
      <c r="E828" s="153"/>
      <c r="F828" s="169"/>
    </row>
    <row r="829" spans="1:6" ht="3" customHeight="1">
      <c r="A829" s="77"/>
      <c r="B829" s="95"/>
      <c r="C829" s="117"/>
      <c r="D829" s="135"/>
      <c r="E829" s="153"/>
      <c r="F829" s="169"/>
    </row>
    <row r="830" spans="1:8" ht="13.5" customHeight="1">
      <c r="A830" s="81" t="s">
        <v>52</v>
      </c>
      <c r="B830" s="103" t="s">
        <v>803</v>
      </c>
      <c r="C830" s="121">
        <v>1</v>
      </c>
      <c r="D830" s="139" t="s">
        <v>70</v>
      </c>
      <c r="E830" s="157"/>
      <c r="F830" s="173">
        <f ca="1">IF(OR(ISBLANK(C830), ISBLANK(E830)), "", IF(ISNUMBER(E830), ROUND(C830 * E830, 2), E830))</f>
        <v>0</v>
      </c>
      <c r="G830" s="63" t="s">
        <v>806</v>
      </c>
      <c r="H830" s="64" t="s">
        <v>807</v>
      </c>
    </row>
    <row r="831" spans="1:6" ht="13.5" customHeight="1">
      <c r="A831" s="77"/>
      <c r="B831" s="103" t="s">
        <v>804</v>
      </c>
      <c r="C831" s="117"/>
      <c r="D831" s="135"/>
      <c r="E831" s="153"/>
      <c r="F831" s="169"/>
    </row>
    <row r="832" spans="1:6" ht="13.5" customHeight="1">
      <c r="A832" s="77"/>
      <c r="B832" s="103" t="s">
        <v>805</v>
      </c>
      <c r="C832" s="117"/>
      <c r="D832" s="135"/>
      <c r="E832" s="153"/>
      <c r="F832" s="169"/>
    </row>
    <row r="833" spans="1:6" ht="3" customHeight="1">
      <c r="A833" s="77"/>
      <c r="B833" s="95"/>
      <c r="C833" s="117"/>
      <c r="D833" s="135"/>
      <c r="E833" s="153"/>
      <c r="F833" s="169"/>
    </row>
    <row r="834" spans="1:8" ht="13.5" customHeight="1">
      <c r="A834" s="81" t="s">
        <v>61</v>
      </c>
      <c r="B834" s="103" t="s">
        <v>808</v>
      </c>
      <c r="C834" s="121">
        <v>1</v>
      </c>
      <c r="D834" s="139" t="s">
        <v>70</v>
      </c>
      <c r="E834" s="157"/>
      <c r="F834" s="173">
        <f ca="1">IF(OR(ISBLANK(C834), ISBLANK(E834)), "", IF(ISNUMBER(E834), ROUND(C834 * E834, 2), E834))</f>
        <v>0</v>
      </c>
      <c r="G834" s="63" t="s">
        <v>810</v>
      </c>
      <c r="H834" s="64" t="s">
        <v>811</v>
      </c>
    </row>
    <row r="835" spans="1:6" ht="13.5" customHeight="1">
      <c r="A835" s="77"/>
      <c r="B835" s="103" t="s">
        <v>809</v>
      </c>
      <c r="C835" s="117"/>
      <c r="D835" s="135"/>
      <c r="E835" s="153"/>
      <c r="F835" s="169"/>
    </row>
    <row r="836" spans="1:6" ht="13.5" customHeight="1">
      <c r="A836" s="77"/>
      <c r="B836" s="103" t="s">
        <v>805</v>
      </c>
      <c r="C836" s="117"/>
      <c r="D836" s="135"/>
      <c r="E836" s="153"/>
      <c r="F836" s="169"/>
    </row>
    <row r="837" spans="1:6" ht="3" customHeight="1">
      <c r="A837" s="77"/>
      <c r="B837" s="95"/>
      <c r="C837" s="117"/>
      <c r="D837" s="135"/>
      <c r="E837" s="153"/>
      <c r="F837" s="169"/>
    </row>
    <row r="838" spans="1:8" ht="13.5" customHeight="1">
      <c r="A838" s="81" t="s">
        <v>69</v>
      </c>
      <c r="B838" s="103" t="s">
        <v>812</v>
      </c>
      <c r="C838" s="121">
        <v>6</v>
      </c>
      <c r="D838" s="139" t="s">
        <v>70</v>
      </c>
      <c r="E838" s="157"/>
      <c r="F838" s="173">
        <f ca="1">IF(OR(ISBLANK(C838), ISBLANK(E838)), "", IF(ISNUMBER(E838), ROUND(C838 * E838, 2), E838))</f>
        <v>0</v>
      </c>
      <c r="G838" s="63" t="s">
        <v>813</v>
      </c>
      <c r="H838" s="64" t="s">
        <v>814</v>
      </c>
    </row>
    <row r="839" spans="1:6" ht="13.5" customHeight="1">
      <c r="A839" s="77"/>
      <c r="B839" s="103" t="s">
        <v>809</v>
      </c>
      <c r="C839" s="117"/>
      <c r="D839" s="135"/>
      <c r="E839" s="153"/>
      <c r="F839" s="169"/>
    </row>
    <row r="840" spans="1:6" ht="13.5" customHeight="1">
      <c r="A840" s="77"/>
      <c r="B840" s="103" t="s">
        <v>805</v>
      </c>
      <c r="C840" s="117"/>
      <c r="D840" s="135"/>
      <c r="E840" s="153"/>
      <c r="F840" s="169"/>
    </row>
    <row r="841" spans="1:6" ht="3" customHeight="1">
      <c r="A841" s="77"/>
      <c r="B841" s="95"/>
      <c r="C841" s="117"/>
      <c r="D841" s="135"/>
      <c r="E841" s="153"/>
      <c r="F841" s="169"/>
    </row>
    <row r="842" spans="1:8" ht="13.5" customHeight="1">
      <c r="A842" s="81" t="s">
        <v>74</v>
      </c>
      <c r="B842" s="103" t="s">
        <v>815</v>
      </c>
      <c r="C842" s="121">
        <v>1</v>
      </c>
      <c r="D842" s="139" t="s">
        <v>70</v>
      </c>
      <c r="E842" s="157"/>
      <c r="F842" s="173">
        <f ca="1">IF(OR(ISBLANK(C842), ISBLANK(E842)), "", IF(ISNUMBER(E842), ROUND(C842 * E842, 2), E842))</f>
        <v>0</v>
      </c>
      <c r="G842" s="63" t="s">
        <v>819</v>
      </c>
      <c r="H842" s="64" t="s">
        <v>820</v>
      </c>
    </row>
    <row r="843" spans="1:6" ht="13.5" customHeight="1">
      <c r="A843" s="77"/>
      <c r="B843" s="103" t="s">
        <v>816</v>
      </c>
      <c r="C843" s="117"/>
      <c r="D843" s="135"/>
      <c r="E843" s="153"/>
      <c r="F843" s="169"/>
    </row>
    <row r="844" spans="1:6" ht="13.5" customHeight="1">
      <c r="A844" s="77"/>
      <c r="B844" s="103" t="s">
        <v>817</v>
      </c>
      <c r="C844" s="117"/>
      <c r="D844" s="135"/>
      <c r="E844" s="153"/>
      <c r="F844" s="169"/>
    </row>
    <row r="845" spans="1:6" ht="13.5" customHeight="1">
      <c r="A845" s="77"/>
      <c r="B845" s="103" t="s">
        <v>818</v>
      </c>
      <c r="C845" s="117"/>
      <c r="D845" s="135"/>
      <c r="E845" s="153"/>
      <c r="F845" s="169"/>
    </row>
    <row r="846" spans="1:6" ht="3" customHeight="1">
      <c r="A846" s="77"/>
      <c r="B846" s="95"/>
      <c r="C846" s="117"/>
      <c r="D846" s="135"/>
      <c r="E846" s="153"/>
      <c r="F846" s="169"/>
    </row>
    <row r="847" spans="1:6" ht="13.5" customHeight="1">
      <c r="A847" s="77"/>
      <c r="B847" s="99" t="s">
        <v>821</v>
      </c>
      <c r="C847" s="117"/>
      <c r="D847" s="135"/>
      <c r="E847" s="153"/>
      <c r="F847" s="169"/>
    </row>
    <row r="848" spans="1:6" ht="3" customHeight="1">
      <c r="A848" s="77"/>
      <c r="B848" s="95"/>
      <c r="C848" s="117"/>
      <c r="D848" s="135"/>
      <c r="E848" s="153"/>
      <c r="F848" s="169"/>
    </row>
    <row r="849" spans="1:8" ht="13.5" customHeight="1">
      <c r="A849" s="81" t="s">
        <v>78</v>
      </c>
      <c r="B849" s="103" t="s">
        <v>822</v>
      </c>
      <c r="C849" s="121">
        <v>1</v>
      </c>
      <c r="D849" s="139" t="s">
        <v>70</v>
      </c>
      <c r="E849" s="157"/>
      <c r="F849" s="173">
        <f ca="1">IF(OR(ISBLANK(C849), ISBLANK(E849)), "", IF(ISNUMBER(E849), ROUND(C849 * E849, 2), E849))</f>
        <v>0</v>
      </c>
      <c r="G849" s="63" t="s">
        <v>825</v>
      </c>
      <c r="H849" s="64" t="s">
        <v>826</v>
      </c>
    </row>
    <row r="850" spans="1:6" ht="13.5" customHeight="1">
      <c r="A850" s="77"/>
      <c r="B850" s="103" t="s">
        <v>823</v>
      </c>
      <c r="C850" s="117"/>
      <c r="D850" s="135"/>
      <c r="E850" s="153"/>
      <c r="F850" s="169"/>
    </row>
    <row r="851" spans="1:6" ht="13.5" customHeight="1">
      <c r="A851" s="77"/>
      <c r="B851" s="103" t="s">
        <v>824</v>
      </c>
      <c r="C851" s="117"/>
      <c r="D851" s="135"/>
      <c r="E851" s="153"/>
      <c r="F851" s="169"/>
    </row>
    <row r="852" spans="1:6" ht="3" customHeight="1">
      <c r="A852" s="77"/>
      <c r="B852" s="95"/>
      <c r="C852" s="117"/>
      <c r="D852" s="135"/>
      <c r="E852" s="153"/>
      <c r="F852" s="169"/>
    </row>
    <row r="853" spans="1:8" ht="13.5" customHeight="1">
      <c r="A853" s="81" t="s">
        <v>84</v>
      </c>
      <c r="B853" s="103" t="s">
        <v>827</v>
      </c>
      <c r="C853" s="121">
        <v>1</v>
      </c>
      <c r="D853" s="139" t="s">
        <v>70</v>
      </c>
      <c r="E853" s="157"/>
      <c r="F853" s="173">
        <f ca="1">IF(OR(ISBLANK(C853), ISBLANK(E853)), "", IF(ISNUMBER(E853), ROUND(C853 * E853, 2), E853))</f>
        <v>0</v>
      </c>
      <c r="G853" s="63" t="s">
        <v>830</v>
      </c>
      <c r="H853" s="64" t="s">
        <v>831</v>
      </c>
    </row>
    <row r="854" spans="1:6" ht="13.5" customHeight="1">
      <c r="A854" s="77"/>
      <c r="B854" s="103" t="s">
        <v>828</v>
      </c>
      <c r="C854" s="117"/>
      <c r="D854" s="135"/>
      <c r="E854" s="153"/>
      <c r="F854" s="169"/>
    </row>
    <row r="855" spans="1:6" ht="13.5" customHeight="1">
      <c r="A855" s="77"/>
      <c r="B855" s="103" t="s">
        <v>829</v>
      </c>
      <c r="C855" s="117"/>
      <c r="D855" s="135"/>
      <c r="E855" s="153"/>
      <c r="F855" s="169"/>
    </row>
    <row r="856" spans="1:6" ht="5.2" customHeight="1">
      <c r="A856" s="85"/>
      <c r="B856" s="107"/>
      <c r="C856" s="125"/>
      <c r="D856" s="143"/>
      <c r="E856" s="161"/>
      <c r="F856" s="177"/>
    </row>
    <row r="857" spans="1:6" ht="21" customHeight="1">
      <c r="A857" s="209" t="s">
        <v>95</v>
      </c>
      <c r="B857" s="191"/>
      <c r="C857" s="195" t="s">
        <v>832</v>
      </c>
      <c r="D857" s="199"/>
      <c r="E857" s="203" t="s">
        <v>97</v>
      </c>
      <c r="F857" s="213">
        <f ca="1">SUM(F791:F856)</f>
        <v>0</v>
      </c>
    </row>
    <row r="858" spans="1:1" ht="21" customHeight="1">
      <c r="A858" s="12" t="s">
        <v>192</v>
      </c>
    </row>
    <row r="859" spans="1:8" ht="21" customHeight="1">
      <c r="A859" s="73" t="s">
        <v>1</v>
      </c>
      <c r="B859" s="91" t="s">
        <v>2</v>
      </c>
      <c r="C859" s="113" t="s">
        <v>4</v>
      </c>
      <c r="D859" s="131" t="s">
        <v>3</v>
      </c>
      <c r="E859" s="149" t="s">
        <v>5</v>
      </c>
      <c r="F859" s="165" t="s">
        <v>6</v>
      </c>
      <c r="G859" s="57" t="s">
        <v>7</v>
      </c>
      <c r="H859" s="59" t="s">
        <v>8</v>
      </c>
    </row>
    <row r="860" spans="1:6" ht="3" customHeight="1">
      <c r="A860" s="77"/>
      <c r="B860" s="95"/>
      <c r="C860" s="117"/>
      <c r="D860" s="135"/>
      <c r="E860" s="153"/>
      <c r="F860" s="169"/>
    </row>
    <row r="861" spans="1:6" ht="13.5" customHeight="1">
      <c r="A861" s="77"/>
      <c r="B861" s="99" t="s">
        <v>833</v>
      </c>
      <c r="C861" s="117"/>
      <c r="D861" s="135"/>
      <c r="E861" s="153"/>
      <c r="F861" s="169"/>
    </row>
    <row r="862" spans="1:6" ht="3" customHeight="1">
      <c r="A862" s="77"/>
      <c r="B862" s="95"/>
      <c r="C862" s="117"/>
      <c r="D862" s="135"/>
      <c r="E862" s="153"/>
      <c r="F862" s="169"/>
    </row>
    <row r="863" spans="1:8" ht="13.5" customHeight="1">
      <c r="A863" s="81" t="s">
        <v>11</v>
      </c>
      <c r="B863" s="103" t="s">
        <v>834</v>
      </c>
      <c r="C863" s="121">
        <v>1</v>
      </c>
      <c r="D863" s="139" t="s">
        <v>70</v>
      </c>
      <c r="E863" s="157"/>
      <c r="F863" s="173">
        <f ca="1">IF(OR(ISBLANK(C863), ISBLANK(E863)), "", IF(ISNUMBER(E863), ROUND(C863 * E863, 2), E863))</f>
        <v>0</v>
      </c>
      <c r="G863" s="63" t="s">
        <v>836</v>
      </c>
      <c r="H863" s="64" t="s">
        <v>837</v>
      </c>
    </row>
    <row r="864" spans="1:6" ht="13.5" customHeight="1">
      <c r="A864" s="77"/>
      <c r="B864" s="103" t="s">
        <v>835</v>
      </c>
      <c r="C864" s="117"/>
      <c r="D864" s="135"/>
      <c r="E864" s="153"/>
      <c r="F864" s="169"/>
    </row>
    <row r="865" spans="1:6" ht="13.5" customHeight="1">
      <c r="A865" s="77"/>
      <c r="B865" s="103" t="s">
        <v>829</v>
      </c>
      <c r="C865" s="117"/>
      <c r="D865" s="135"/>
      <c r="E865" s="153"/>
      <c r="F865" s="169"/>
    </row>
    <row r="866" spans="1:6" ht="3" customHeight="1">
      <c r="A866" s="77"/>
      <c r="B866" s="95"/>
      <c r="C866" s="117"/>
      <c r="D866" s="135"/>
      <c r="E866" s="153"/>
      <c r="F866" s="169"/>
    </row>
    <row r="867" spans="1:8" ht="13.5" customHeight="1">
      <c r="A867" s="81" t="s">
        <v>17</v>
      </c>
      <c r="B867" s="103" t="s">
        <v>834</v>
      </c>
      <c r="C867" s="121">
        <v>1</v>
      </c>
      <c r="D867" s="139" t="s">
        <v>70</v>
      </c>
      <c r="E867" s="157"/>
      <c r="F867" s="173">
        <f ca="1">IF(OR(ISBLANK(C867), ISBLANK(E867)), "", IF(ISNUMBER(E867), ROUND(C867 * E867, 2), E867))</f>
        <v>0</v>
      </c>
      <c r="G867" s="63" t="s">
        <v>839</v>
      </c>
      <c r="H867" s="64" t="s">
        <v>840</v>
      </c>
    </row>
    <row r="868" spans="1:6" ht="13.5" customHeight="1">
      <c r="A868" s="77"/>
      <c r="B868" s="103" t="s">
        <v>835</v>
      </c>
      <c r="C868" s="117"/>
      <c r="D868" s="135"/>
      <c r="E868" s="153"/>
      <c r="F868" s="169"/>
    </row>
    <row r="869" spans="1:6" ht="13.5" customHeight="1">
      <c r="A869" s="77"/>
      <c r="B869" s="103" t="s">
        <v>838</v>
      </c>
      <c r="C869" s="117"/>
      <c r="D869" s="135"/>
      <c r="E869" s="153"/>
      <c r="F869" s="169"/>
    </row>
    <row r="870" spans="1:6" ht="3" customHeight="1">
      <c r="A870" s="77"/>
      <c r="B870" s="95"/>
      <c r="C870" s="117"/>
      <c r="D870" s="135"/>
      <c r="E870" s="153"/>
      <c r="F870" s="169"/>
    </row>
    <row r="871" spans="1:8" ht="13.5" customHeight="1">
      <c r="A871" s="81" t="s">
        <v>21</v>
      </c>
      <c r="B871" s="103" t="s">
        <v>841</v>
      </c>
      <c r="C871" s="121">
        <v>1</v>
      </c>
      <c r="D871" s="139" t="s">
        <v>70</v>
      </c>
      <c r="E871" s="157"/>
      <c r="F871" s="173">
        <f ca="1">IF(OR(ISBLANK(C871), ISBLANK(E871)), "", IF(ISNUMBER(E871), ROUND(C871 * E871, 2), E871))</f>
        <v>0</v>
      </c>
      <c r="G871" s="63" t="s">
        <v>843</v>
      </c>
      <c r="H871" s="64" t="s">
        <v>844</v>
      </c>
    </row>
    <row r="872" spans="1:6" ht="13.5" customHeight="1">
      <c r="A872" s="77"/>
      <c r="B872" s="103" t="s">
        <v>828</v>
      </c>
      <c r="C872" s="117"/>
      <c r="D872" s="135"/>
      <c r="E872" s="153"/>
      <c r="F872" s="169"/>
    </row>
    <row r="873" spans="1:6" ht="13.5" customHeight="1">
      <c r="A873" s="77"/>
      <c r="B873" s="103" t="s">
        <v>842</v>
      </c>
      <c r="C873" s="117"/>
      <c r="D873" s="135"/>
      <c r="E873" s="153"/>
      <c r="F873" s="169"/>
    </row>
    <row r="874" spans="1:6" ht="3" customHeight="1">
      <c r="A874" s="77"/>
      <c r="B874" s="95"/>
      <c r="C874" s="117"/>
      <c r="D874" s="135"/>
      <c r="E874" s="153"/>
      <c r="F874" s="169"/>
    </row>
    <row r="875" spans="1:8" ht="13.5" customHeight="1">
      <c r="A875" s="81" t="s">
        <v>25</v>
      </c>
      <c r="B875" s="103" t="s">
        <v>845</v>
      </c>
      <c r="C875" s="121">
        <v>4</v>
      </c>
      <c r="D875" s="139" t="s">
        <v>70</v>
      </c>
      <c r="E875" s="157"/>
      <c r="F875" s="173">
        <f ca="1">IF(OR(ISBLANK(C875), ISBLANK(E875)), "", IF(ISNUMBER(E875), ROUND(C875 * E875, 2), E875))</f>
        <v>0</v>
      </c>
      <c r="G875" s="63" t="s">
        <v>848</v>
      </c>
      <c r="H875" s="64" t="s">
        <v>849</v>
      </c>
    </row>
    <row r="876" spans="1:6" ht="13.5" customHeight="1">
      <c r="A876" s="77"/>
      <c r="B876" s="103" t="s">
        <v>846</v>
      </c>
      <c r="C876" s="117"/>
      <c r="D876" s="135"/>
      <c r="E876" s="153"/>
      <c r="F876" s="169"/>
    </row>
    <row r="877" spans="1:6" ht="13.5" customHeight="1">
      <c r="A877" s="77"/>
      <c r="B877" s="103" t="s">
        <v>847</v>
      </c>
      <c r="C877" s="117"/>
      <c r="D877" s="135"/>
      <c r="E877" s="153"/>
      <c r="F877" s="169"/>
    </row>
    <row r="878" spans="1:6" ht="3" customHeight="1">
      <c r="A878" s="77"/>
      <c r="B878" s="95"/>
      <c r="C878" s="117"/>
      <c r="D878" s="135"/>
      <c r="E878" s="153"/>
      <c r="F878" s="169"/>
    </row>
    <row r="879" spans="1:8" ht="13.5" customHeight="1">
      <c r="A879" s="81" t="s">
        <v>29</v>
      </c>
      <c r="B879" s="103" t="s">
        <v>850</v>
      </c>
      <c r="C879" s="121">
        <v>1</v>
      </c>
      <c r="D879" s="139" t="s">
        <v>70</v>
      </c>
      <c r="E879" s="157"/>
      <c r="F879" s="173">
        <f ca="1">IF(OR(ISBLANK(C879), ISBLANK(E879)), "", IF(ISNUMBER(E879), ROUND(C879 * E879, 2), E879))</f>
        <v>0</v>
      </c>
      <c r="G879" s="63" t="s">
        <v>852</v>
      </c>
      <c r="H879" s="64" t="s">
        <v>853</v>
      </c>
    </row>
    <row r="880" spans="1:6" ht="13.5" customHeight="1">
      <c r="A880" s="77"/>
      <c r="B880" s="103" t="s">
        <v>851</v>
      </c>
      <c r="C880" s="117"/>
      <c r="D880" s="135"/>
      <c r="E880" s="153"/>
      <c r="F880" s="169"/>
    </row>
    <row r="881" spans="1:6" ht="3" customHeight="1">
      <c r="A881" s="77"/>
      <c r="B881" s="95"/>
      <c r="C881" s="117"/>
      <c r="D881" s="135"/>
      <c r="E881" s="153"/>
      <c r="F881" s="169"/>
    </row>
    <row r="882" spans="1:8" ht="13.5" customHeight="1">
      <c r="A882" s="81" t="s">
        <v>33</v>
      </c>
      <c r="B882" s="103" t="s">
        <v>850</v>
      </c>
      <c r="C882" s="121">
        <v>1</v>
      </c>
      <c r="D882" s="139" t="s">
        <v>70</v>
      </c>
      <c r="E882" s="157"/>
      <c r="F882" s="173">
        <f ca="1">IF(OR(ISBLANK(C882), ISBLANK(E882)), "", IF(ISNUMBER(E882), ROUND(C882 * E882, 2), E882))</f>
        <v>0</v>
      </c>
      <c r="G882" s="63" t="s">
        <v>855</v>
      </c>
      <c r="H882" s="64" t="s">
        <v>856</v>
      </c>
    </row>
    <row r="883" spans="1:6" ht="13.5" customHeight="1">
      <c r="A883" s="77"/>
      <c r="B883" s="103" t="s">
        <v>854</v>
      </c>
      <c r="C883" s="117"/>
      <c r="D883" s="135"/>
      <c r="E883" s="153"/>
      <c r="F883" s="169"/>
    </row>
    <row r="884" spans="1:6" ht="3" customHeight="1">
      <c r="A884" s="77"/>
      <c r="B884" s="95"/>
      <c r="C884" s="117"/>
      <c r="D884" s="135"/>
      <c r="E884" s="153"/>
      <c r="F884" s="169"/>
    </row>
    <row r="885" spans="1:8" ht="13.5" customHeight="1">
      <c r="A885" s="81" t="s">
        <v>37</v>
      </c>
      <c r="B885" s="103" t="s">
        <v>857</v>
      </c>
      <c r="C885" s="121">
        <v>1</v>
      </c>
      <c r="D885" s="139" t="s">
        <v>70</v>
      </c>
      <c r="E885" s="157"/>
      <c r="F885" s="173">
        <f ca="1">IF(OR(ISBLANK(C885), ISBLANK(E885)), "", IF(ISNUMBER(E885), ROUND(C885 * E885, 2), E885))</f>
        <v>0</v>
      </c>
      <c r="G885" s="63" t="s">
        <v>860</v>
      </c>
      <c r="H885" s="64" t="s">
        <v>861</v>
      </c>
    </row>
    <row r="886" spans="1:6" ht="13.5" customHeight="1">
      <c r="A886" s="77"/>
      <c r="B886" s="103" t="s">
        <v>858</v>
      </c>
      <c r="C886" s="117"/>
      <c r="D886" s="135"/>
      <c r="E886" s="153"/>
      <c r="F886" s="169"/>
    </row>
    <row r="887" spans="1:6" ht="13.5" customHeight="1">
      <c r="A887" s="77"/>
      <c r="B887" s="103" t="s">
        <v>859</v>
      </c>
      <c r="C887" s="117"/>
      <c r="D887" s="135"/>
      <c r="E887" s="153"/>
      <c r="F887" s="169"/>
    </row>
    <row r="888" spans="1:6" ht="3" customHeight="1">
      <c r="A888" s="77"/>
      <c r="B888" s="95"/>
      <c r="C888" s="117"/>
      <c r="D888" s="135"/>
      <c r="E888" s="153"/>
      <c r="F888" s="169"/>
    </row>
    <row r="889" spans="1:6" ht="13.5" customHeight="1">
      <c r="A889" s="77"/>
      <c r="B889" s="99" t="s">
        <v>862</v>
      </c>
      <c r="C889" s="117"/>
      <c r="D889" s="135"/>
      <c r="E889" s="153"/>
      <c r="F889" s="169"/>
    </row>
    <row r="890" spans="1:6" ht="3" customHeight="1">
      <c r="A890" s="77"/>
      <c r="B890" s="95"/>
      <c r="C890" s="117"/>
      <c r="D890" s="135"/>
      <c r="E890" s="153"/>
      <c r="F890" s="169"/>
    </row>
    <row r="891" spans="1:8" ht="13.5" customHeight="1">
      <c r="A891" s="81" t="s">
        <v>42</v>
      </c>
      <c r="B891" s="103" t="s">
        <v>863</v>
      </c>
      <c r="C891" s="121">
        <v>575</v>
      </c>
      <c r="D891" s="139" t="s">
        <v>208</v>
      </c>
      <c r="E891" s="157"/>
      <c r="F891" s="173">
        <f ca="1">IF(OR(ISBLANK(C891), ISBLANK(E891)), "", IF(ISNUMBER(E891), ROUND(C891 * E891, 2), E891))</f>
        <v>0</v>
      </c>
      <c r="G891" s="63" t="s">
        <v>867</v>
      </c>
      <c r="H891" s="64" t="s">
        <v>868</v>
      </c>
    </row>
    <row r="892" spans="1:6" ht="13.5" customHeight="1">
      <c r="A892" s="77"/>
      <c r="B892" s="103" t="s">
        <v>864</v>
      </c>
      <c r="C892" s="117"/>
      <c r="D892" s="135"/>
      <c r="E892" s="153"/>
      <c r="F892" s="169"/>
    </row>
    <row r="893" spans="1:6" ht="13.5" customHeight="1">
      <c r="A893" s="77"/>
      <c r="B893" s="103" t="s">
        <v>865</v>
      </c>
      <c r="C893" s="117"/>
      <c r="D893" s="135"/>
      <c r="E893" s="153"/>
      <c r="F893" s="169"/>
    </row>
    <row r="894" spans="1:6" ht="13.5" customHeight="1">
      <c r="A894" s="77"/>
      <c r="B894" s="103" t="s">
        <v>866</v>
      </c>
      <c r="C894" s="117"/>
      <c r="D894" s="135"/>
      <c r="E894" s="153"/>
      <c r="F894" s="169"/>
    </row>
    <row r="895" spans="1:6" ht="3" customHeight="1">
      <c r="A895" s="77"/>
      <c r="B895" s="95"/>
      <c r="C895" s="117"/>
      <c r="D895" s="135"/>
      <c r="E895" s="153"/>
      <c r="F895" s="169"/>
    </row>
    <row r="896" spans="1:8" ht="13.5" customHeight="1">
      <c r="A896" s="81" t="s">
        <v>46</v>
      </c>
      <c r="B896" s="103" t="s">
        <v>869</v>
      </c>
      <c r="C896" s="121">
        <v>585</v>
      </c>
      <c r="D896" s="139" t="s">
        <v>208</v>
      </c>
      <c r="E896" s="157"/>
      <c r="F896" s="173">
        <f ca="1">IF(OR(ISBLANK(C896), ISBLANK(E896)), "", IF(ISNUMBER(E896), ROUND(C896 * E896, 2), E896))</f>
        <v>0</v>
      </c>
      <c r="G896" s="63" t="s">
        <v>873</v>
      </c>
      <c r="H896" s="64" t="s">
        <v>874</v>
      </c>
    </row>
    <row r="897" spans="1:6" ht="13.5" customHeight="1">
      <c r="A897" s="77"/>
      <c r="B897" s="103" t="s">
        <v>870</v>
      </c>
      <c r="C897" s="117"/>
      <c r="D897" s="135"/>
      <c r="E897" s="153"/>
      <c r="F897" s="169"/>
    </row>
    <row r="898" spans="1:6" ht="13.5" customHeight="1">
      <c r="A898" s="77"/>
      <c r="B898" s="103" t="s">
        <v>871</v>
      </c>
      <c r="C898" s="117"/>
      <c r="D898" s="135"/>
      <c r="E898" s="153"/>
      <c r="F898" s="169"/>
    </row>
    <row r="899" spans="1:6" ht="13.5" customHeight="1">
      <c r="A899" s="77"/>
      <c r="B899" s="103" t="s">
        <v>872</v>
      </c>
      <c r="C899" s="117"/>
      <c r="D899" s="135"/>
      <c r="E899" s="153"/>
      <c r="F899" s="169"/>
    </row>
    <row r="900" spans="1:6" ht="3" customHeight="1">
      <c r="A900" s="77"/>
      <c r="B900" s="95"/>
      <c r="C900" s="117"/>
      <c r="D900" s="135"/>
      <c r="E900" s="153"/>
      <c r="F900" s="169"/>
    </row>
    <row r="901" spans="1:8" ht="13.5" customHeight="1">
      <c r="A901" s="81" t="s">
        <v>52</v>
      </c>
      <c r="B901" s="103" t="s">
        <v>875</v>
      </c>
      <c r="C901" s="121">
        <v>185</v>
      </c>
      <c r="D901" s="139" t="s">
        <v>208</v>
      </c>
      <c r="E901" s="157"/>
      <c r="F901" s="173">
        <f ca="1">IF(OR(ISBLANK(C901), ISBLANK(E901)), "", IF(ISNUMBER(E901), ROUND(C901 * E901, 2), E901))</f>
        <v>0</v>
      </c>
      <c r="G901" s="63" t="s">
        <v>879</v>
      </c>
      <c r="H901" s="64" t="s">
        <v>880</v>
      </c>
    </row>
    <row r="902" spans="1:6" ht="13.5" customHeight="1">
      <c r="A902" s="77"/>
      <c r="B902" s="103" t="s">
        <v>876</v>
      </c>
      <c r="C902" s="117"/>
      <c r="D902" s="135"/>
      <c r="E902" s="153"/>
      <c r="F902" s="169"/>
    </row>
    <row r="903" spans="1:6" ht="13.5" customHeight="1">
      <c r="A903" s="77"/>
      <c r="B903" s="103" t="s">
        <v>877</v>
      </c>
      <c r="C903" s="117"/>
      <c r="D903" s="135"/>
      <c r="E903" s="153"/>
      <c r="F903" s="169"/>
    </row>
    <row r="904" spans="1:6" ht="13.5" customHeight="1">
      <c r="A904" s="77"/>
      <c r="B904" s="103" t="s">
        <v>878</v>
      </c>
      <c r="C904" s="117"/>
      <c r="D904" s="135"/>
      <c r="E904" s="153"/>
      <c r="F904" s="169"/>
    </row>
    <row r="905" spans="1:6" ht="3" customHeight="1">
      <c r="A905" s="77"/>
      <c r="B905" s="95"/>
      <c r="C905" s="117"/>
      <c r="D905" s="135"/>
      <c r="E905" s="153"/>
      <c r="F905" s="169"/>
    </row>
    <row r="906" spans="1:8" ht="13.5" customHeight="1">
      <c r="A906" s="81" t="s">
        <v>61</v>
      </c>
      <c r="B906" s="103" t="s">
        <v>881</v>
      </c>
      <c r="C906" s="121">
        <v>40</v>
      </c>
      <c r="D906" s="139" t="s">
        <v>208</v>
      </c>
      <c r="E906" s="157"/>
      <c r="F906" s="173">
        <f ca="1">IF(OR(ISBLANK(C906), ISBLANK(E906)), "", IF(ISNUMBER(E906), ROUND(C906 * E906, 2), E906))</f>
        <v>0</v>
      </c>
      <c r="G906" s="63" t="s">
        <v>885</v>
      </c>
      <c r="H906" s="64" t="s">
        <v>886</v>
      </c>
    </row>
    <row r="907" spans="1:6" ht="13.5" customHeight="1">
      <c r="A907" s="77"/>
      <c r="B907" s="103" t="s">
        <v>882</v>
      </c>
      <c r="C907" s="117"/>
      <c r="D907" s="135"/>
      <c r="E907" s="153"/>
      <c r="F907" s="169"/>
    </row>
    <row r="908" spans="1:6" ht="13.5" customHeight="1">
      <c r="A908" s="77"/>
      <c r="B908" s="103" t="s">
        <v>883</v>
      </c>
      <c r="C908" s="117"/>
      <c r="D908" s="135"/>
      <c r="E908" s="153"/>
      <c r="F908" s="169"/>
    </row>
    <row r="909" spans="1:6" ht="13.5" customHeight="1">
      <c r="A909" s="77"/>
      <c r="B909" s="103" t="s">
        <v>884</v>
      </c>
      <c r="C909" s="117"/>
      <c r="D909" s="135"/>
      <c r="E909" s="153"/>
      <c r="F909" s="169"/>
    </row>
    <row r="910" spans="1:6" ht="13.5" customHeight="1">
      <c r="A910" s="77"/>
      <c r="B910" s="103" t="s">
        <v>872</v>
      </c>
      <c r="C910" s="117"/>
      <c r="D910" s="135"/>
      <c r="E910" s="153"/>
      <c r="F910" s="169"/>
    </row>
    <row r="911" spans="1:6" ht="3" customHeight="1">
      <c r="A911" s="77"/>
      <c r="B911" s="95"/>
      <c r="C911" s="117"/>
      <c r="D911" s="135"/>
      <c r="E911" s="153"/>
      <c r="F911" s="169"/>
    </row>
    <row r="912" spans="1:8" ht="13.5" customHeight="1">
      <c r="A912" s="81" t="s">
        <v>69</v>
      </c>
      <c r="B912" s="103" t="s">
        <v>887</v>
      </c>
      <c r="C912" s="121">
        <v>356</v>
      </c>
      <c r="D912" s="139" t="s">
        <v>208</v>
      </c>
      <c r="E912" s="157"/>
      <c r="F912" s="173">
        <f ca="1">IF(OR(ISBLANK(C912), ISBLANK(E912)), "", IF(ISNUMBER(E912), ROUND(C912 * E912, 2), E912))</f>
        <v>0</v>
      </c>
      <c r="G912" s="63" t="s">
        <v>892</v>
      </c>
      <c r="H912" s="64" t="s">
        <v>893</v>
      </c>
    </row>
    <row r="913" spans="1:6" ht="13.5" customHeight="1">
      <c r="A913" s="77"/>
      <c r="B913" s="103" t="s">
        <v>888</v>
      </c>
      <c r="C913" s="117"/>
      <c r="D913" s="135"/>
      <c r="E913" s="153"/>
      <c r="F913" s="169"/>
    </row>
    <row r="914" spans="1:6" ht="13.5" customHeight="1">
      <c r="A914" s="77"/>
      <c r="B914" s="103" t="s">
        <v>889</v>
      </c>
      <c r="C914" s="117"/>
      <c r="D914" s="135"/>
      <c r="E914" s="153"/>
      <c r="F914" s="169"/>
    </row>
    <row r="915" spans="1:6" ht="13.5" customHeight="1">
      <c r="A915" s="77"/>
      <c r="B915" s="103" t="s">
        <v>890</v>
      </c>
      <c r="C915" s="117"/>
      <c r="D915" s="135"/>
      <c r="E915" s="153"/>
      <c r="F915" s="169"/>
    </row>
    <row r="916" spans="1:6" ht="13.5" customHeight="1">
      <c r="A916" s="77"/>
      <c r="B916" s="103" t="s">
        <v>891</v>
      </c>
      <c r="C916" s="117"/>
      <c r="D916" s="135"/>
      <c r="E916" s="153"/>
      <c r="F916" s="169"/>
    </row>
    <row r="917" spans="1:6" ht="13.5" customHeight="1">
      <c r="A917" s="77"/>
      <c r="B917" s="103" t="s">
        <v>878</v>
      </c>
      <c r="C917" s="117"/>
      <c r="D917" s="135"/>
      <c r="E917" s="153"/>
      <c r="F917" s="169"/>
    </row>
    <row r="918" spans="1:6" ht="3" customHeight="1">
      <c r="A918" s="77"/>
      <c r="B918" s="95"/>
      <c r="C918" s="117"/>
      <c r="D918" s="135"/>
      <c r="E918" s="153"/>
      <c r="F918" s="169"/>
    </row>
    <row r="919" spans="1:8" ht="13.5" customHeight="1">
      <c r="A919" s="81" t="s">
        <v>74</v>
      </c>
      <c r="B919" s="103" t="s">
        <v>894</v>
      </c>
      <c r="C919" s="121">
        <v>45</v>
      </c>
      <c r="D919" s="139" t="s">
        <v>208</v>
      </c>
      <c r="E919" s="157"/>
      <c r="F919" s="173">
        <f ca="1">IF(OR(ISBLANK(C919), ISBLANK(E919)), "", IF(ISNUMBER(E919), ROUND(C919 * E919, 2), E919))</f>
        <v>0</v>
      </c>
      <c r="G919" s="63" t="s">
        <v>898</v>
      </c>
      <c r="H919" s="64" t="s">
        <v>899</v>
      </c>
    </row>
    <row r="920" spans="1:6" ht="13.5" customHeight="1">
      <c r="A920" s="77"/>
      <c r="B920" s="103" t="s">
        <v>895</v>
      </c>
      <c r="C920" s="117"/>
      <c r="D920" s="135"/>
      <c r="E920" s="153"/>
      <c r="F920" s="169"/>
    </row>
    <row r="921" spans="1:6" ht="13.5" customHeight="1">
      <c r="A921" s="77"/>
      <c r="B921" s="103" t="s">
        <v>896</v>
      </c>
      <c r="C921" s="117"/>
      <c r="D921" s="135"/>
      <c r="E921" s="153"/>
      <c r="F921" s="169"/>
    </row>
    <row r="922" spans="1:6" ht="13.5" customHeight="1">
      <c r="A922" s="77"/>
      <c r="B922" s="103" t="s">
        <v>897</v>
      </c>
      <c r="C922" s="117"/>
      <c r="D922" s="135"/>
      <c r="E922" s="153"/>
      <c r="F922" s="169"/>
    </row>
    <row r="923" spans="1:6" ht="0.7" customHeight="1">
      <c r="A923" s="85"/>
      <c r="B923" s="107"/>
      <c r="C923" s="125"/>
      <c r="D923" s="143"/>
      <c r="E923" s="161"/>
      <c r="F923" s="177"/>
    </row>
    <row r="924" spans="1:6" ht="21" customHeight="1">
      <c r="A924" s="209" t="s">
        <v>95</v>
      </c>
      <c r="B924" s="191"/>
      <c r="C924" s="195" t="s">
        <v>900</v>
      </c>
      <c r="D924" s="199"/>
      <c r="E924" s="203" t="s">
        <v>97</v>
      </c>
      <c r="F924" s="213">
        <f ca="1">SUM(F860:F923)</f>
        <v>0</v>
      </c>
    </row>
    <row r="925" spans="1:1" ht="21" customHeight="1">
      <c r="A925" s="12" t="s">
        <v>192</v>
      </c>
    </row>
    <row r="926" spans="1:8" ht="21" customHeight="1">
      <c r="A926" s="73" t="s">
        <v>1</v>
      </c>
      <c r="B926" s="91" t="s">
        <v>2</v>
      </c>
      <c r="C926" s="113" t="s">
        <v>4</v>
      </c>
      <c r="D926" s="131" t="s">
        <v>3</v>
      </c>
      <c r="E926" s="149" t="s">
        <v>5</v>
      </c>
      <c r="F926" s="165" t="s">
        <v>6</v>
      </c>
      <c r="G926" s="57" t="s">
        <v>7</v>
      </c>
      <c r="H926" s="59" t="s">
        <v>8</v>
      </c>
    </row>
    <row r="927" spans="1:6" ht="2.25" customHeight="1">
      <c r="A927" s="77"/>
      <c r="B927" s="95"/>
      <c r="C927" s="117"/>
      <c r="D927" s="135"/>
      <c r="E927" s="153"/>
      <c r="F927" s="169"/>
    </row>
    <row r="928" spans="1:6" ht="13.5" customHeight="1">
      <c r="A928" s="77"/>
      <c r="B928" s="99" t="s">
        <v>901</v>
      </c>
      <c r="C928" s="117"/>
      <c r="D928" s="135"/>
      <c r="E928" s="153"/>
      <c r="F928" s="169"/>
    </row>
    <row r="929" spans="1:6" ht="2.25" customHeight="1">
      <c r="A929" s="77"/>
      <c r="B929" s="95"/>
      <c r="C929" s="117"/>
      <c r="D929" s="135"/>
      <c r="E929" s="153"/>
      <c r="F929" s="169"/>
    </row>
    <row r="930" spans="1:8" ht="13.5" customHeight="1">
      <c r="A930" s="81" t="s">
        <v>11</v>
      </c>
      <c r="B930" s="103" t="s">
        <v>902</v>
      </c>
      <c r="C930" s="121">
        <v>87</v>
      </c>
      <c r="D930" s="139" t="s">
        <v>208</v>
      </c>
      <c r="E930" s="157"/>
      <c r="F930" s="173">
        <f ca="1">IF(OR(ISBLANK(C930), ISBLANK(E930)), "", IF(ISNUMBER(E930), ROUND(C930 * E930, 2), E930))</f>
        <v>0</v>
      </c>
      <c r="G930" s="63" t="s">
        <v>906</v>
      </c>
      <c r="H930" s="64" t="s">
        <v>907</v>
      </c>
    </row>
    <row r="931" spans="1:6" ht="13.5" customHeight="1">
      <c r="A931" s="77"/>
      <c r="B931" s="103" t="s">
        <v>903</v>
      </c>
      <c r="C931" s="117"/>
      <c r="D931" s="135"/>
      <c r="E931" s="153"/>
      <c r="F931" s="169"/>
    </row>
    <row r="932" spans="1:6" ht="13.5" customHeight="1">
      <c r="A932" s="77"/>
      <c r="B932" s="103" t="s">
        <v>904</v>
      </c>
      <c r="C932" s="117"/>
      <c r="D932" s="135"/>
      <c r="E932" s="153"/>
      <c r="F932" s="169"/>
    </row>
    <row r="933" spans="1:6" ht="13.5" customHeight="1">
      <c r="A933" s="77"/>
      <c r="B933" s="103" t="s">
        <v>905</v>
      </c>
      <c r="C933" s="117"/>
      <c r="D933" s="135"/>
      <c r="E933" s="153"/>
      <c r="F933" s="169"/>
    </row>
    <row r="934" spans="1:6" ht="2.25" customHeight="1">
      <c r="A934" s="77"/>
      <c r="B934" s="95"/>
      <c r="C934" s="117"/>
      <c r="D934" s="135"/>
      <c r="E934" s="153"/>
      <c r="F934" s="169"/>
    </row>
    <row r="935" spans="1:8" ht="13.5" customHeight="1">
      <c r="A935" s="81" t="s">
        <v>17</v>
      </c>
      <c r="B935" s="103" t="s">
        <v>908</v>
      </c>
      <c r="C935" s="121">
        <v>37</v>
      </c>
      <c r="D935" s="139" t="s">
        <v>208</v>
      </c>
      <c r="E935" s="157"/>
      <c r="F935" s="173">
        <f ca="1">IF(OR(ISBLANK(C935), ISBLANK(E935)), "", IF(ISNUMBER(E935), ROUND(C935 * E935, 2), E935))</f>
        <v>0</v>
      </c>
      <c r="G935" s="63" t="s">
        <v>910</v>
      </c>
      <c r="H935" s="64" t="s">
        <v>911</v>
      </c>
    </row>
    <row r="936" spans="1:6" ht="13.5" customHeight="1">
      <c r="A936" s="77"/>
      <c r="B936" s="103" t="s">
        <v>870</v>
      </c>
      <c r="C936" s="117"/>
      <c r="D936" s="135"/>
      <c r="E936" s="153"/>
      <c r="F936" s="169"/>
    </row>
    <row r="937" spans="1:6" ht="13.5" customHeight="1">
      <c r="A937" s="77"/>
      <c r="B937" s="103" t="s">
        <v>909</v>
      </c>
      <c r="C937" s="117"/>
      <c r="D937" s="135"/>
      <c r="E937" s="153"/>
      <c r="F937" s="169"/>
    </row>
    <row r="938" spans="1:6" ht="13.5" customHeight="1">
      <c r="A938" s="77"/>
      <c r="B938" s="103" t="s">
        <v>872</v>
      </c>
      <c r="C938" s="117"/>
      <c r="D938" s="135"/>
      <c r="E938" s="153"/>
      <c r="F938" s="169"/>
    </row>
    <row r="939" spans="1:6" ht="2.25" customHeight="1">
      <c r="A939" s="77"/>
      <c r="B939" s="95"/>
      <c r="C939" s="117"/>
      <c r="D939" s="135"/>
      <c r="E939" s="153"/>
      <c r="F939" s="169"/>
    </row>
    <row r="940" spans="1:8" ht="13.5" customHeight="1">
      <c r="A940" s="81" t="s">
        <v>21</v>
      </c>
      <c r="B940" s="103" t="s">
        <v>912</v>
      </c>
      <c r="C940" s="121">
        <v>45</v>
      </c>
      <c r="D940" s="139" t="s">
        <v>208</v>
      </c>
      <c r="E940" s="157"/>
      <c r="F940" s="173">
        <f ca="1">IF(OR(ISBLANK(C940), ISBLANK(E940)), "", IF(ISNUMBER(E940), ROUND(C940 * E940, 2), E940))</f>
        <v>0</v>
      </c>
      <c r="G940" s="63" t="s">
        <v>915</v>
      </c>
      <c r="H940" s="64" t="s">
        <v>916</v>
      </c>
    </row>
    <row r="941" spans="1:6" ht="13.5" customHeight="1">
      <c r="A941" s="77"/>
      <c r="B941" s="103" t="s">
        <v>913</v>
      </c>
      <c r="C941" s="117"/>
      <c r="D941" s="135"/>
      <c r="E941" s="153"/>
      <c r="F941" s="169"/>
    </row>
    <row r="942" spans="1:6" ht="13.5" customHeight="1">
      <c r="A942" s="77"/>
      <c r="B942" s="103" t="s">
        <v>914</v>
      </c>
      <c r="C942" s="117"/>
      <c r="D942" s="135"/>
      <c r="E942" s="153"/>
      <c r="F942" s="169"/>
    </row>
    <row r="943" spans="1:6" ht="13.5" customHeight="1">
      <c r="A943" s="77"/>
      <c r="B943" s="103" t="s">
        <v>905</v>
      </c>
      <c r="C943" s="117"/>
      <c r="D943" s="135"/>
      <c r="E943" s="153"/>
      <c r="F943" s="169"/>
    </row>
    <row r="944" spans="1:6" ht="2.25" customHeight="1">
      <c r="A944" s="77"/>
      <c r="B944" s="95"/>
      <c r="C944" s="117"/>
      <c r="D944" s="135"/>
      <c r="E944" s="153"/>
      <c r="F944" s="169"/>
    </row>
    <row r="945" spans="1:8" ht="13.5" customHeight="1">
      <c r="A945" s="81" t="s">
        <v>25</v>
      </c>
      <c r="B945" s="103" t="s">
        <v>917</v>
      </c>
      <c r="C945" s="121">
        <v>435</v>
      </c>
      <c r="D945" s="139" t="s">
        <v>208</v>
      </c>
      <c r="E945" s="157"/>
      <c r="F945" s="173">
        <f ca="1">IF(OR(ISBLANK(C945), ISBLANK(E945)), "", IF(ISNUMBER(E945), ROUND(C945 * E945, 2), E945))</f>
        <v>0</v>
      </c>
      <c r="G945" s="63" t="s">
        <v>920</v>
      </c>
      <c r="H945" s="64" t="s">
        <v>921</v>
      </c>
    </row>
    <row r="946" spans="1:6" ht="13.5" customHeight="1">
      <c r="A946" s="77"/>
      <c r="B946" s="103" t="s">
        <v>918</v>
      </c>
      <c r="C946" s="117"/>
      <c r="D946" s="135"/>
      <c r="E946" s="153"/>
      <c r="F946" s="169"/>
    </row>
    <row r="947" spans="1:6" ht="13.5" customHeight="1">
      <c r="A947" s="77"/>
      <c r="B947" s="103" t="s">
        <v>919</v>
      </c>
      <c r="C947" s="117"/>
      <c r="D947" s="135"/>
      <c r="E947" s="153"/>
      <c r="F947" s="169"/>
    </row>
    <row r="948" spans="1:6" ht="13.5" customHeight="1">
      <c r="A948" s="77"/>
      <c r="B948" s="103" t="s">
        <v>897</v>
      </c>
      <c r="C948" s="117"/>
      <c r="D948" s="135"/>
      <c r="E948" s="153"/>
      <c r="F948" s="169"/>
    </row>
    <row r="949" spans="1:6" ht="2.25" customHeight="1">
      <c r="A949" s="77"/>
      <c r="B949" s="95"/>
      <c r="C949" s="117"/>
      <c r="D949" s="135"/>
      <c r="E949" s="153"/>
      <c r="F949" s="169"/>
    </row>
    <row r="950" spans="1:8" ht="13.5" customHeight="1">
      <c r="A950" s="81" t="s">
        <v>29</v>
      </c>
      <c r="B950" s="103" t="s">
        <v>922</v>
      </c>
      <c r="C950" s="121">
        <v>488</v>
      </c>
      <c r="D950" s="139" t="s">
        <v>208</v>
      </c>
      <c r="E950" s="157"/>
      <c r="F950" s="173">
        <f ca="1">IF(OR(ISBLANK(C950), ISBLANK(E950)), "", IF(ISNUMBER(E950), ROUND(C950 * E950, 2), E950))</f>
        <v>0</v>
      </c>
      <c r="G950" s="63" t="s">
        <v>925</v>
      </c>
      <c r="H950" s="64" t="s">
        <v>926</v>
      </c>
    </row>
    <row r="951" spans="1:6" ht="13.5" customHeight="1">
      <c r="A951" s="77"/>
      <c r="B951" s="103" t="s">
        <v>923</v>
      </c>
      <c r="C951" s="117"/>
      <c r="D951" s="135"/>
      <c r="E951" s="153"/>
      <c r="F951" s="169"/>
    </row>
    <row r="952" spans="1:6" ht="13.5" customHeight="1">
      <c r="A952" s="77"/>
      <c r="B952" s="103" t="s">
        <v>924</v>
      </c>
      <c r="C952" s="117"/>
      <c r="D952" s="135"/>
      <c r="E952" s="153"/>
      <c r="F952" s="169"/>
    </row>
    <row r="953" spans="1:6" ht="13.5" customHeight="1">
      <c r="A953" s="77"/>
      <c r="B953" s="103" t="s">
        <v>866</v>
      </c>
      <c r="C953" s="117"/>
      <c r="D953" s="135"/>
      <c r="E953" s="153"/>
      <c r="F953" s="169"/>
    </row>
    <row r="954" spans="1:6" ht="2.25" customHeight="1">
      <c r="A954" s="77"/>
      <c r="B954" s="95"/>
      <c r="C954" s="117"/>
      <c r="D954" s="135"/>
      <c r="E954" s="153"/>
      <c r="F954" s="169"/>
    </row>
    <row r="955" spans="1:8" ht="13.5" customHeight="1">
      <c r="A955" s="81" t="s">
        <v>33</v>
      </c>
      <c r="B955" s="103" t="s">
        <v>927</v>
      </c>
      <c r="C955" s="121">
        <v>1114</v>
      </c>
      <c r="D955" s="139" t="s">
        <v>208</v>
      </c>
      <c r="E955" s="157"/>
      <c r="F955" s="173">
        <f ca="1">IF(OR(ISBLANK(C955), ISBLANK(E955)), "", IF(ISNUMBER(E955), ROUND(C955 * E955, 2), E955))</f>
        <v>0</v>
      </c>
      <c r="G955" s="63" t="s">
        <v>929</v>
      </c>
      <c r="H955" s="64" t="s">
        <v>930</v>
      </c>
    </row>
    <row r="956" spans="1:6" ht="13.5" customHeight="1">
      <c r="A956" s="77"/>
      <c r="B956" s="103" t="s">
        <v>918</v>
      </c>
      <c r="C956" s="117"/>
      <c r="D956" s="135"/>
      <c r="E956" s="153"/>
      <c r="F956" s="169"/>
    </row>
    <row r="957" spans="1:6" ht="13.5" customHeight="1">
      <c r="A957" s="77"/>
      <c r="B957" s="103" t="s">
        <v>928</v>
      </c>
      <c r="C957" s="117"/>
      <c r="D957" s="135"/>
      <c r="E957" s="153"/>
      <c r="F957" s="169"/>
    </row>
    <row r="958" spans="1:6" ht="13.5" customHeight="1">
      <c r="A958" s="77"/>
      <c r="B958" s="103" t="s">
        <v>897</v>
      </c>
      <c r="C958" s="117"/>
      <c r="D958" s="135"/>
      <c r="E958" s="153"/>
      <c r="F958" s="169"/>
    </row>
    <row r="959" spans="1:6" ht="2.25" customHeight="1">
      <c r="A959" s="77"/>
      <c r="B959" s="95"/>
      <c r="C959" s="117"/>
      <c r="D959" s="135"/>
      <c r="E959" s="153"/>
      <c r="F959" s="169"/>
    </row>
    <row r="960" spans="1:8" ht="13.5" customHeight="1">
      <c r="A960" s="81" t="s">
        <v>37</v>
      </c>
      <c r="B960" s="103" t="s">
        <v>931</v>
      </c>
      <c r="C960" s="121">
        <v>1015</v>
      </c>
      <c r="D960" s="139" t="s">
        <v>70</v>
      </c>
      <c r="E960" s="157"/>
      <c r="F960" s="173">
        <f ca="1">IF(OR(ISBLANK(C960), ISBLANK(E960)), "", IF(ISNUMBER(E960), ROUND(C960 * E960, 2), E960))</f>
        <v>0</v>
      </c>
      <c r="G960" s="63" t="s">
        <v>934</v>
      </c>
      <c r="H960" s="64" t="s">
        <v>935</v>
      </c>
    </row>
    <row r="961" spans="1:6" ht="13.5" customHeight="1">
      <c r="A961" s="77"/>
      <c r="B961" s="103" t="s">
        <v>932</v>
      </c>
      <c r="C961" s="117"/>
      <c r="D961" s="135"/>
      <c r="E961" s="153"/>
      <c r="F961" s="169"/>
    </row>
    <row r="962" spans="1:6" ht="13.5" customHeight="1">
      <c r="A962" s="77"/>
      <c r="B962" s="103" t="s">
        <v>933</v>
      </c>
      <c r="C962" s="117"/>
      <c r="D962" s="135"/>
      <c r="E962" s="153"/>
      <c r="F962" s="169"/>
    </row>
    <row r="963" spans="1:6" ht="13.5" customHeight="1">
      <c r="A963" s="77"/>
      <c r="B963" s="103" t="s">
        <v>866</v>
      </c>
      <c r="C963" s="117"/>
      <c r="D963" s="135"/>
      <c r="E963" s="153"/>
      <c r="F963" s="169"/>
    </row>
    <row r="964" spans="1:6" ht="2.25" customHeight="1">
      <c r="A964" s="77"/>
      <c r="B964" s="95"/>
      <c r="C964" s="117"/>
      <c r="D964" s="135"/>
      <c r="E964" s="153"/>
      <c r="F964" s="169"/>
    </row>
    <row r="965" spans="1:8" ht="13.5" customHeight="1">
      <c r="A965" s="81" t="s">
        <v>42</v>
      </c>
      <c r="B965" s="103" t="s">
        <v>936</v>
      </c>
      <c r="C965" s="121">
        <v>298</v>
      </c>
      <c r="D965" s="139" t="s">
        <v>208</v>
      </c>
      <c r="E965" s="157"/>
      <c r="F965" s="173">
        <f ca="1">IF(OR(ISBLANK(C965), ISBLANK(E965)), "", IF(ISNUMBER(E965), ROUND(C965 * E965, 2), E965))</f>
        <v>0</v>
      </c>
      <c r="G965" s="63" t="s">
        <v>939</v>
      </c>
      <c r="H965" s="64" t="s">
        <v>940</v>
      </c>
    </row>
    <row r="966" spans="1:6" ht="13.5" customHeight="1">
      <c r="A966" s="77"/>
      <c r="B966" s="103" t="s">
        <v>937</v>
      </c>
      <c r="C966" s="117"/>
      <c r="D966" s="135"/>
      <c r="E966" s="153"/>
      <c r="F966" s="169"/>
    </row>
    <row r="967" spans="1:6" ht="13.5" customHeight="1">
      <c r="A967" s="77"/>
      <c r="B967" s="103" t="s">
        <v>938</v>
      </c>
      <c r="C967" s="117"/>
      <c r="D967" s="135"/>
      <c r="E967" s="153"/>
      <c r="F967" s="169"/>
    </row>
    <row r="968" spans="1:6" ht="13.5" customHeight="1">
      <c r="A968" s="77"/>
      <c r="B968" s="103" t="s">
        <v>866</v>
      </c>
      <c r="C968" s="117"/>
      <c r="D968" s="135"/>
      <c r="E968" s="153"/>
      <c r="F968" s="169"/>
    </row>
    <row r="969" spans="1:6" ht="2.25" customHeight="1">
      <c r="A969" s="77"/>
      <c r="B969" s="95"/>
      <c r="C969" s="117"/>
      <c r="D969" s="135"/>
      <c r="E969" s="153"/>
      <c r="F969" s="169"/>
    </row>
    <row r="970" spans="1:8" ht="13.5" customHeight="1">
      <c r="A970" s="81" t="s">
        <v>46</v>
      </c>
      <c r="B970" s="103" t="s">
        <v>941</v>
      </c>
      <c r="C970" s="121">
        <v>48</v>
      </c>
      <c r="D970" s="139" t="s">
        <v>208</v>
      </c>
      <c r="E970" s="157"/>
      <c r="F970" s="173">
        <f ca="1">IF(OR(ISBLANK(C970), ISBLANK(E970)), "", IF(ISNUMBER(E970), ROUND(C970 * E970, 2), E970))</f>
        <v>0</v>
      </c>
      <c r="G970" s="63" t="s">
        <v>944</v>
      </c>
      <c r="H970" s="64" t="s">
        <v>945</v>
      </c>
    </row>
    <row r="971" spans="1:6" ht="13.5" customHeight="1">
      <c r="A971" s="77"/>
      <c r="B971" s="103" t="s">
        <v>942</v>
      </c>
      <c r="C971" s="117"/>
      <c r="D971" s="135"/>
      <c r="E971" s="153"/>
      <c r="F971" s="169"/>
    </row>
    <row r="972" spans="1:6" ht="13.5" customHeight="1">
      <c r="A972" s="77"/>
      <c r="B972" s="103" t="s">
        <v>943</v>
      </c>
      <c r="C972" s="117"/>
      <c r="D972" s="135"/>
      <c r="E972" s="153"/>
      <c r="F972" s="169"/>
    </row>
    <row r="973" spans="1:6" ht="13.5" customHeight="1">
      <c r="A973" s="77"/>
      <c r="B973" s="103" t="s">
        <v>872</v>
      </c>
      <c r="C973" s="117"/>
      <c r="D973" s="135"/>
      <c r="E973" s="153"/>
      <c r="F973" s="169"/>
    </row>
    <row r="974" spans="1:6" ht="2.25" customHeight="1">
      <c r="A974" s="77"/>
      <c r="B974" s="95"/>
      <c r="C974" s="117"/>
      <c r="D974" s="135"/>
      <c r="E974" s="153"/>
      <c r="F974" s="169"/>
    </row>
    <row r="975" spans="1:8" ht="13.5" customHeight="1">
      <c r="A975" s="81" t="s">
        <v>52</v>
      </c>
      <c r="B975" s="103" t="s">
        <v>946</v>
      </c>
      <c r="C975" s="121">
        <v>165</v>
      </c>
      <c r="D975" s="139" t="s">
        <v>208</v>
      </c>
      <c r="E975" s="157"/>
      <c r="F975" s="173">
        <f ca="1">IF(OR(ISBLANK(C975), ISBLANK(E975)), "", IF(ISNUMBER(E975), ROUND(C975 * E975, 2), E975))</f>
        <v>0</v>
      </c>
      <c r="G975" s="63" t="s">
        <v>952</v>
      </c>
      <c r="H975" s="64" t="s">
        <v>953</v>
      </c>
    </row>
    <row r="976" spans="1:6" ht="13.5" customHeight="1">
      <c r="A976" s="77"/>
      <c r="B976" s="103" t="s">
        <v>947</v>
      </c>
      <c r="C976" s="117"/>
      <c r="D976" s="135"/>
      <c r="E976" s="153"/>
      <c r="F976" s="169"/>
    </row>
    <row r="977" spans="1:6" ht="13.5" customHeight="1">
      <c r="A977" s="77"/>
      <c r="B977" s="103" t="s">
        <v>948</v>
      </c>
      <c r="C977" s="117"/>
      <c r="D977" s="135"/>
      <c r="E977" s="153"/>
      <c r="F977" s="169"/>
    </row>
    <row r="978" spans="1:6" ht="13.5" customHeight="1">
      <c r="A978" s="77"/>
      <c r="B978" s="103" t="s">
        <v>890</v>
      </c>
      <c r="C978" s="117"/>
      <c r="D978" s="135"/>
      <c r="E978" s="153"/>
      <c r="F978" s="169"/>
    </row>
    <row r="979" spans="1:6" ht="13.5" customHeight="1">
      <c r="A979" s="77"/>
      <c r="B979" s="103" t="s">
        <v>949</v>
      </c>
      <c r="C979" s="117"/>
      <c r="D979" s="135"/>
      <c r="E979" s="153"/>
      <c r="F979" s="169"/>
    </row>
    <row r="980" spans="1:6" ht="13.5" customHeight="1">
      <c r="A980" s="77"/>
      <c r="B980" s="103" t="s">
        <v>890</v>
      </c>
      <c r="C980" s="117"/>
      <c r="D980" s="135"/>
      <c r="E980" s="153"/>
      <c r="F980" s="169"/>
    </row>
    <row r="981" spans="1:6" ht="13.5" customHeight="1">
      <c r="A981" s="77"/>
      <c r="B981" s="103" t="s">
        <v>950</v>
      </c>
      <c r="C981" s="117"/>
      <c r="D981" s="135"/>
      <c r="E981" s="153"/>
      <c r="F981" s="169"/>
    </row>
    <row r="982" spans="1:6" ht="13.5" customHeight="1">
      <c r="A982" s="77"/>
      <c r="B982" s="103" t="s">
        <v>951</v>
      </c>
      <c r="C982" s="117"/>
      <c r="D982" s="135"/>
      <c r="E982" s="153"/>
      <c r="F982" s="169"/>
    </row>
    <row r="983" spans="1:6" ht="2.25" customHeight="1">
      <c r="A983" s="77"/>
      <c r="B983" s="95"/>
      <c r="C983" s="117"/>
      <c r="D983" s="135"/>
      <c r="E983" s="153"/>
      <c r="F983" s="169"/>
    </row>
    <row r="984" spans="1:8" ht="13.5" customHeight="1">
      <c r="A984" s="81" t="s">
        <v>61</v>
      </c>
      <c r="B984" s="103" t="s">
        <v>954</v>
      </c>
      <c r="C984" s="121">
        <v>20</v>
      </c>
      <c r="D984" s="139" t="s">
        <v>70</v>
      </c>
      <c r="E984" s="157"/>
      <c r="F984" s="173">
        <f ca="1">IF(OR(ISBLANK(C984), ISBLANK(E984)), "", IF(ISNUMBER(E984), ROUND(C984 * E984, 2), E984))</f>
        <v>0</v>
      </c>
      <c r="G984" s="63" t="s">
        <v>957</v>
      </c>
      <c r="H984" s="64" t="s">
        <v>958</v>
      </c>
    </row>
    <row r="985" spans="1:6" ht="13.5" customHeight="1">
      <c r="A985" s="77"/>
      <c r="B985" s="103" t="s">
        <v>955</v>
      </c>
      <c r="C985" s="117"/>
      <c r="D985" s="135"/>
      <c r="E985" s="153"/>
      <c r="F985" s="169"/>
    </row>
    <row r="986" spans="1:6" ht="13.5" customHeight="1">
      <c r="A986" s="77"/>
      <c r="B986" s="103" t="s">
        <v>956</v>
      </c>
      <c r="C986" s="117"/>
      <c r="D986" s="135"/>
      <c r="E986" s="153"/>
      <c r="F986" s="169"/>
    </row>
    <row r="987" spans="1:6" ht="13.5" customHeight="1">
      <c r="A987" s="77"/>
      <c r="B987" s="103" t="s">
        <v>878</v>
      </c>
      <c r="C987" s="117"/>
      <c r="D987" s="135"/>
      <c r="E987" s="153"/>
      <c r="F987" s="169"/>
    </row>
    <row r="988" spans="1:6" ht="5.2" customHeight="1">
      <c r="A988" s="85"/>
      <c r="B988" s="107"/>
      <c r="C988" s="125"/>
      <c r="D988" s="143"/>
      <c r="E988" s="161"/>
      <c r="F988" s="177"/>
    </row>
    <row r="989" spans="1:6" ht="21" customHeight="1">
      <c r="A989" s="209" t="s">
        <v>95</v>
      </c>
      <c r="B989" s="191"/>
      <c r="C989" s="195" t="s">
        <v>959</v>
      </c>
      <c r="D989" s="199"/>
      <c r="E989" s="203" t="s">
        <v>97</v>
      </c>
      <c r="F989" s="213">
        <f ca="1">SUM(F927:F988)</f>
        <v>0</v>
      </c>
    </row>
    <row r="990" spans="1:1" ht="21" customHeight="1">
      <c r="A990" s="12" t="s">
        <v>192</v>
      </c>
    </row>
    <row r="991" spans="1:8" ht="21" customHeight="1">
      <c r="A991" s="73" t="s">
        <v>1</v>
      </c>
      <c r="B991" s="91" t="s">
        <v>2</v>
      </c>
      <c r="C991" s="113" t="s">
        <v>4</v>
      </c>
      <c r="D991" s="131" t="s">
        <v>3</v>
      </c>
      <c r="E991" s="149" t="s">
        <v>5</v>
      </c>
      <c r="F991" s="165" t="s">
        <v>6</v>
      </c>
      <c r="G991" s="57" t="s">
        <v>7</v>
      </c>
      <c r="H991" s="59" t="s">
        <v>8</v>
      </c>
    </row>
    <row r="992" spans="1:6" ht="6.75" customHeight="1">
      <c r="A992" s="77"/>
      <c r="B992" s="95"/>
      <c r="C992" s="117"/>
      <c r="D992" s="135"/>
      <c r="E992" s="153"/>
      <c r="F992" s="169"/>
    </row>
    <row r="993" spans="1:6" ht="13.5" customHeight="1">
      <c r="A993" s="77"/>
      <c r="B993" s="99" t="s">
        <v>901</v>
      </c>
      <c r="C993" s="117"/>
      <c r="D993" s="135"/>
      <c r="E993" s="153"/>
      <c r="F993" s="169"/>
    </row>
    <row r="994" spans="1:6" ht="6.75" customHeight="1">
      <c r="A994" s="77"/>
      <c r="B994" s="95"/>
      <c r="C994" s="117"/>
      <c r="D994" s="135"/>
      <c r="E994" s="153"/>
      <c r="F994" s="169"/>
    </row>
    <row r="995" spans="1:8" ht="13.5" customHeight="1">
      <c r="A995" s="81" t="s">
        <v>11</v>
      </c>
      <c r="B995" s="103" t="s">
        <v>954</v>
      </c>
      <c r="C995" s="121">
        <v>64</v>
      </c>
      <c r="D995" s="139" t="s">
        <v>70</v>
      </c>
      <c r="E995" s="157"/>
      <c r="F995" s="173">
        <f ca="1">IF(OR(ISBLANK(C995), ISBLANK(E995)), "", IF(ISNUMBER(E995), ROUND(C995 * E995, 2), E995))</f>
        <v>0</v>
      </c>
      <c r="G995" s="63" t="s">
        <v>962</v>
      </c>
      <c r="H995" s="64" t="s">
        <v>963</v>
      </c>
    </row>
    <row r="996" spans="1:6" ht="13.5" customHeight="1">
      <c r="A996" s="77"/>
      <c r="B996" s="103" t="s">
        <v>960</v>
      </c>
      <c r="C996" s="117"/>
      <c r="D996" s="135"/>
      <c r="E996" s="153"/>
      <c r="F996" s="169"/>
    </row>
    <row r="997" spans="1:6" ht="13.5" customHeight="1">
      <c r="A997" s="77"/>
      <c r="B997" s="103" t="s">
        <v>961</v>
      </c>
      <c r="C997" s="117"/>
      <c r="D997" s="135"/>
      <c r="E997" s="153"/>
      <c r="F997" s="169"/>
    </row>
    <row r="998" spans="1:6" ht="6.75" customHeight="1">
      <c r="A998" s="77"/>
      <c r="B998" s="95"/>
      <c r="C998" s="117"/>
      <c r="D998" s="135"/>
      <c r="E998" s="153"/>
      <c r="F998" s="169"/>
    </row>
    <row r="999" spans="1:8" ht="13.5" customHeight="1">
      <c r="A999" s="81" t="s">
        <v>17</v>
      </c>
      <c r="B999" s="103" t="s">
        <v>954</v>
      </c>
      <c r="C999" s="121">
        <v>13</v>
      </c>
      <c r="D999" s="139" t="s">
        <v>70</v>
      </c>
      <c r="E999" s="157"/>
      <c r="F999" s="173">
        <f ca="1">IF(OR(ISBLANK(C999), ISBLANK(E999)), "", IF(ISNUMBER(E999), ROUND(C999 * E999, 2), E999))</f>
        <v>0</v>
      </c>
      <c r="G999" s="63" t="s">
        <v>966</v>
      </c>
      <c r="H999" s="64" t="s">
        <v>967</v>
      </c>
    </row>
    <row r="1000" spans="1:6" ht="13.5" customHeight="1">
      <c r="A1000" s="77"/>
      <c r="B1000" s="103" t="s">
        <v>964</v>
      </c>
      <c r="C1000" s="117"/>
      <c r="D1000" s="135"/>
      <c r="E1000" s="153"/>
      <c r="F1000" s="169"/>
    </row>
    <row r="1001" spans="1:6" ht="13.5" customHeight="1">
      <c r="A1001" s="77"/>
      <c r="B1001" s="103" t="s">
        <v>965</v>
      </c>
      <c r="C1001" s="117"/>
      <c r="D1001" s="135"/>
      <c r="E1001" s="153"/>
      <c r="F1001" s="169"/>
    </row>
    <row r="1002" spans="1:6" ht="6.75" customHeight="1">
      <c r="A1002" s="77"/>
      <c r="B1002" s="95"/>
      <c r="C1002" s="117"/>
      <c r="D1002" s="135"/>
      <c r="E1002" s="153"/>
      <c r="F1002" s="169"/>
    </row>
    <row r="1003" spans="1:8" ht="13.5" customHeight="1">
      <c r="A1003" s="81" t="s">
        <v>21</v>
      </c>
      <c r="B1003" s="103" t="s">
        <v>954</v>
      </c>
      <c r="C1003" s="121">
        <v>63</v>
      </c>
      <c r="D1003" s="139" t="s">
        <v>70</v>
      </c>
      <c r="E1003" s="157"/>
      <c r="F1003" s="173">
        <f ca="1">IF(OR(ISBLANK(C1003), ISBLANK(E1003)), "", IF(ISNUMBER(E1003), ROUND(C1003 * E1003, 2), E1003))</f>
        <v>0</v>
      </c>
      <c r="G1003" s="63" t="s">
        <v>970</v>
      </c>
      <c r="H1003" s="64" t="s">
        <v>971</v>
      </c>
    </row>
    <row r="1004" spans="1:6" ht="13.5" customHeight="1">
      <c r="A1004" s="77"/>
      <c r="B1004" s="103" t="s">
        <v>968</v>
      </c>
      <c r="C1004" s="117"/>
      <c r="D1004" s="135"/>
      <c r="E1004" s="153"/>
      <c r="F1004" s="169"/>
    </row>
    <row r="1005" spans="1:6" ht="13.5" customHeight="1">
      <c r="A1005" s="77"/>
      <c r="B1005" s="103" t="s">
        <v>969</v>
      </c>
      <c r="C1005" s="117"/>
      <c r="D1005" s="135"/>
      <c r="E1005" s="153"/>
      <c r="F1005" s="169"/>
    </row>
    <row r="1006" spans="1:6" ht="6.75" customHeight="1">
      <c r="A1006" s="77"/>
      <c r="B1006" s="95"/>
      <c r="C1006" s="117"/>
      <c r="D1006" s="135"/>
      <c r="E1006" s="153"/>
      <c r="F1006" s="169"/>
    </row>
    <row r="1007" spans="1:8" ht="13.5" customHeight="1">
      <c r="A1007" s="81" t="s">
        <v>25</v>
      </c>
      <c r="B1007" s="103" t="s">
        <v>954</v>
      </c>
      <c r="C1007" s="121">
        <v>36</v>
      </c>
      <c r="D1007" s="139" t="s">
        <v>70</v>
      </c>
      <c r="E1007" s="157"/>
      <c r="F1007" s="173">
        <f ca="1">IF(OR(ISBLANK(C1007), ISBLANK(E1007)), "", IF(ISNUMBER(E1007), ROUND(C1007 * E1007, 2), E1007))</f>
        <v>0</v>
      </c>
      <c r="G1007" s="63" t="s">
        <v>974</v>
      </c>
      <c r="H1007" s="64" t="s">
        <v>975</v>
      </c>
    </row>
    <row r="1008" spans="1:6" ht="13.5" customHeight="1">
      <c r="A1008" s="77"/>
      <c r="B1008" s="103" t="s">
        <v>972</v>
      </c>
      <c r="C1008" s="117"/>
      <c r="D1008" s="135"/>
      <c r="E1008" s="153"/>
      <c r="F1008" s="169"/>
    </row>
    <row r="1009" spans="1:6" ht="13.5" customHeight="1">
      <c r="A1009" s="77"/>
      <c r="B1009" s="103" t="s">
        <v>973</v>
      </c>
      <c r="C1009" s="117"/>
      <c r="D1009" s="135"/>
      <c r="E1009" s="153"/>
      <c r="F1009" s="169"/>
    </row>
    <row r="1010" spans="1:6" ht="6.75" customHeight="1">
      <c r="A1010" s="77"/>
      <c r="B1010" s="95"/>
      <c r="C1010" s="117"/>
      <c r="D1010" s="135"/>
      <c r="E1010" s="153"/>
      <c r="F1010" s="169"/>
    </row>
    <row r="1011" spans="1:8" ht="13.5" customHeight="1">
      <c r="A1011" s="81" t="s">
        <v>29</v>
      </c>
      <c r="B1011" s="103" t="s">
        <v>954</v>
      </c>
      <c r="C1011" s="121">
        <v>7</v>
      </c>
      <c r="D1011" s="139" t="s">
        <v>70</v>
      </c>
      <c r="E1011" s="157"/>
      <c r="F1011" s="173">
        <f ca="1">IF(OR(ISBLANK(C1011), ISBLANK(E1011)), "", IF(ISNUMBER(E1011), ROUND(C1011 * E1011, 2), E1011))</f>
        <v>0</v>
      </c>
      <c r="G1011" s="63" t="s">
        <v>977</v>
      </c>
      <c r="H1011" s="64" t="s">
        <v>978</v>
      </c>
    </row>
    <row r="1012" spans="1:6" ht="13.5" customHeight="1">
      <c r="A1012" s="77"/>
      <c r="B1012" s="103" t="s">
        <v>976</v>
      </c>
      <c r="C1012" s="117"/>
      <c r="D1012" s="135"/>
      <c r="E1012" s="153"/>
      <c r="F1012" s="169"/>
    </row>
    <row r="1013" spans="1:6" ht="13.5" customHeight="1">
      <c r="A1013" s="77"/>
      <c r="B1013" s="103" t="s">
        <v>878</v>
      </c>
      <c r="C1013" s="117"/>
      <c r="D1013" s="135"/>
      <c r="E1013" s="153"/>
      <c r="F1013" s="169"/>
    </row>
    <row r="1014" spans="1:6" ht="6.75" customHeight="1">
      <c r="A1014" s="77"/>
      <c r="B1014" s="95"/>
      <c r="C1014" s="117"/>
      <c r="D1014" s="135"/>
      <c r="E1014" s="153"/>
      <c r="F1014" s="169"/>
    </row>
    <row r="1015" spans="1:8" ht="13.5" customHeight="1">
      <c r="A1015" s="81" t="s">
        <v>33</v>
      </c>
      <c r="B1015" s="103" t="s">
        <v>954</v>
      </c>
      <c r="C1015" s="121">
        <v>22</v>
      </c>
      <c r="D1015" s="139" t="s">
        <v>70</v>
      </c>
      <c r="E1015" s="157"/>
      <c r="F1015" s="173">
        <f ca="1">IF(OR(ISBLANK(C1015), ISBLANK(E1015)), "", IF(ISNUMBER(E1015), ROUND(C1015 * E1015, 2), E1015))</f>
        <v>0</v>
      </c>
      <c r="G1015" s="63" t="s">
        <v>980</v>
      </c>
      <c r="H1015" s="64" t="s">
        <v>981</v>
      </c>
    </row>
    <row r="1016" spans="1:6" ht="13.5" customHeight="1">
      <c r="A1016" s="77"/>
      <c r="B1016" s="103" t="s">
        <v>979</v>
      </c>
      <c r="C1016" s="117"/>
      <c r="D1016" s="135"/>
      <c r="E1016" s="153"/>
      <c r="F1016" s="169"/>
    </row>
    <row r="1017" spans="1:6" ht="13.5" customHeight="1">
      <c r="A1017" s="77"/>
      <c r="B1017" s="103" t="s">
        <v>969</v>
      </c>
      <c r="C1017" s="117"/>
      <c r="D1017" s="135"/>
      <c r="E1017" s="153"/>
      <c r="F1017" s="169"/>
    </row>
    <row r="1018" spans="1:6" ht="6.75" customHeight="1">
      <c r="A1018" s="77"/>
      <c r="B1018" s="95"/>
      <c r="C1018" s="117"/>
      <c r="D1018" s="135"/>
      <c r="E1018" s="153"/>
      <c r="F1018" s="169"/>
    </row>
    <row r="1019" spans="1:8" ht="13.5" customHeight="1">
      <c r="A1019" s="81" t="s">
        <v>37</v>
      </c>
      <c r="B1019" s="103" t="s">
        <v>954</v>
      </c>
      <c r="C1019" s="121">
        <v>104</v>
      </c>
      <c r="D1019" s="139" t="s">
        <v>70</v>
      </c>
      <c r="E1019" s="157"/>
      <c r="F1019" s="173">
        <f ca="1">IF(OR(ISBLANK(C1019), ISBLANK(E1019)), "", IF(ISNUMBER(E1019), ROUND(C1019 * E1019, 2), E1019))</f>
        <v>0</v>
      </c>
      <c r="G1019" s="63" t="s">
        <v>984</v>
      </c>
      <c r="H1019" s="64" t="s">
        <v>985</v>
      </c>
    </row>
    <row r="1020" spans="1:6" ht="13.5" customHeight="1">
      <c r="A1020" s="77"/>
      <c r="B1020" s="103" t="s">
        <v>982</v>
      </c>
      <c r="C1020" s="117"/>
      <c r="D1020" s="135"/>
      <c r="E1020" s="153"/>
      <c r="F1020" s="169"/>
    </row>
    <row r="1021" spans="1:6" ht="13.5" customHeight="1">
      <c r="A1021" s="77"/>
      <c r="B1021" s="103" t="s">
        <v>983</v>
      </c>
      <c r="C1021" s="117"/>
      <c r="D1021" s="135"/>
      <c r="E1021" s="153"/>
      <c r="F1021" s="169"/>
    </row>
    <row r="1022" spans="1:6" ht="6.75" customHeight="1">
      <c r="A1022" s="77"/>
      <c r="B1022" s="95"/>
      <c r="C1022" s="117"/>
      <c r="D1022" s="135"/>
      <c r="E1022" s="153"/>
      <c r="F1022" s="169"/>
    </row>
    <row r="1023" spans="1:8" ht="13.5" customHeight="1">
      <c r="A1023" s="81" t="s">
        <v>42</v>
      </c>
      <c r="B1023" s="103" t="s">
        <v>954</v>
      </c>
      <c r="C1023" s="121">
        <v>17</v>
      </c>
      <c r="D1023" s="139" t="s">
        <v>70</v>
      </c>
      <c r="E1023" s="157"/>
      <c r="F1023" s="173">
        <f ca="1">IF(OR(ISBLANK(C1023), ISBLANK(E1023)), "", IF(ISNUMBER(E1023), ROUND(C1023 * E1023, 2), E1023))</f>
        <v>0</v>
      </c>
      <c r="G1023" s="63" t="s">
        <v>987</v>
      </c>
      <c r="H1023" s="64" t="s">
        <v>988</v>
      </c>
    </row>
    <row r="1024" spans="1:6" ht="13.5" customHeight="1">
      <c r="A1024" s="77"/>
      <c r="B1024" s="103" t="s">
        <v>986</v>
      </c>
      <c r="C1024" s="117"/>
      <c r="D1024" s="135"/>
      <c r="E1024" s="153"/>
      <c r="F1024" s="169"/>
    </row>
    <row r="1025" spans="1:6" ht="13.5" customHeight="1">
      <c r="A1025" s="77"/>
      <c r="B1025" s="103" t="s">
        <v>969</v>
      </c>
      <c r="C1025" s="117"/>
      <c r="D1025" s="135"/>
      <c r="E1025" s="153"/>
      <c r="F1025" s="169"/>
    </row>
    <row r="1026" spans="1:6" ht="6.75" customHeight="1">
      <c r="A1026" s="77"/>
      <c r="B1026" s="95"/>
      <c r="C1026" s="117"/>
      <c r="D1026" s="135"/>
      <c r="E1026" s="153"/>
      <c r="F1026" s="169"/>
    </row>
    <row r="1027" spans="1:8" ht="13.5" customHeight="1">
      <c r="A1027" s="81" t="s">
        <v>46</v>
      </c>
      <c r="B1027" s="103" t="s">
        <v>954</v>
      </c>
      <c r="C1027" s="121">
        <v>24</v>
      </c>
      <c r="D1027" s="139" t="s">
        <v>70</v>
      </c>
      <c r="E1027" s="157"/>
      <c r="F1027" s="173">
        <f ca="1">IF(OR(ISBLANK(C1027), ISBLANK(E1027)), "", IF(ISNUMBER(E1027), ROUND(C1027 * E1027, 2), E1027))</f>
        <v>0</v>
      </c>
      <c r="G1027" s="63" t="s">
        <v>991</v>
      </c>
      <c r="H1027" s="64" t="s">
        <v>992</v>
      </c>
    </row>
    <row r="1028" spans="1:6" ht="13.5" customHeight="1">
      <c r="A1028" s="77"/>
      <c r="B1028" s="103" t="s">
        <v>989</v>
      </c>
      <c r="C1028" s="117"/>
      <c r="D1028" s="135"/>
      <c r="E1028" s="153"/>
      <c r="F1028" s="169"/>
    </row>
    <row r="1029" spans="1:6" ht="13.5" customHeight="1">
      <c r="A1029" s="77"/>
      <c r="B1029" s="103" t="s">
        <v>990</v>
      </c>
      <c r="C1029" s="117"/>
      <c r="D1029" s="135"/>
      <c r="E1029" s="153"/>
      <c r="F1029" s="169"/>
    </row>
    <row r="1030" spans="1:6" ht="6.75" customHeight="1">
      <c r="A1030" s="77"/>
      <c r="B1030" s="95"/>
      <c r="C1030" s="117"/>
      <c r="D1030" s="135"/>
      <c r="E1030" s="153"/>
      <c r="F1030" s="169"/>
    </row>
    <row r="1031" spans="1:8" ht="13.5" customHeight="1">
      <c r="A1031" s="81" t="s">
        <v>52</v>
      </c>
      <c r="B1031" s="103" t="s">
        <v>993</v>
      </c>
      <c r="C1031" s="121">
        <v>17</v>
      </c>
      <c r="D1031" s="139" t="s">
        <v>70</v>
      </c>
      <c r="E1031" s="157"/>
      <c r="F1031" s="173">
        <f ca="1">IF(OR(ISBLANK(C1031), ISBLANK(E1031)), "", IF(ISNUMBER(E1031), ROUND(C1031 * E1031, 2), E1031))</f>
        <v>0</v>
      </c>
      <c r="G1031" s="63" t="s">
        <v>995</v>
      </c>
      <c r="H1031" s="64" t="s">
        <v>996</v>
      </c>
    </row>
    <row r="1032" spans="1:6" ht="13.5" customHeight="1">
      <c r="A1032" s="77"/>
      <c r="B1032" s="103" t="s">
        <v>994</v>
      </c>
      <c r="C1032" s="117"/>
      <c r="D1032" s="135"/>
      <c r="E1032" s="153"/>
      <c r="F1032" s="169"/>
    </row>
    <row r="1033" spans="1:6" ht="13.5" customHeight="1">
      <c r="A1033" s="77"/>
      <c r="B1033" s="103" t="s">
        <v>866</v>
      </c>
      <c r="C1033" s="117"/>
      <c r="D1033" s="135"/>
      <c r="E1033" s="153"/>
      <c r="F1033" s="169"/>
    </row>
    <row r="1034" spans="1:6" ht="6.75" customHeight="1">
      <c r="A1034" s="77"/>
      <c r="B1034" s="95"/>
      <c r="C1034" s="117"/>
      <c r="D1034" s="135"/>
      <c r="E1034" s="153"/>
      <c r="F1034" s="169"/>
    </row>
    <row r="1035" spans="1:8" ht="13.5" customHeight="1">
      <c r="A1035" s="81" t="s">
        <v>61</v>
      </c>
      <c r="B1035" s="103" t="s">
        <v>997</v>
      </c>
      <c r="C1035" s="121">
        <v>642</v>
      </c>
      <c r="D1035" s="139" t="s">
        <v>208</v>
      </c>
      <c r="E1035" s="157"/>
      <c r="F1035" s="173">
        <f ca="1">IF(OR(ISBLANK(C1035), ISBLANK(E1035)), "", IF(ISNUMBER(E1035), ROUND(C1035 * E1035, 2), E1035))</f>
        <v>0</v>
      </c>
      <c r="G1035" s="63" t="s">
        <v>1000</v>
      </c>
      <c r="H1035" s="64" t="s">
        <v>1001</v>
      </c>
    </row>
    <row r="1036" spans="1:6" ht="13.5" customHeight="1">
      <c r="A1036" s="77"/>
      <c r="B1036" s="103" t="s">
        <v>998</v>
      </c>
      <c r="C1036" s="117"/>
      <c r="D1036" s="135"/>
      <c r="E1036" s="153"/>
      <c r="F1036" s="169"/>
    </row>
    <row r="1037" spans="1:6" ht="13.5" customHeight="1">
      <c r="A1037" s="77"/>
      <c r="B1037" s="103" t="s">
        <v>999</v>
      </c>
      <c r="C1037" s="117"/>
      <c r="D1037" s="135"/>
      <c r="E1037" s="153"/>
      <c r="F1037" s="169"/>
    </row>
    <row r="1038" spans="1:6" ht="13.5" customHeight="1">
      <c r="A1038" s="77"/>
      <c r="B1038" s="103" t="s">
        <v>878</v>
      </c>
      <c r="C1038" s="117"/>
      <c r="D1038" s="135"/>
      <c r="E1038" s="153"/>
      <c r="F1038" s="169"/>
    </row>
    <row r="1039" spans="1:6" ht="6.75" customHeight="1">
      <c r="A1039" s="77"/>
      <c r="B1039" s="95"/>
      <c r="C1039" s="117"/>
      <c r="D1039" s="135"/>
      <c r="E1039" s="153"/>
      <c r="F1039" s="169"/>
    </row>
    <row r="1040" spans="1:8" ht="13.5" customHeight="1">
      <c r="A1040" s="81" t="s">
        <v>69</v>
      </c>
      <c r="B1040" s="103" t="s">
        <v>1002</v>
      </c>
      <c r="C1040" s="121">
        <v>314</v>
      </c>
      <c r="D1040" s="139" t="s">
        <v>208</v>
      </c>
      <c r="E1040" s="157"/>
      <c r="F1040" s="173">
        <f ca="1">IF(OR(ISBLANK(C1040), ISBLANK(E1040)), "", IF(ISNUMBER(E1040), ROUND(C1040 * E1040, 2), E1040))</f>
        <v>0</v>
      </c>
      <c r="G1040" s="63" t="s">
        <v>1004</v>
      </c>
      <c r="H1040" s="64" t="s">
        <v>1005</v>
      </c>
    </row>
    <row r="1041" spans="1:6" ht="13.5" customHeight="1">
      <c r="A1041" s="77"/>
      <c r="B1041" s="103" t="s">
        <v>937</v>
      </c>
      <c r="C1041" s="117"/>
      <c r="D1041" s="135"/>
      <c r="E1041" s="153"/>
      <c r="F1041" s="169"/>
    </row>
    <row r="1042" spans="1:6" ht="13.5" customHeight="1">
      <c r="A1042" s="77"/>
      <c r="B1042" s="103" t="s">
        <v>1003</v>
      </c>
      <c r="C1042" s="117"/>
      <c r="D1042" s="135"/>
      <c r="E1042" s="153"/>
      <c r="F1042" s="169"/>
    </row>
    <row r="1043" spans="1:6" ht="13.5" customHeight="1">
      <c r="A1043" s="77"/>
      <c r="B1043" s="103" t="s">
        <v>866</v>
      </c>
      <c r="C1043" s="117"/>
      <c r="D1043" s="135"/>
      <c r="E1043" s="153"/>
      <c r="F1043" s="169"/>
    </row>
    <row r="1044" spans="1:6" ht="6.75" customHeight="1">
      <c r="A1044" s="77"/>
      <c r="B1044" s="95"/>
      <c r="C1044" s="117"/>
      <c r="D1044" s="135"/>
      <c r="E1044" s="153"/>
      <c r="F1044" s="169"/>
    </row>
    <row r="1045" spans="1:8" ht="13.5" customHeight="1">
      <c r="A1045" s="81" t="s">
        <v>74</v>
      </c>
      <c r="B1045" s="103" t="s">
        <v>1006</v>
      </c>
      <c r="C1045" s="121">
        <v>892</v>
      </c>
      <c r="D1045" s="139" t="s">
        <v>208</v>
      </c>
      <c r="E1045" s="157"/>
      <c r="F1045" s="173">
        <f ca="1">IF(OR(ISBLANK(C1045), ISBLANK(E1045)), "", IF(ISNUMBER(E1045), ROUND(C1045 * E1045, 2), E1045))</f>
        <v>0</v>
      </c>
      <c r="G1045" s="63" t="s">
        <v>1010</v>
      </c>
      <c r="H1045" s="64" t="s">
        <v>1011</v>
      </c>
    </row>
    <row r="1046" spans="1:6" ht="13.5" customHeight="1">
      <c r="A1046" s="77"/>
      <c r="B1046" s="103" t="s">
        <v>1007</v>
      </c>
      <c r="C1046" s="117"/>
      <c r="D1046" s="135"/>
      <c r="E1046" s="153"/>
      <c r="F1046" s="169"/>
    </row>
    <row r="1047" spans="1:6" ht="13.5" customHeight="1">
      <c r="A1047" s="77"/>
      <c r="B1047" s="103" t="s">
        <v>1008</v>
      </c>
      <c r="C1047" s="117"/>
      <c r="D1047" s="135"/>
      <c r="E1047" s="153"/>
      <c r="F1047" s="169"/>
    </row>
    <row r="1048" spans="1:6" ht="13.5" customHeight="1">
      <c r="A1048" s="77"/>
      <c r="B1048" s="103" t="s">
        <v>1009</v>
      </c>
      <c r="C1048" s="117"/>
      <c r="D1048" s="135"/>
      <c r="E1048" s="153"/>
      <c r="F1048" s="169"/>
    </row>
    <row r="1049" spans="1:6" ht="13.5" customHeight="1">
      <c r="A1049" s="77"/>
      <c r="B1049" s="103" t="s">
        <v>866</v>
      </c>
      <c r="C1049" s="117"/>
      <c r="D1049" s="135"/>
      <c r="E1049" s="153"/>
      <c r="F1049" s="169"/>
    </row>
    <row r="1050" spans="1:6" ht="5.2" customHeight="1">
      <c r="A1050" s="85"/>
      <c r="B1050" s="107"/>
      <c r="C1050" s="125"/>
      <c r="D1050" s="143"/>
      <c r="E1050" s="161"/>
      <c r="F1050" s="177"/>
    </row>
    <row r="1051" spans="1:6" ht="21" customHeight="1">
      <c r="A1051" s="209" t="s">
        <v>95</v>
      </c>
      <c r="B1051" s="191"/>
      <c r="C1051" s="195" t="s">
        <v>1012</v>
      </c>
      <c r="D1051" s="199"/>
      <c r="E1051" s="203" t="s">
        <v>97</v>
      </c>
      <c r="F1051" s="213">
        <f ca="1">SUM(F992:F1050)</f>
        <v>0</v>
      </c>
    </row>
    <row r="1052" spans="1:1" ht="21" customHeight="1">
      <c r="A1052" s="12" t="s">
        <v>192</v>
      </c>
    </row>
    <row r="1053" spans="1:8" ht="21" customHeight="1">
      <c r="A1053" s="73" t="s">
        <v>1</v>
      </c>
      <c r="B1053" s="91" t="s">
        <v>2</v>
      </c>
      <c r="C1053" s="113" t="s">
        <v>4</v>
      </c>
      <c r="D1053" s="131" t="s">
        <v>3</v>
      </c>
      <c r="E1053" s="149" t="s">
        <v>5</v>
      </c>
      <c r="F1053" s="165" t="s">
        <v>6</v>
      </c>
      <c r="G1053" s="57" t="s">
        <v>7</v>
      </c>
      <c r="H1053" s="59" t="s">
        <v>8</v>
      </c>
    </row>
    <row r="1054" spans="1:6" ht="2.25" customHeight="1">
      <c r="A1054" s="77"/>
      <c r="B1054" s="95"/>
      <c r="C1054" s="117"/>
      <c r="D1054" s="135"/>
      <c r="E1054" s="153"/>
      <c r="F1054" s="169"/>
    </row>
    <row r="1055" spans="1:6" ht="13.5" customHeight="1">
      <c r="A1055" s="77"/>
      <c r="B1055" s="99" t="s">
        <v>901</v>
      </c>
      <c r="C1055" s="117"/>
      <c r="D1055" s="135"/>
      <c r="E1055" s="153"/>
      <c r="F1055" s="169"/>
    </row>
    <row r="1056" spans="1:6" ht="2.25" customHeight="1">
      <c r="A1056" s="77"/>
      <c r="B1056" s="95"/>
      <c r="C1056" s="117"/>
      <c r="D1056" s="135"/>
      <c r="E1056" s="153"/>
      <c r="F1056" s="169"/>
    </row>
    <row r="1057" spans="1:8" ht="13.5" customHeight="1">
      <c r="A1057" s="81" t="s">
        <v>11</v>
      </c>
      <c r="B1057" s="103" t="s">
        <v>1013</v>
      </c>
      <c r="C1057" s="121">
        <v>77</v>
      </c>
      <c r="D1057" s="139" t="s">
        <v>208</v>
      </c>
      <c r="E1057" s="157"/>
      <c r="F1057" s="173">
        <f ca="1">IF(OR(ISBLANK(C1057), ISBLANK(E1057)), "", IF(ISNUMBER(E1057), ROUND(C1057 * E1057, 2), E1057))</f>
        <v>0</v>
      </c>
      <c r="G1057" s="63" t="s">
        <v>1018</v>
      </c>
      <c r="H1057" s="64" t="s">
        <v>1019</v>
      </c>
    </row>
    <row r="1058" spans="1:6" ht="13.5" customHeight="1">
      <c r="A1058" s="77"/>
      <c r="B1058" s="103" t="s">
        <v>1014</v>
      </c>
      <c r="C1058" s="117"/>
      <c r="D1058" s="135"/>
      <c r="E1058" s="153"/>
      <c r="F1058" s="169"/>
    </row>
    <row r="1059" spans="1:6" ht="13.5" customHeight="1">
      <c r="A1059" s="77"/>
      <c r="B1059" s="103" t="s">
        <v>1015</v>
      </c>
      <c r="C1059" s="117"/>
      <c r="D1059" s="135"/>
      <c r="E1059" s="153"/>
      <c r="F1059" s="169"/>
    </row>
    <row r="1060" spans="1:6" ht="13.5" customHeight="1">
      <c r="A1060" s="77"/>
      <c r="B1060" s="103" t="s">
        <v>1016</v>
      </c>
      <c r="C1060" s="117"/>
      <c r="D1060" s="135"/>
      <c r="E1060" s="153"/>
      <c r="F1060" s="169"/>
    </row>
    <row r="1061" spans="1:6" ht="13.5" customHeight="1">
      <c r="A1061" s="77"/>
      <c r="B1061" s="103" t="s">
        <v>1017</v>
      </c>
      <c r="C1061" s="117"/>
      <c r="D1061" s="135"/>
      <c r="E1061" s="153"/>
      <c r="F1061" s="169"/>
    </row>
    <row r="1062" spans="1:6" ht="13.5" customHeight="1">
      <c r="A1062" s="77"/>
      <c r="B1062" s="103" t="s">
        <v>969</v>
      </c>
      <c r="C1062" s="117"/>
      <c r="D1062" s="135"/>
      <c r="E1062" s="153"/>
      <c r="F1062" s="169"/>
    </row>
    <row r="1063" spans="1:6" ht="2.25" customHeight="1">
      <c r="A1063" s="77"/>
      <c r="B1063" s="95"/>
      <c r="C1063" s="117"/>
      <c r="D1063" s="135"/>
      <c r="E1063" s="153"/>
      <c r="F1063" s="169"/>
    </row>
    <row r="1064" spans="1:8" ht="13.5" customHeight="1">
      <c r="A1064" s="81" t="s">
        <v>17</v>
      </c>
      <c r="B1064" s="103" t="s">
        <v>1020</v>
      </c>
      <c r="C1064" s="121">
        <v>149</v>
      </c>
      <c r="D1064" s="139" t="s">
        <v>208</v>
      </c>
      <c r="E1064" s="157"/>
      <c r="F1064" s="173">
        <f ca="1">IF(OR(ISBLANK(C1064), ISBLANK(E1064)), "", IF(ISNUMBER(E1064), ROUND(C1064 * E1064, 2), E1064))</f>
        <v>0</v>
      </c>
      <c r="G1064" s="63" t="s">
        <v>1022</v>
      </c>
      <c r="H1064" s="64" t="s">
        <v>1023</v>
      </c>
    </row>
    <row r="1065" spans="1:6" ht="13.5" customHeight="1">
      <c r="A1065" s="77"/>
      <c r="B1065" s="103" t="s">
        <v>890</v>
      </c>
      <c r="C1065" s="117"/>
      <c r="D1065" s="135"/>
      <c r="E1065" s="153"/>
      <c r="F1065" s="169"/>
    </row>
    <row r="1066" spans="1:6" ht="13.5" customHeight="1">
      <c r="A1066" s="77"/>
      <c r="B1066" s="103" t="s">
        <v>1021</v>
      </c>
      <c r="C1066" s="117"/>
      <c r="D1066" s="135"/>
      <c r="E1066" s="153"/>
      <c r="F1066" s="169"/>
    </row>
    <row r="1067" spans="1:6" ht="13.5" customHeight="1">
      <c r="A1067" s="77"/>
      <c r="B1067" s="103" t="s">
        <v>878</v>
      </c>
      <c r="C1067" s="117"/>
      <c r="D1067" s="135"/>
      <c r="E1067" s="153"/>
      <c r="F1067" s="169"/>
    </row>
    <row r="1068" spans="1:6" ht="2.25" customHeight="1">
      <c r="A1068" s="77"/>
      <c r="B1068" s="95"/>
      <c r="C1068" s="117"/>
      <c r="D1068" s="135"/>
      <c r="E1068" s="153"/>
      <c r="F1068" s="169"/>
    </row>
    <row r="1069" spans="1:8" ht="13.5" customHeight="1">
      <c r="A1069" s="81" t="s">
        <v>21</v>
      </c>
      <c r="B1069" s="103" t="s">
        <v>1024</v>
      </c>
      <c r="C1069" s="121">
        <v>3</v>
      </c>
      <c r="D1069" s="139" t="s">
        <v>208</v>
      </c>
      <c r="E1069" s="157"/>
      <c r="F1069" s="173">
        <f ca="1">IF(OR(ISBLANK(C1069), ISBLANK(E1069)), "", IF(ISNUMBER(E1069), ROUND(C1069 * E1069, 2), E1069))</f>
        <v>0</v>
      </c>
      <c r="G1069" s="63" t="s">
        <v>1027</v>
      </c>
      <c r="H1069" s="64" t="s">
        <v>1028</v>
      </c>
    </row>
    <row r="1070" spans="1:6" ht="13.5" customHeight="1">
      <c r="A1070" s="77"/>
      <c r="B1070" s="103" t="s">
        <v>1025</v>
      </c>
      <c r="C1070" s="117"/>
      <c r="D1070" s="135"/>
      <c r="E1070" s="153"/>
      <c r="F1070" s="169"/>
    </row>
    <row r="1071" spans="1:6" ht="13.5" customHeight="1">
      <c r="A1071" s="77"/>
      <c r="B1071" s="103" t="s">
        <v>1026</v>
      </c>
      <c r="C1071" s="117"/>
      <c r="D1071" s="135"/>
      <c r="E1071" s="153"/>
      <c r="F1071" s="169"/>
    </row>
    <row r="1072" spans="1:6" ht="13.5" customHeight="1">
      <c r="A1072" s="77"/>
      <c r="B1072" s="103" t="s">
        <v>878</v>
      </c>
      <c r="C1072" s="117"/>
      <c r="D1072" s="135"/>
      <c r="E1072" s="153"/>
      <c r="F1072" s="169"/>
    </row>
    <row r="1073" spans="1:6" ht="2.25" customHeight="1">
      <c r="A1073" s="77"/>
      <c r="B1073" s="95"/>
      <c r="C1073" s="117"/>
      <c r="D1073" s="135"/>
      <c r="E1073" s="153"/>
      <c r="F1073" s="169"/>
    </row>
    <row r="1074" spans="1:8" ht="13.5" customHeight="1">
      <c r="A1074" s="81" t="s">
        <v>25</v>
      </c>
      <c r="B1074" s="103" t="s">
        <v>1029</v>
      </c>
      <c r="C1074" s="121">
        <v>55</v>
      </c>
      <c r="D1074" s="139" t="s">
        <v>208</v>
      </c>
      <c r="E1074" s="157"/>
      <c r="F1074" s="173">
        <f ca="1">IF(OR(ISBLANK(C1074), ISBLANK(E1074)), "", IF(ISNUMBER(E1074), ROUND(C1074 * E1074, 2), E1074))</f>
        <v>0</v>
      </c>
      <c r="G1074" s="63" t="s">
        <v>1031</v>
      </c>
      <c r="H1074" s="64" t="s">
        <v>1032</v>
      </c>
    </row>
    <row r="1075" spans="1:6" ht="13.5" customHeight="1">
      <c r="A1075" s="77"/>
      <c r="B1075" s="103" t="s">
        <v>876</v>
      </c>
      <c r="C1075" s="117"/>
      <c r="D1075" s="135"/>
      <c r="E1075" s="153"/>
      <c r="F1075" s="169"/>
    </row>
    <row r="1076" spans="1:6" ht="13.5" customHeight="1">
      <c r="A1076" s="77"/>
      <c r="B1076" s="103" t="s">
        <v>1030</v>
      </c>
      <c r="C1076" s="117"/>
      <c r="D1076" s="135"/>
      <c r="E1076" s="153"/>
      <c r="F1076" s="169"/>
    </row>
    <row r="1077" spans="1:6" ht="13.5" customHeight="1">
      <c r="A1077" s="77"/>
      <c r="B1077" s="103" t="s">
        <v>878</v>
      </c>
      <c r="C1077" s="117"/>
      <c r="D1077" s="135"/>
      <c r="E1077" s="153"/>
      <c r="F1077" s="169"/>
    </row>
    <row r="1078" spans="1:6" ht="2.25" customHeight="1">
      <c r="A1078" s="77"/>
      <c r="B1078" s="95"/>
      <c r="C1078" s="117"/>
      <c r="D1078" s="135"/>
      <c r="E1078" s="153"/>
      <c r="F1078" s="169"/>
    </row>
    <row r="1079" spans="1:8" ht="13.5" customHeight="1">
      <c r="A1079" s="81" t="s">
        <v>29</v>
      </c>
      <c r="B1079" s="103" t="s">
        <v>1033</v>
      </c>
      <c r="C1079" s="121">
        <v>30</v>
      </c>
      <c r="D1079" s="139" t="s">
        <v>208</v>
      </c>
      <c r="E1079" s="157"/>
      <c r="F1079" s="173">
        <f ca="1">IF(OR(ISBLANK(C1079), ISBLANK(E1079)), "", IF(ISNUMBER(E1079), ROUND(C1079 * E1079, 2), E1079))</f>
        <v>0</v>
      </c>
      <c r="G1079" s="63" t="s">
        <v>1036</v>
      </c>
      <c r="H1079" s="64" t="s">
        <v>1037</v>
      </c>
    </row>
    <row r="1080" spans="1:6" ht="13.5" customHeight="1">
      <c r="A1080" s="77"/>
      <c r="B1080" s="103" t="s">
        <v>1034</v>
      </c>
      <c r="C1080" s="117"/>
      <c r="D1080" s="135"/>
      <c r="E1080" s="153"/>
      <c r="F1080" s="169"/>
    </row>
    <row r="1081" spans="1:6" ht="13.5" customHeight="1">
      <c r="A1081" s="77"/>
      <c r="B1081" s="103" t="s">
        <v>1035</v>
      </c>
      <c r="C1081" s="117"/>
      <c r="D1081" s="135"/>
      <c r="E1081" s="153"/>
      <c r="F1081" s="169"/>
    </row>
    <row r="1082" spans="1:6" ht="13.5" customHeight="1">
      <c r="A1082" s="77"/>
      <c r="B1082" s="103" t="s">
        <v>878</v>
      </c>
      <c r="C1082" s="117"/>
      <c r="D1082" s="135"/>
      <c r="E1082" s="153"/>
      <c r="F1082" s="169"/>
    </row>
    <row r="1083" spans="1:6" ht="2.25" customHeight="1">
      <c r="A1083" s="77"/>
      <c r="B1083" s="95"/>
      <c r="C1083" s="117"/>
      <c r="D1083" s="135"/>
      <c r="E1083" s="153"/>
      <c r="F1083" s="169"/>
    </row>
    <row r="1084" spans="1:8" ht="13.5" customHeight="1">
      <c r="A1084" s="81" t="s">
        <v>33</v>
      </c>
      <c r="B1084" s="103" t="s">
        <v>1038</v>
      </c>
      <c r="C1084" s="121">
        <v>1997</v>
      </c>
      <c r="D1084" s="139" t="s">
        <v>208</v>
      </c>
      <c r="E1084" s="157"/>
      <c r="F1084" s="173">
        <f ca="1">IF(OR(ISBLANK(C1084), ISBLANK(E1084)), "", IF(ISNUMBER(E1084), ROUND(C1084 * E1084, 2), E1084))</f>
        <v>0</v>
      </c>
      <c r="G1084" s="63" t="s">
        <v>1041</v>
      </c>
      <c r="H1084" s="64" t="s">
        <v>1042</v>
      </c>
    </row>
    <row r="1085" spans="1:6" ht="13.5" customHeight="1">
      <c r="A1085" s="77"/>
      <c r="B1085" s="103" t="s">
        <v>1039</v>
      </c>
      <c r="C1085" s="117"/>
      <c r="D1085" s="135"/>
      <c r="E1085" s="153"/>
      <c r="F1085" s="169"/>
    </row>
    <row r="1086" spans="1:6" ht="13.5" customHeight="1">
      <c r="A1086" s="77"/>
      <c r="B1086" s="103" t="s">
        <v>1040</v>
      </c>
      <c r="C1086" s="117"/>
      <c r="D1086" s="135"/>
      <c r="E1086" s="153"/>
      <c r="F1086" s="169"/>
    </row>
    <row r="1087" spans="1:6" ht="13.5" customHeight="1">
      <c r="A1087" s="77"/>
      <c r="B1087" s="103" t="s">
        <v>878</v>
      </c>
      <c r="C1087" s="117"/>
      <c r="D1087" s="135"/>
      <c r="E1087" s="153"/>
      <c r="F1087" s="169"/>
    </row>
    <row r="1088" spans="1:6" ht="2.25" customHeight="1">
      <c r="A1088" s="77"/>
      <c r="B1088" s="95"/>
      <c r="C1088" s="117"/>
      <c r="D1088" s="135"/>
      <c r="E1088" s="153"/>
      <c r="F1088" s="169"/>
    </row>
    <row r="1089" spans="1:8" ht="13.5" customHeight="1">
      <c r="A1089" s="81" t="s">
        <v>37</v>
      </c>
      <c r="B1089" s="103" t="s">
        <v>1043</v>
      </c>
      <c r="C1089" s="121">
        <v>2</v>
      </c>
      <c r="D1089" s="139" t="s">
        <v>70</v>
      </c>
      <c r="E1089" s="157"/>
      <c r="F1089" s="173">
        <f ca="1">IF(OR(ISBLANK(C1089), ISBLANK(E1089)), "", IF(ISNUMBER(E1089), ROUND(C1089 * E1089, 2), E1089))</f>
        <v>0</v>
      </c>
      <c r="G1089" s="63" t="s">
        <v>1046</v>
      </c>
      <c r="H1089" s="64" t="s">
        <v>1047</v>
      </c>
    </row>
    <row r="1090" spans="1:6" ht="13.5" customHeight="1">
      <c r="A1090" s="77"/>
      <c r="B1090" s="103" t="s">
        <v>1044</v>
      </c>
      <c r="C1090" s="117"/>
      <c r="D1090" s="135"/>
      <c r="E1090" s="153"/>
      <c r="F1090" s="169"/>
    </row>
    <row r="1091" spans="1:6" ht="13.5" customHeight="1">
      <c r="A1091" s="77"/>
      <c r="B1091" s="103" t="s">
        <v>1045</v>
      </c>
      <c r="C1091" s="117"/>
      <c r="D1091" s="135"/>
      <c r="E1091" s="153"/>
      <c r="F1091" s="169"/>
    </row>
    <row r="1092" spans="1:6" ht="13.5" customHeight="1">
      <c r="A1092" s="77"/>
      <c r="B1092" s="103" t="s">
        <v>973</v>
      </c>
      <c r="C1092" s="117"/>
      <c r="D1092" s="135"/>
      <c r="E1092" s="153"/>
      <c r="F1092" s="169"/>
    </row>
    <row r="1093" spans="1:6" ht="2.25" customHeight="1">
      <c r="A1093" s="77"/>
      <c r="B1093" s="95"/>
      <c r="C1093" s="117"/>
      <c r="D1093" s="135"/>
      <c r="E1093" s="153"/>
      <c r="F1093" s="169"/>
    </row>
    <row r="1094" spans="1:8" ht="13.5" customHeight="1">
      <c r="A1094" s="81" t="s">
        <v>42</v>
      </c>
      <c r="B1094" s="103" t="s">
        <v>1048</v>
      </c>
      <c r="C1094" s="121">
        <v>50</v>
      </c>
      <c r="D1094" s="139" t="s">
        <v>208</v>
      </c>
      <c r="E1094" s="157"/>
      <c r="F1094" s="173">
        <f ca="1">IF(OR(ISBLANK(C1094), ISBLANK(E1094)), "", IF(ISNUMBER(E1094), ROUND(C1094 * E1094, 2), E1094))</f>
        <v>0</v>
      </c>
      <c r="G1094" s="63" t="s">
        <v>1052</v>
      </c>
      <c r="H1094" s="64" t="s">
        <v>1053</v>
      </c>
    </row>
    <row r="1095" spans="1:6" ht="13.5" customHeight="1">
      <c r="A1095" s="77"/>
      <c r="B1095" s="103" t="s">
        <v>1049</v>
      </c>
      <c r="C1095" s="117"/>
      <c r="D1095" s="135"/>
      <c r="E1095" s="153"/>
      <c r="F1095" s="169"/>
    </row>
    <row r="1096" spans="1:6" ht="13.5" customHeight="1">
      <c r="A1096" s="77"/>
      <c r="B1096" s="103" t="s">
        <v>1050</v>
      </c>
      <c r="C1096" s="117"/>
      <c r="D1096" s="135"/>
      <c r="E1096" s="153"/>
      <c r="F1096" s="169"/>
    </row>
    <row r="1097" spans="1:6" ht="13.5" customHeight="1">
      <c r="A1097" s="77"/>
      <c r="B1097" s="103" t="s">
        <v>1051</v>
      </c>
      <c r="C1097" s="117"/>
      <c r="D1097" s="135"/>
      <c r="E1097" s="153"/>
      <c r="F1097" s="169"/>
    </row>
    <row r="1098" spans="1:6" ht="2.25" customHeight="1">
      <c r="A1098" s="77"/>
      <c r="B1098" s="95"/>
      <c r="C1098" s="117"/>
      <c r="D1098" s="135"/>
      <c r="E1098" s="153"/>
      <c r="F1098" s="169"/>
    </row>
    <row r="1099" spans="1:8" ht="13.5" customHeight="1">
      <c r="A1099" s="81" t="s">
        <v>46</v>
      </c>
      <c r="B1099" s="103" t="s">
        <v>1054</v>
      </c>
      <c r="C1099" s="121">
        <v>20</v>
      </c>
      <c r="D1099" s="139" t="s">
        <v>70</v>
      </c>
      <c r="E1099" s="157"/>
      <c r="F1099" s="173">
        <f ca="1">IF(OR(ISBLANK(C1099), ISBLANK(E1099)), "", IF(ISNUMBER(E1099), ROUND(C1099 * E1099, 2), E1099))</f>
        <v>0</v>
      </c>
      <c r="G1099" s="63" t="s">
        <v>1056</v>
      </c>
      <c r="H1099" s="64" t="s">
        <v>1057</v>
      </c>
    </row>
    <row r="1100" spans="1:6" ht="13.5" customHeight="1">
      <c r="A1100" s="77"/>
      <c r="B1100" s="103" t="s">
        <v>1055</v>
      </c>
      <c r="C1100" s="117"/>
      <c r="D1100" s="135"/>
      <c r="E1100" s="153"/>
      <c r="F1100" s="169"/>
    </row>
    <row r="1101" spans="1:6" ht="13.5" customHeight="1">
      <c r="A1101" s="77"/>
      <c r="B1101" s="103" t="s">
        <v>956</v>
      </c>
      <c r="C1101" s="117"/>
      <c r="D1101" s="135"/>
      <c r="E1101" s="153"/>
      <c r="F1101" s="169"/>
    </row>
    <row r="1102" spans="1:6" ht="13.5" customHeight="1">
      <c r="A1102" s="77"/>
      <c r="B1102" s="103" t="s">
        <v>878</v>
      </c>
      <c r="C1102" s="117"/>
      <c r="D1102" s="135"/>
      <c r="E1102" s="153"/>
      <c r="F1102" s="169"/>
    </row>
    <row r="1103" spans="1:6" ht="2.25" customHeight="1">
      <c r="A1103" s="77"/>
      <c r="B1103" s="95"/>
      <c r="C1103" s="117"/>
      <c r="D1103" s="135"/>
      <c r="E1103" s="153"/>
      <c r="F1103" s="169"/>
    </row>
    <row r="1104" spans="1:8" ht="13.5" customHeight="1">
      <c r="A1104" s="81" t="s">
        <v>52</v>
      </c>
      <c r="B1104" s="103" t="s">
        <v>1054</v>
      </c>
      <c r="C1104" s="121">
        <v>29</v>
      </c>
      <c r="D1104" s="139" t="s">
        <v>70</v>
      </c>
      <c r="E1104" s="157"/>
      <c r="F1104" s="173">
        <f ca="1">IF(OR(ISBLANK(C1104), ISBLANK(E1104)), "", IF(ISNUMBER(E1104), ROUND(C1104 * E1104, 2), E1104))</f>
        <v>0</v>
      </c>
      <c r="G1104" s="63" t="s">
        <v>1060</v>
      </c>
      <c r="H1104" s="64" t="s">
        <v>1061</v>
      </c>
    </row>
    <row r="1105" spans="1:6" ht="13.5" customHeight="1">
      <c r="A1105" s="77"/>
      <c r="B1105" s="103" t="s">
        <v>1058</v>
      </c>
      <c r="C1105" s="117"/>
      <c r="D1105" s="135"/>
      <c r="E1105" s="153"/>
      <c r="F1105" s="169"/>
    </row>
    <row r="1106" spans="1:6" ht="13.5" customHeight="1">
      <c r="A1106" s="77"/>
      <c r="B1106" s="103" t="s">
        <v>1059</v>
      </c>
      <c r="C1106" s="117"/>
      <c r="D1106" s="135"/>
      <c r="E1106" s="153"/>
      <c r="F1106" s="169"/>
    </row>
    <row r="1107" spans="1:6" ht="13.5" customHeight="1">
      <c r="A1107" s="77"/>
      <c r="B1107" s="103" t="s">
        <v>872</v>
      </c>
      <c r="C1107" s="117"/>
      <c r="D1107" s="135"/>
      <c r="E1107" s="153"/>
      <c r="F1107" s="169"/>
    </row>
    <row r="1108" spans="1:6" ht="2.25" customHeight="1">
      <c r="A1108" s="77"/>
      <c r="B1108" s="95"/>
      <c r="C1108" s="117"/>
      <c r="D1108" s="135"/>
      <c r="E1108" s="153"/>
      <c r="F1108" s="169"/>
    </row>
    <row r="1109" spans="1:8" ht="13.5" customHeight="1">
      <c r="A1109" s="81" t="s">
        <v>61</v>
      </c>
      <c r="B1109" s="103" t="s">
        <v>1054</v>
      </c>
      <c r="C1109" s="121">
        <v>32</v>
      </c>
      <c r="D1109" s="139" t="s">
        <v>70</v>
      </c>
      <c r="E1109" s="157"/>
      <c r="F1109" s="173">
        <f ca="1">IF(OR(ISBLANK(C1109), ISBLANK(E1109)), "", IF(ISNUMBER(E1109), ROUND(C1109 * E1109, 2), E1109))</f>
        <v>0</v>
      </c>
      <c r="G1109" s="63" t="s">
        <v>1063</v>
      </c>
      <c r="H1109" s="64" t="s">
        <v>1064</v>
      </c>
    </row>
    <row r="1110" spans="1:6" ht="13.5" customHeight="1">
      <c r="A1110" s="77"/>
      <c r="B1110" s="103" t="s">
        <v>1062</v>
      </c>
      <c r="C1110" s="117"/>
      <c r="D1110" s="135"/>
      <c r="E1110" s="153"/>
      <c r="F1110" s="169"/>
    </row>
    <row r="1111" spans="1:6" ht="13.5" customHeight="1">
      <c r="A1111" s="77"/>
      <c r="B1111" s="103" t="s">
        <v>969</v>
      </c>
      <c r="C1111" s="117"/>
      <c r="D1111" s="135"/>
      <c r="E1111" s="153"/>
      <c r="F1111" s="169"/>
    </row>
    <row r="1112" spans="1:6" ht="2.25" customHeight="1">
      <c r="A1112" s="77"/>
      <c r="B1112" s="95"/>
      <c r="C1112" s="117"/>
      <c r="D1112" s="135"/>
      <c r="E1112" s="153"/>
      <c r="F1112" s="169"/>
    </row>
    <row r="1113" spans="1:8" ht="13.5" customHeight="1">
      <c r="A1113" s="81" t="s">
        <v>69</v>
      </c>
      <c r="B1113" s="103" t="s">
        <v>1054</v>
      </c>
      <c r="C1113" s="121">
        <v>4</v>
      </c>
      <c r="D1113" s="139" t="s">
        <v>70</v>
      </c>
      <c r="E1113" s="157"/>
      <c r="F1113" s="173">
        <f ca="1">IF(OR(ISBLANK(C1113), ISBLANK(E1113)), "", IF(ISNUMBER(E1113), ROUND(C1113 * E1113, 2), E1113))</f>
        <v>0</v>
      </c>
      <c r="G1113" s="63" t="s">
        <v>1066</v>
      </c>
      <c r="H1113" s="64" t="s">
        <v>1067</v>
      </c>
    </row>
    <row r="1114" spans="1:6" ht="13.5" customHeight="1">
      <c r="A1114" s="77"/>
      <c r="B1114" s="103" t="s">
        <v>1065</v>
      </c>
      <c r="C1114" s="117"/>
      <c r="D1114" s="135"/>
      <c r="E1114" s="153"/>
      <c r="F1114" s="169"/>
    </row>
    <row r="1115" spans="1:6" ht="13.5" customHeight="1">
      <c r="A1115" s="77"/>
      <c r="B1115" s="103" t="s">
        <v>973</v>
      </c>
      <c r="C1115" s="117"/>
      <c r="D1115" s="135"/>
      <c r="E1115" s="153"/>
      <c r="F1115" s="169"/>
    </row>
    <row r="1116" spans="1:6" ht="2.95" customHeight="1">
      <c r="A1116" s="85"/>
      <c r="B1116" s="107"/>
      <c r="C1116" s="125"/>
      <c r="D1116" s="143"/>
      <c r="E1116" s="161"/>
      <c r="F1116" s="177"/>
    </row>
    <row r="1117" spans="1:6" ht="21" customHeight="1">
      <c r="A1117" s="209" t="s">
        <v>95</v>
      </c>
      <c r="B1117" s="191"/>
      <c r="C1117" s="195" t="s">
        <v>1068</v>
      </c>
      <c r="D1117" s="199"/>
      <c r="E1117" s="203" t="s">
        <v>97</v>
      </c>
      <c r="F1117" s="213">
        <f ca="1">SUM(F1054:F1116)</f>
        <v>0</v>
      </c>
    </row>
    <row r="1118" spans="1:1" ht="21" customHeight="1">
      <c r="A1118" s="12" t="s">
        <v>192</v>
      </c>
    </row>
    <row r="1119" spans="1:8" ht="21" customHeight="1">
      <c r="A1119" s="73" t="s">
        <v>1</v>
      </c>
      <c r="B1119" s="91" t="s">
        <v>2</v>
      </c>
      <c r="C1119" s="113" t="s">
        <v>4</v>
      </c>
      <c r="D1119" s="131" t="s">
        <v>3</v>
      </c>
      <c r="E1119" s="149" t="s">
        <v>5</v>
      </c>
      <c r="F1119" s="165" t="s">
        <v>6</v>
      </c>
      <c r="G1119" s="57" t="s">
        <v>7</v>
      </c>
      <c r="H1119" s="59" t="s">
        <v>8</v>
      </c>
    </row>
    <row r="1120" spans="1:6" ht="13.5" customHeight="1">
      <c r="A1120" s="77"/>
      <c r="B1120" s="95"/>
      <c r="C1120" s="117"/>
      <c r="D1120" s="135"/>
      <c r="E1120" s="153"/>
      <c r="F1120" s="169"/>
    </row>
    <row r="1121" spans="1:6" ht="13.5" customHeight="1">
      <c r="A1121" s="77"/>
      <c r="B1121" s="99" t="s">
        <v>901</v>
      </c>
      <c r="C1121" s="117"/>
      <c r="D1121" s="135"/>
      <c r="E1121" s="153"/>
      <c r="F1121" s="169"/>
    </row>
    <row r="1122" spans="1:6" ht="13.5" customHeight="1">
      <c r="A1122" s="77"/>
      <c r="B1122" s="95"/>
      <c r="C1122" s="117"/>
      <c r="D1122" s="135"/>
      <c r="E1122" s="153"/>
      <c r="F1122" s="169"/>
    </row>
    <row r="1123" spans="1:8" ht="13.5" customHeight="1">
      <c r="A1123" s="81" t="s">
        <v>11</v>
      </c>
      <c r="B1123" s="103" t="s">
        <v>1054</v>
      </c>
      <c r="C1123" s="121">
        <v>33</v>
      </c>
      <c r="D1123" s="139" t="s">
        <v>70</v>
      </c>
      <c r="E1123" s="157"/>
      <c r="F1123" s="173">
        <f ca="1">IF(OR(ISBLANK(C1123), ISBLANK(E1123)), "", IF(ISNUMBER(E1123), ROUND(C1123 * E1123, 2), E1123))</f>
        <v>0</v>
      </c>
      <c r="G1123" s="63" t="s">
        <v>1071</v>
      </c>
      <c r="H1123" s="64" t="s">
        <v>1072</v>
      </c>
    </row>
    <row r="1124" spans="1:6" ht="13.5" customHeight="1">
      <c r="A1124" s="77"/>
      <c r="B1124" s="103" t="s">
        <v>1069</v>
      </c>
      <c r="C1124" s="117"/>
      <c r="D1124" s="135"/>
      <c r="E1124" s="153"/>
      <c r="F1124" s="169"/>
    </row>
    <row r="1125" spans="1:6" ht="13.5" customHeight="1">
      <c r="A1125" s="77"/>
      <c r="B1125" s="103" t="s">
        <v>1070</v>
      </c>
      <c r="C1125" s="117"/>
      <c r="D1125" s="135"/>
      <c r="E1125" s="153"/>
      <c r="F1125" s="169"/>
    </row>
    <row r="1126" spans="1:6" ht="13.5" customHeight="1">
      <c r="A1126" s="77"/>
      <c r="B1126" s="95"/>
      <c r="C1126" s="117"/>
      <c r="D1126" s="135"/>
      <c r="E1126" s="153"/>
      <c r="F1126" s="169"/>
    </row>
    <row r="1127" spans="1:8" ht="13.5" customHeight="1">
      <c r="A1127" s="81" t="s">
        <v>17</v>
      </c>
      <c r="B1127" s="103" t="s">
        <v>1073</v>
      </c>
      <c r="C1127" s="121">
        <v>95</v>
      </c>
      <c r="D1127" s="139" t="s">
        <v>208</v>
      </c>
      <c r="E1127" s="157"/>
      <c r="F1127" s="173">
        <f ca="1">IF(OR(ISBLANK(C1127), ISBLANK(E1127)), "", IF(ISNUMBER(E1127), ROUND(C1127 * E1127, 2), E1127))</f>
        <v>0</v>
      </c>
      <c r="G1127" s="63" t="s">
        <v>1076</v>
      </c>
      <c r="H1127" s="64" t="s">
        <v>1077</v>
      </c>
    </row>
    <row r="1128" spans="1:6" ht="13.5" customHeight="1">
      <c r="A1128" s="77"/>
      <c r="B1128" s="103" t="s">
        <v>1074</v>
      </c>
      <c r="C1128" s="117"/>
      <c r="D1128" s="135"/>
      <c r="E1128" s="153"/>
      <c r="F1128" s="169"/>
    </row>
    <row r="1129" spans="1:6" ht="13.5" customHeight="1">
      <c r="A1129" s="77"/>
      <c r="B1129" s="103" t="s">
        <v>1075</v>
      </c>
      <c r="C1129" s="117"/>
      <c r="D1129" s="135"/>
      <c r="E1129" s="153"/>
      <c r="F1129" s="169"/>
    </row>
    <row r="1130" spans="1:6" ht="13.5" customHeight="1">
      <c r="A1130" s="77"/>
      <c r="B1130" s="103" t="s">
        <v>969</v>
      </c>
      <c r="C1130" s="117"/>
      <c r="D1130" s="135"/>
      <c r="E1130" s="153"/>
      <c r="F1130" s="169"/>
    </row>
    <row r="1131" spans="1:6" ht="13.5" customHeight="1">
      <c r="A1131" s="77"/>
      <c r="B1131" s="95"/>
      <c r="C1131" s="117"/>
      <c r="D1131" s="135"/>
      <c r="E1131" s="153"/>
      <c r="F1131" s="169"/>
    </row>
    <row r="1132" spans="1:8" ht="13.5" customHeight="1">
      <c r="A1132" s="81" t="s">
        <v>21</v>
      </c>
      <c r="B1132" s="103" t="s">
        <v>1078</v>
      </c>
      <c r="C1132" s="121">
        <v>146</v>
      </c>
      <c r="D1132" s="139" t="s">
        <v>208</v>
      </c>
      <c r="E1132" s="157"/>
      <c r="F1132" s="173">
        <f ca="1">IF(OR(ISBLANK(C1132), ISBLANK(E1132)), "", IF(ISNUMBER(E1132), ROUND(C1132 * E1132, 2), E1132))</f>
        <v>0</v>
      </c>
      <c r="G1132" s="63" t="s">
        <v>1082</v>
      </c>
      <c r="H1132" s="64" t="s">
        <v>1083</v>
      </c>
    </row>
    <row r="1133" spans="1:6" ht="13.5" customHeight="1">
      <c r="A1133" s="77"/>
      <c r="B1133" s="103" t="s">
        <v>1079</v>
      </c>
      <c r="C1133" s="117"/>
      <c r="D1133" s="135"/>
      <c r="E1133" s="153"/>
      <c r="F1133" s="169"/>
    </row>
    <row r="1134" spans="1:6" ht="13.5" customHeight="1">
      <c r="A1134" s="77"/>
      <c r="B1134" s="103" t="s">
        <v>1080</v>
      </c>
      <c r="C1134" s="117"/>
      <c r="D1134" s="135"/>
      <c r="E1134" s="153"/>
      <c r="F1134" s="169"/>
    </row>
    <row r="1135" spans="1:6" ht="13.5" customHeight="1">
      <c r="A1135" s="77"/>
      <c r="B1135" s="103" t="s">
        <v>1081</v>
      </c>
      <c r="C1135" s="117"/>
      <c r="D1135" s="135"/>
      <c r="E1135" s="153"/>
      <c r="F1135" s="169"/>
    </row>
    <row r="1136" spans="1:6" ht="13.5" customHeight="1">
      <c r="A1136" s="77"/>
      <c r="B1136" s="103" t="s">
        <v>872</v>
      </c>
      <c r="C1136" s="117"/>
      <c r="D1136" s="135"/>
      <c r="E1136" s="153"/>
      <c r="F1136" s="169"/>
    </row>
    <row r="1137" spans="1:6" ht="13.5" customHeight="1">
      <c r="A1137" s="77"/>
      <c r="B1137" s="95"/>
      <c r="C1137" s="117"/>
      <c r="D1137" s="135"/>
      <c r="E1137" s="153"/>
      <c r="F1137" s="169"/>
    </row>
    <row r="1138" spans="1:8" ht="13.5" customHeight="1">
      <c r="A1138" s="81" t="s">
        <v>25</v>
      </c>
      <c r="B1138" s="103" t="s">
        <v>1084</v>
      </c>
      <c r="C1138" s="121">
        <v>14</v>
      </c>
      <c r="D1138" s="139" t="s">
        <v>70</v>
      </c>
      <c r="E1138" s="157"/>
      <c r="F1138" s="173">
        <f ca="1">IF(OR(ISBLANK(C1138), ISBLANK(E1138)), "", IF(ISNUMBER(E1138), ROUND(C1138 * E1138, 2), E1138))</f>
        <v>0</v>
      </c>
      <c r="G1138" s="63" t="s">
        <v>1086</v>
      </c>
      <c r="H1138" s="64" t="s">
        <v>1087</v>
      </c>
    </row>
    <row r="1139" spans="1:6" ht="13.5" customHeight="1">
      <c r="A1139" s="77"/>
      <c r="B1139" s="103" t="s">
        <v>876</v>
      </c>
      <c r="C1139" s="117"/>
      <c r="D1139" s="135"/>
      <c r="E1139" s="153"/>
      <c r="F1139" s="169"/>
    </row>
    <row r="1140" spans="1:6" ht="13.5" customHeight="1">
      <c r="A1140" s="77"/>
      <c r="B1140" s="103" t="s">
        <v>1085</v>
      </c>
      <c r="C1140" s="117"/>
      <c r="D1140" s="135"/>
      <c r="E1140" s="153"/>
      <c r="F1140" s="169"/>
    </row>
    <row r="1141" spans="1:6" ht="13.5" customHeight="1">
      <c r="A1141" s="77"/>
      <c r="B1141" s="103" t="s">
        <v>878</v>
      </c>
      <c r="C1141" s="117"/>
      <c r="D1141" s="135"/>
      <c r="E1141" s="153"/>
      <c r="F1141" s="169"/>
    </row>
    <row r="1142" spans="1:6" ht="13.5" customHeight="1">
      <c r="A1142" s="77"/>
      <c r="B1142" s="95"/>
      <c r="C1142" s="117"/>
      <c r="D1142" s="135"/>
      <c r="E1142" s="153"/>
      <c r="F1142" s="169"/>
    </row>
    <row r="1143" spans="1:6" ht="13.5" customHeight="1">
      <c r="A1143" s="77"/>
      <c r="B1143" s="95"/>
      <c r="C1143" s="117"/>
      <c r="D1143" s="135"/>
      <c r="E1143" s="153"/>
      <c r="F1143" s="169"/>
    </row>
    <row r="1144" spans="1:6" ht="13.5" customHeight="1">
      <c r="A1144" s="77"/>
      <c r="B1144" s="95"/>
      <c r="C1144" s="117"/>
      <c r="D1144" s="135"/>
      <c r="E1144" s="153"/>
      <c r="F1144" s="169"/>
    </row>
    <row r="1145" spans="1:6" ht="13.5" customHeight="1">
      <c r="A1145" s="77"/>
      <c r="B1145" s="95"/>
      <c r="C1145" s="117"/>
      <c r="D1145" s="135"/>
      <c r="E1145" s="153"/>
      <c r="F1145" s="169"/>
    </row>
    <row r="1146" spans="1:6" ht="13.5" customHeight="1">
      <c r="A1146" s="77"/>
      <c r="B1146" s="95"/>
      <c r="C1146" s="117"/>
      <c r="D1146" s="135"/>
      <c r="E1146" s="153"/>
      <c r="F1146" s="169"/>
    </row>
    <row r="1147" spans="1:6" ht="13.5" customHeight="1">
      <c r="A1147" s="77"/>
      <c r="B1147" s="95"/>
      <c r="C1147" s="117"/>
      <c r="D1147" s="135"/>
      <c r="E1147" s="153"/>
      <c r="F1147" s="169"/>
    </row>
    <row r="1148" spans="1:6" ht="13.5" customHeight="1">
      <c r="A1148" s="77"/>
      <c r="B1148" s="95"/>
      <c r="C1148" s="117"/>
      <c r="D1148" s="135"/>
      <c r="E1148" s="153"/>
      <c r="F1148" s="169"/>
    </row>
    <row r="1149" spans="1:6" ht="13.5" customHeight="1">
      <c r="A1149" s="77"/>
      <c r="B1149" s="95"/>
      <c r="C1149" s="117"/>
      <c r="D1149" s="135"/>
      <c r="E1149" s="153"/>
      <c r="F1149" s="169"/>
    </row>
    <row r="1150" spans="1:6" ht="13.5" customHeight="1">
      <c r="A1150" s="77"/>
      <c r="B1150" s="95"/>
      <c r="C1150" s="117"/>
      <c r="D1150" s="135"/>
      <c r="E1150" s="153"/>
      <c r="F1150" s="169"/>
    </row>
    <row r="1151" spans="1:6" ht="13.5" customHeight="1">
      <c r="A1151" s="77"/>
      <c r="B1151" s="95"/>
      <c r="C1151" s="117"/>
      <c r="D1151" s="135"/>
      <c r="E1151" s="153"/>
      <c r="F1151" s="169"/>
    </row>
    <row r="1152" spans="1:6" ht="13.5" customHeight="1">
      <c r="A1152" s="77"/>
      <c r="B1152" s="95"/>
      <c r="C1152" s="117"/>
      <c r="D1152" s="135"/>
      <c r="E1152" s="153"/>
      <c r="F1152" s="169"/>
    </row>
    <row r="1153" spans="1:6" ht="13.5" customHeight="1">
      <c r="A1153" s="77"/>
      <c r="B1153" s="95"/>
      <c r="C1153" s="117"/>
      <c r="D1153" s="135"/>
      <c r="E1153" s="153"/>
      <c r="F1153" s="169"/>
    </row>
    <row r="1154" spans="1:6" ht="13.5" customHeight="1">
      <c r="A1154" s="77"/>
      <c r="B1154" s="95"/>
      <c r="C1154" s="117"/>
      <c r="D1154" s="135"/>
      <c r="E1154" s="153"/>
      <c r="F1154" s="169"/>
    </row>
    <row r="1155" spans="1:6" ht="13.5" customHeight="1">
      <c r="A1155" s="77"/>
      <c r="B1155" s="95"/>
      <c r="C1155" s="117"/>
      <c r="D1155" s="135"/>
      <c r="E1155" s="153"/>
      <c r="F1155" s="169"/>
    </row>
    <row r="1156" spans="1:6" ht="13.5" customHeight="1">
      <c r="A1156" s="77"/>
      <c r="B1156" s="95"/>
      <c r="C1156" s="117"/>
      <c r="D1156" s="135"/>
      <c r="E1156" s="153"/>
      <c r="F1156" s="169"/>
    </row>
    <row r="1157" spans="1:6" ht="13.5" customHeight="1">
      <c r="A1157" s="77"/>
      <c r="B1157" s="95"/>
      <c r="C1157" s="117"/>
      <c r="D1157" s="135"/>
      <c r="E1157" s="153"/>
      <c r="F1157" s="169"/>
    </row>
    <row r="1158" spans="1:6" ht="13.5" customHeight="1">
      <c r="A1158" s="77"/>
      <c r="B1158" s="95"/>
      <c r="C1158" s="117"/>
      <c r="D1158" s="135"/>
      <c r="E1158" s="153"/>
      <c r="F1158" s="169"/>
    </row>
    <row r="1159" spans="1:6" ht="13.5" customHeight="1">
      <c r="A1159" s="77"/>
      <c r="B1159" s="95"/>
      <c r="C1159" s="117"/>
      <c r="D1159" s="135"/>
      <c r="E1159" s="153"/>
      <c r="F1159" s="169"/>
    </row>
    <row r="1160" spans="1:6" ht="13.5" customHeight="1">
      <c r="A1160" s="77"/>
      <c r="B1160" s="95"/>
      <c r="C1160" s="117"/>
      <c r="D1160" s="135"/>
      <c r="E1160" s="153"/>
      <c r="F1160" s="169"/>
    </row>
    <row r="1161" spans="1:6" ht="13.5" customHeight="1">
      <c r="A1161" s="77"/>
      <c r="B1161" s="95"/>
      <c r="C1161" s="117"/>
      <c r="D1161" s="135"/>
      <c r="E1161" s="153"/>
      <c r="F1161" s="169"/>
    </row>
    <row r="1162" spans="1:6" ht="13.5" customHeight="1">
      <c r="A1162" s="77"/>
      <c r="B1162" s="95"/>
      <c r="C1162" s="117"/>
      <c r="D1162" s="135"/>
      <c r="E1162" s="153"/>
      <c r="F1162" s="169"/>
    </row>
    <row r="1163" spans="1:6" ht="13.5" customHeight="1">
      <c r="A1163" s="77"/>
      <c r="B1163" s="95"/>
      <c r="C1163" s="117"/>
      <c r="D1163" s="135"/>
      <c r="E1163" s="153"/>
      <c r="F1163" s="169"/>
    </row>
    <row r="1164" spans="1:6" ht="13.5" customHeight="1">
      <c r="A1164" s="77"/>
      <c r="B1164" s="95"/>
      <c r="C1164" s="117"/>
      <c r="D1164" s="135"/>
      <c r="E1164" s="153"/>
      <c r="F1164" s="169"/>
    </row>
    <row r="1165" spans="1:6" ht="13.5" customHeight="1">
      <c r="A1165" s="77"/>
      <c r="B1165" s="95"/>
      <c r="C1165" s="117"/>
      <c r="D1165" s="135"/>
      <c r="E1165" s="153"/>
      <c r="F1165" s="169"/>
    </row>
    <row r="1166" spans="1:6" ht="13.5" customHeight="1">
      <c r="A1166" s="77"/>
      <c r="B1166" s="95"/>
      <c r="C1166" s="117"/>
      <c r="D1166" s="135"/>
      <c r="E1166" s="153"/>
      <c r="F1166" s="169"/>
    </row>
    <row r="1167" spans="1:6" ht="13.5" customHeight="1">
      <c r="A1167" s="77"/>
      <c r="B1167" s="95"/>
      <c r="C1167" s="117"/>
      <c r="D1167" s="135"/>
      <c r="E1167" s="153"/>
      <c r="F1167" s="169"/>
    </row>
    <row r="1168" spans="1:6" ht="13.5" customHeight="1">
      <c r="A1168" s="77"/>
      <c r="B1168" s="95"/>
      <c r="C1168" s="117"/>
      <c r="D1168" s="135"/>
      <c r="E1168" s="153"/>
      <c r="F1168" s="169"/>
    </row>
    <row r="1169" spans="1:6" ht="13.5" customHeight="1">
      <c r="A1169" s="77"/>
      <c r="B1169" s="95"/>
      <c r="C1169" s="117"/>
      <c r="D1169" s="135"/>
      <c r="E1169" s="153"/>
      <c r="F1169" s="169"/>
    </row>
    <row r="1170" spans="1:6" ht="13.5" customHeight="1">
      <c r="A1170" s="77"/>
      <c r="B1170" s="95"/>
      <c r="C1170" s="117"/>
      <c r="D1170" s="135"/>
      <c r="E1170" s="153"/>
      <c r="F1170" s="169"/>
    </row>
    <row r="1171" spans="1:6" ht="5.2" customHeight="1">
      <c r="A1171" s="85"/>
      <c r="B1171" s="107"/>
      <c r="C1171" s="125"/>
      <c r="D1171" s="143"/>
      <c r="E1171" s="161"/>
      <c r="F1171" s="177"/>
    </row>
    <row r="1172" spans="1:6" ht="21" customHeight="1">
      <c r="A1172" s="209" t="s">
        <v>95</v>
      </c>
      <c r="B1172" s="191"/>
      <c r="C1172" s="195" t="s">
        <v>1088</v>
      </c>
      <c r="D1172" s="199"/>
      <c r="E1172" s="203" t="s">
        <v>97</v>
      </c>
      <c r="F1172" s="213">
        <f ca="1">SUM(F1120:F1171)</f>
        <v>0</v>
      </c>
    </row>
    <row r="1173" spans="1:1" ht="21" customHeight="1">
      <c r="A1173" s="12" t="s">
        <v>192</v>
      </c>
    </row>
    <row r="1174" spans="1:8" ht="21" customHeight="1">
      <c r="A1174" s="73" t="s">
        <v>1</v>
      </c>
      <c r="B1174" s="91" t="s">
        <v>2</v>
      </c>
      <c r="C1174" s="113" t="s">
        <v>4</v>
      </c>
      <c r="D1174" s="131" t="s">
        <v>3</v>
      </c>
      <c r="E1174" s="149" t="s">
        <v>5</v>
      </c>
      <c r="F1174" s="165" t="s">
        <v>6</v>
      </c>
      <c r="G1174" s="57" t="s">
        <v>7</v>
      </c>
      <c r="H1174" s="59" t="s">
        <v>8</v>
      </c>
    </row>
    <row r="1175" spans="1:6" ht="13.5" customHeight="1">
      <c r="A1175" s="77"/>
      <c r="B1175" s="95"/>
      <c r="C1175" s="117"/>
      <c r="D1175" s="135"/>
      <c r="E1175" s="153"/>
      <c r="F1175" s="169"/>
    </row>
    <row r="1176" spans="1:6" ht="13.5" customHeight="1">
      <c r="A1176" s="77"/>
      <c r="B1176" s="99" t="s">
        <v>1089</v>
      </c>
      <c r="C1176" s="117"/>
      <c r="D1176" s="135"/>
      <c r="E1176" s="153"/>
      <c r="F1176" s="169"/>
    </row>
    <row r="1177" spans="1:6" ht="13.5" customHeight="1">
      <c r="A1177" s="77"/>
      <c r="B1177" s="95"/>
      <c r="C1177" s="117"/>
      <c r="D1177" s="135"/>
      <c r="E1177" s="153"/>
      <c r="F1177" s="169"/>
    </row>
    <row r="1178" spans="1:6" ht="13.5" customHeight="1">
      <c r="A1178" s="77"/>
      <c r="B1178" s="99" t="s">
        <v>1090</v>
      </c>
      <c r="C1178" s="117"/>
      <c r="D1178" s="135"/>
      <c r="E1178" s="153"/>
      <c r="F1178" s="169"/>
    </row>
    <row r="1179" spans="1:6" ht="13.5" customHeight="1">
      <c r="A1179" s="77"/>
      <c r="B1179" s="99" t="s">
        <v>1091</v>
      </c>
      <c r="C1179" s="117"/>
      <c r="D1179" s="135"/>
      <c r="E1179" s="153"/>
      <c r="F1179" s="169"/>
    </row>
    <row r="1180" spans="1:6" ht="13.5" customHeight="1">
      <c r="A1180" s="77"/>
      <c r="B1180" s="95"/>
      <c r="C1180" s="117"/>
      <c r="D1180" s="135"/>
      <c r="E1180" s="153"/>
      <c r="F1180" s="169"/>
    </row>
    <row r="1181" spans="1:8" ht="13.5" customHeight="1">
      <c r="A1181" s="81" t="s">
        <v>11</v>
      </c>
      <c r="B1181" s="103" t="s">
        <v>1092</v>
      </c>
      <c r="C1181" s="121">
        <v>4</v>
      </c>
      <c r="D1181" s="139" t="s">
        <v>70</v>
      </c>
      <c r="E1181" s="157"/>
      <c r="F1181" s="173">
        <f ca="1">IF(OR(ISBLANK(C1181), ISBLANK(E1181)), "", IF(ISNUMBER(E1181), ROUND(C1181 * E1181, 2), E1181))</f>
        <v>0</v>
      </c>
      <c r="G1181" s="63" t="s">
        <v>1096</v>
      </c>
      <c r="H1181" s="64" t="s">
        <v>1097</v>
      </c>
    </row>
    <row r="1182" spans="1:6" ht="13.5" customHeight="1">
      <c r="A1182" s="77"/>
      <c r="B1182" s="103" t="s">
        <v>1093</v>
      </c>
      <c r="C1182" s="117"/>
      <c r="D1182" s="135"/>
      <c r="E1182" s="153"/>
      <c r="F1182" s="169"/>
    </row>
    <row r="1183" spans="1:6" ht="13.5" customHeight="1">
      <c r="A1183" s="77"/>
      <c r="B1183" s="103" t="s">
        <v>1094</v>
      </c>
      <c r="C1183" s="117"/>
      <c r="D1183" s="135"/>
      <c r="E1183" s="153"/>
      <c r="F1183" s="169"/>
    </row>
    <row r="1184" spans="1:6" ht="13.5" customHeight="1">
      <c r="A1184" s="77"/>
      <c r="B1184" s="103" t="s">
        <v>1095</v>
      </c>
      <c r="C1184" s="117"/>
      <c r="D1184" s="135"/>
      <c r="E1184" s="153"/>
      <c r="F1184" s="169"/>
    </row>
    <row r="1185" spans="1:6" ht="13.5" customHeight="1">
      <c r="A1185" s="77"/>
      <c r="B1185" s="95"/>
      <c r="C1185" s="117"/>
      <c r="D1185" s="135"/>
      <c r="E1185" s="153"/>
      <c r="F1185" s="169"/>
    </row>
    <row r="1186" spans="1:6" ht="13.5" customHeight="1">
      <c r="A1186" s="77"/>
      <c r="B1186" s="95"/>
      <c r="C1186" s="117"/>
      <c r="D1186" s="135"/>
      <c r="E1186" s="153"/>
      <c r="F1186" s="169"/>
    </row>
    <row r="1187" spans="1:6" ht="13.5" customHeight="1">
      <c r="A1187" s="77"/>
      <c r="B1187" s="95"/>
      <c r="C1187" s="117"/>
      <c r="D1187" s="135"/>
      <c r="E1187" s="153"/>
      <c r="F1187" s="169"/>
    </row>
    <row r="1188" spans="1:6" ht="13.5" customHeight="1">
      <c r="A1188" s="77"/>
      <c r="B1188" s="95"/>
      <c r="C1188" s="117"/>
      <c r="D1188" s="135"/>
      <c r="E1188" s="153"/>
      <c r="F1188" s="169"/>
    </row>
    <row r="1189" spans="1:6" ht="13.5" customHeight="1">
      <c r="A1189" s="77"/>
      <c r="B1189" s="95"/>
      <c r="C1189" s="117"/>
      <c r="D1189" s="135"/>
      <c r="E1189" s="153"/>
      <c r="F1189" s="169"/>
    </row>
    <row r="1190" spans="1:6" ht="13.5" customHeight="1">
      <c r="A1190" s="77"/>
      <c r="B1190" s="95"/>
      <c r="C1190" s="117"/>
      <c r="D1190" s="135"/>
      <c r="E1190" s="153"/>
      <c r="F1190" s="169"/>
    </row>
    <row r="1191" spans="1:6" ht="13.5" customHeight="1">
      <c r="A1191" s="77"/>
      <c r="B1191" s="95"/>
      <c r="C1191" s="117"/>
      <c r="D1191" s="135"/>
      <c r="E1191" s="153"/>
      <c r="F1191" s="169"/>
    </row>
    <row r="1192" spans="1:6" ht="13.5" customHeight="1">
      <c r="A1192" s="77"/>
      <c r="B1192" s="95"/>
      <c r="C1192" s="117"/>
      <c r="D1192" s="135"/>
      <c r="E1192" s="153"/>
      <c r="F1192" s="169"/>
    </row>
    <row r="1193" spans="1:6" ht="13.5" customHeight="1">
      <c r="A1193" s="77"/>
      <c r="B1193" s="95"/>
      <c r="C1193" s="117"/>
      <c r="D1193" s="135"/>
      <c r="E1193" s="153"/>
      <c r="F1193" s="169"/>
    </row>
    <row r="1194" spans="1:6" ht="13.5" customHeight="1">
      <c r="A1194" s="77"/>
      <c r="B1194" s="95"/>
      <c r="C1194" s="117"/>
      <c r="D1194" s="135"/>
      <c r="E1194" s="153"/>
      <c r="F1194" s="169"/>
    </row>
    <row r="1195" spans="1:6" ht="13.5" customHeight="1">
      <c r="A1195" s="77"/>
      <c r="B1195" s="95"/>
      <c r="C1195" s="117"/>
      <c r="D1195" s="135"/>
      <c r="E1195" s="153"/>
      <c r="F1195" s="169"/>
    </row>
    <row r="1196" spans="1:6" ht="13.5" customHeight="1">
      <c r="A1196" s="77"/>
      <c r="B1196" s="95"/>
      <c r="C1196" s="117"/>
      <c r="D1196" s="135"/>
      <c r="E1196" s="153"/>
      <c r="F1196" s="169"/>
    </row>
    <row r="1197" spans="1:6" ht="13.5" customHeight="1">
      <c r="A1197" s="77"/>
      <c r="B1197" s="95"/>
      <c r="C1197" s="117"/>
      <c r="D1197" s="135"/>
      <c r="E1197" s="153"/>
      <c r="F1197" s="169"/>
    </row>
    <row r="1198" spans="1:6" ht="13.5" customHeight="1">
      <c r="A1198" s="77"/>
      <c r="B1198" s="95"/>
      <c r="C1198" s="117"/>
      <c r="D1198" s="135"/>
      <c r="E1198" s="153"/>
      <c r="F1198" s="169"/>
    </row>
    <row r="1199" spans="1:6" ht="13.5" customHeight="1">
      <c r="A1199" s="77"/>
      <c r="B1199" s="95"/>
      <c r="C1199" s="117"/>
      <c r="D1199" s="135"/>
      <c r="E1199" s="153"/>
      <c r="F1199" s="169"/>
    </row>
    <row r="1200" spans="1:6" ht="13.5" customHeight="1">
      <c r="A1200" s="77"/>
      <c r="B1200" s="95"/>
      <c r="C1200" s="117"/>
      <c r="D1200" s="135"/>
      <c r="E1200" s="153"/>
      <c r="F1200" s="169"/>
    </row>
    <row r="1201" spans="1:6" ht="13.5" customHeight="1">
      <c r="A1201" s="77"/>
      <c r="B1201" s="95"/>
      <c r="C1201" s="117"/>
      <c r="D1201" s="135"/>
      <c r="E1201" s="153"/>
      <c r="F1201" s="169"/>
    </row>
    <row r="1202" spans="1:6" ht="13.5" customHeight="1">
      <c r="A1202" s="77"/>
      <c r="B1202" s="95"/>
      <c r="C1202" s="117"/>
      <c r="D1202" s="135"/>
      <c r="E1202" s="153"/>
      <c r="F1202" s="169"/>
    </row>
    <row r="1203" spans="1:6" ht="13.5" customHeight="1">
      <c r="A1203" s="77"/>
      <c r="B1203" s="95"/>
      <c r="C1203" s="117"/>
      <c r="D1203" s="135"/>
      <c r="E1203" s="153"/>
      <c r="F1203" s="169"/>
    </row>
    <row r="1204" spans="1:6" ht="13.5" customHeight="1">
      <c r="A1204" s="77"/>
      <c r="B1204" s="95"/>
      <c r="C1204" s="117"/>
      <c r="D1204" s="135"/>
      <c r="E1204" s="153"/>
      <c r="F1204" s="169"/>
    </row>
    <row r="1205" spans="1:6" ht="13.5" customHeight="1">
      <c r="A1205" s="77"/>
      <c r="B1205" s="95"/>
      <c r="C1205" s="117"/>
      <c r="D1205" s="135"/>
      <c r="E1205" s="153"/>
      <c r="F1205" s="169"/>
    </row>
    <row r="1206" spans="1:6" ht="13.5" customHeight="1">
      <c r="A1206" s="77"/>
      <c r="B1206" s="95"/>
      <c r="C1206" s="117"/>
      <c r="D1206" s="135"/>
      <c r="E1206" s="153"/>
      <c r="F1206" s="169"/>
    </row>
    <row r="1207" spans="1:6" ht="13.5" customHeight="1">
      <c r="A1207" s="77"/>
      <c r="B1207" s="95"/>
      <c r="C1207" s="117"/>
      <c r="D1207" s="135"/>
      <c r="E1207" s="153"/>
      <c r="F1207" s="169"/>
    </row>
    <row r="1208" spans="1:6" ht="13.5" customHeight="1">
      <c r="A1208" s="77"/>
      <c r="B1208" s="95"/>
      <c r="C1208" s="117"/>
      <c r="D1208" s="135"/>
      <c r="E1208" s="153"/>
      <c r="F1208" s="169"/>
    </row>
    <row r="1209" spans="1:6" ht="13.5" customHeight="1">
      <c r="A1209" s="77"/>
      <c r="B1209" s="95"/>
      <c r="C1209" s="117"/>
      <c r="D1209" s="135"/>
      <c r="E1209" s="153"/>
      <c r="F1209" s="169"/>
    </row>
    <row r="1210" spans="1:6" ht="13.5" customHeight="1">
      <c r="A1210" s="77"/>
      <c r="B1210" s="95"/>
      <c r="C1210" s="117"/>
      <c r="D1210" s="135"/>
      <c r="E1210" s="153"/>
      <c r="F1210" s="169"/>
    </row>
    <row r="1211" spans="1:6" ht="13.5" customHeight="1">
      <c r="A1211" s="77"/>
      <c r="B1211" s="95"/>
      <c r="C1211" s="117"/>
      <c r="D1211" s="135"/>
      <c r="E1211" s="153"/>
      <c r="F1211" s="169"/>
    </row>
    <row r="1212" spans="1:6" ht="13.5" customHeight="1">
      <c r="A1212" s="77"/>
      <c r="B1212" s="95"/>
      <c r="C1212" s="117"/>
      <c r="D1212" s="135"/>
      <c r="E1212" s="153"/>
      <c r="F1212" s="169"/>
    </row>
    <row r="1213" spans="1:6" ht="13.5" customHeight="1">
      <c r="A1213" s="77"/>
      <c r="B1213" s="95"/>
      <c r="C1213" s="117"/>
      <c r="D1213" s="135"/>
      <c r="E1213" s="153"/>
      <c r="F1213" s="169"/>
    </row>
    <row r="1214" spans="1:6" ht="13.5" customHeight="1">
      <c r="A1214" s="77"/>
      <c r="B1214" s="95"/>
      <c r="C1214" s="117"/>
      <c r="D1214" s="135"/>
      <c r="E1214" s="153"/>
      <c r="F1214" s="169"/>
    </row>
    <row r="1215" spans="1:6" ht="13.5" customHeight="1">
      <c r="A1215" s="77"/>
      <c r="B1215" s="95"/>
      <c r="C1215" s="117"/>
      <c r="D1215" s="135"/>
      <c r="E1215" s="153"/>
      <c r="F1215" s="169"/>
    </row>
    <row r="1216" spans="1:6" ht="13.5" customHeight="1">
      <c r="A1216" s="77"/>
      <c r="B1216" s="95"/>
      <c r="C1216" s="117"/>
      <c r="D1216" s="135"/>
      <c r="E1216" s="153"/>
      <c r="F1216" s="169"/>
    </row>
    <row r="1217" spans="1:6" ht="13.5" customHeight="1">
      <c r="A1217" s="77"/>
      <c r="B1217" s="95"/>
      <c r="C1217" s="117"/>
      <c r="D1217" s="135"/>
      <c r="E1217" s="153"/>
      <c r="F1217" s="169"/>
    </row>
    <row r="1218" spans="1:6" ht="13.5" customHeight="1">
      <c r="A1218" s="77"/>
      <c r="B1218" s="95"/>
      <c r="C1218" s="117"/>
      <c r="D1218" s="135"/>
      <c r="E1218" s="153"/>
      <c r="F1218" s="169"/>
    </row>
    <row r="1219" spans="1:6" ht="13.5" customHeight="1">
      <c r="A1219" s="77"/>
      <c r="B1219" s="95"/>
      <c r="C1219" s="117"/>
      <c r="D1219" s="135"/>
      <c r="E1219" s="153"/>
      <c r="F1219" s="169"/>
    </row>
    <row r="1220" spans="1:6" ht="13.5" customHeight="1">
      <c r="A1220" s="77"/>
      <c r="B1220" s="95"/>
      <c r="C1220" s="117"/>
      <c r="D1220" s="135"/>
      <c r="E1220" s="153"/>
      <c r="F1220" s="169"/>
    </row>
    <row r="1221" spans="1:6" ht="13.5" customHeight="1">
      <c r="A1221" s="77"/>
      <c r="B1221" s="95"/>
      <c r="C1221" s="117"/>
      <c r="D1221" s="135"/>
      <c r="E1221" s="153"/>
      <c r="F1221" s="169"/>
    </row>
    <row r="1222" spans="1:6" ht="13.5" customHeight="1">
      <c r="A1222" s="77"/>
      <c r="B1222" s="95"/>
      <c r="C1222" s="117"/>
      <c r="D1222" s="135"/>
      <c r="E1222" s="153"/>
      <c r="F1222" s="169"/>
    </row>
    <row r="1223" spans="1:6" ht="13.5" customHeight="1">
      <c r="A1223" s="77"/>
      <c r="B1223" s="95"/>
      <c r="C1223" s="117"/>
      <c r="D1223" s="135"/>
      <c r="E1223" s="153"/>
      <c r="F1223" s="169"/>
    </row>
    <row r="1224" spans="1:6" ht="13.5" customHeight="1">
      <c r="A1224" s="77"/>
      <c r="B1224" s="95"/>
      <c r="C1224" s="117"/>
      <c r="D1224" s="135"/>
      <c r="E1224" s="153"/>
      <c r="F1224" s="169"/>
    </row>
    <row r="1225" spans="1:6" ht="13.5" customHeight="1">
      <c r="A1225" s="77"/>
      <c r="B1225" s="95"/>
      <c r="C1225" s="117"/>
      <c r="D1225" s="135"/>
      <c r="E1225" s="153"/>
      <c r="F1225" s="169"/>
    </row>
    <row r="1226" spans="1:6" ht="5.2" customHeight="1">
      <c r="A1226" s="85"/>
      <c r="B1226" s="107"/>
      <c r="C1226" s="125"/>
      <c r="D1226" s="143"/>
      <c r="E1226" s="161"/>
      <c r="F1226" s="177"/>
    </row>
    <row r="1227" spans="1:6" ht="21" customHeight="1">
      <c r="A1227" s="209" t="s">
        <v>95</v>
      </c>
      <c r="B1227" s="191"/>
      <c r="C1227" s="195" t="s">
        <v>1098</v>
      </c>
      <c r="D1227" s="199"/>
      <c r="E1227" s="203" t="s">
        <v>97</v>
      </c>
      <c r="F1227" s="213">
        <f ca="1">SUM(F1175:F1226)</f>
        <v>0</v>
      </c>
    </row>
    <row r="1228" spans="1:1" ht="21" customHeight="1">
      <c r="A1228" s="12" t="s">
        <v>192</v>
      </c>
    </row>
    <row r="1229" spans="1:8" ht="21" customHeight="1">
      <c r="A1229" s="73" t="s">
        <v>1</v>
      </c>
      <c r="B1229" s="91" t="s">
        <v>2</v>
      </c>
      <c r="C1229" s="113" t="s">
        <v>4</v>
      </c>
      <c r="D1229" s="131" t="s">
        <v>3</v>
      </c>
      <c r="E1229" s="149" t="s">
        <v>5</v>
      </c>
      <c r="F1229" s="165" t="s">
        <v>6</v>
      </c>
      <c r="G1229" s="57" t="s">
        <v>7</v>
      </c>
      <c r="H1229" s="59" t="s">
        <v>8</v>
      </c>
    </row>
    <row r="1230" spans="1:6" ht="13.5" customHeight="1">
      <c r="A1230" s="77"/>
      <c r="B1230" s="95"/>
      <c r="C1230" s="117"/>
      <c r="D1230" s="135"/>
      <c r="E1230" s="153"/>
      <c r="F1230" s="169"/>
    </row>
    <row r="1231" spans="1:6" ht="13.5" customHeight="1">
      <c r="A1231" s="77"/>
      <c r="B1231" s="99" t="s">
        <v>1099</v>
      </c>
      <c r="C1231" s="117"/>
      <c r="D1231" s="135"/>
      <c r="E1231" s="153"/>
      <c r="F1231" s="169"/>
    </row>
    <row r="1232" spans="1:6" ht="13.5" customHeight="1">
      <c r="A1232" s="77"/>
      <c r="B1232" s="99" t="s">
        <v>1100</v>
      </c>
      <c r="C1232" s="117"/>
      <c r="D1232" s="135"/>
      <c r="E1232" s="153"/>
      <c r="F1232" s="169"/>
    </row>
    <row r="1233" spans="1:6" ht="13.5" customHeight="1">
      <c r="A1233" s="77"/>
      <c r="B1233" s="95"/>
      <c r="C1233" s="117"/>
      <c r="D1233" s="135"/>
      <c r="E1233" s="153"/>
      <c r="F1233" s="169"/>
    </row>
    <row r="1234" spans="1:6" ht="13.5" customHeight="1">
      <c r="A1234" s="77"/>
      <c r="B1234" s="99" t="s">
        <v>1101</v>
      </c>
      <c r="C1234" s="117"/>
      <c r="D1234" s="135"/>
      <c r="E1234" s="153"/>
      <c r="F1234" s="169"/>
    </row>
    <row r="1235" spans="1:6" ht="13.5" customHeight="1">
      <c r="A1235" s="77"/>
      <c r="B1235" s="95"/>
      <c r="C1235" s="117"/>
      <c r="D1235" s="135"/>
      <c r="E1235" s="153"/>
      <c r="F1235" s="169"/>
    </row>
    <row r="1236" spans="1:8" ht="13.5" customHeight="1">
      <c r="A1236" s="81" t="s">
        <v>11</v>
      </c>
      <c r="B1236" s="103" t="s">
        <v>1102</v>
      </c>
      <c r="C1236" s="121">
        <v>451</v>
      </c>
      <c r="D1236" s="139" t="s">
        <v>208</v>
      </c>
      <c r="E1236" s="157"/>
      <c r="F1236" s="173">
        <f ca="1">IF(OR(ISBLANK(C1236), ISBLANK(E1236)), "", IF(ISNUMBER(E1236), ROUND(C1236 * E1236, 2), E1236))</f>
        <v>0</v>
      </c>
      <c r="G1236" s="63" t="s">
        <v>1104</v>
      </c>
      <c r="H1236" s="64" t="s">
        <v>1105</v>
      </c>
    </row>
    <row r="1237" spans="1:6" ht="13.5" customHeight="1">
      <c r="A1237" s="77"/>
      <c r="B1237" s="103" t="s">
        <v>1103</v>
      </c>
      <c r="C1237" s="117"/>
      <c r="D1237" s="135"/>
      <c r="E1237" s="153"/>
      <c r="F1237" s="169"/>
    </row>
    <row r="1238" spans="1:6" ht="13.5" customHeight="1">
      <c r="A1238" s="77"/>
      <c r="B1238" s="95"/>
      <c r="C1238" s="117"/>
      <c r="D1238" s="135"/>
      <c r="E1238" s="153"/>
      <c r="F1238" s="169"/>
    </row>
    <row r="1239" spans="1:8" ht="13.5" customHeight="1">
      <c r="A1239" s="81" t="s">
        <v>17</v>
      </c>
      <c r="B1239" s="103" t="s">
        <v>1102</v>
      </c>
      <c r="C1239" s="121">
        <v>70</v>
      </c>
      <c r="D1239" s="139" t="s">
        <v>208</v>
      </c>
      <c r="E1239" s="157"/>
      <c r="F1239" s="173">
        <f ca="1">IF(OR(ISBLANK(C1239), ISBLANK(E1239)), "", IF(ISNUMBER(E1239), ROUND(C1239 * E1239, 2), E1239))</f>
        <v>0</v>
      </c>
      <c r="G1239" s="63" t="s">
        <v>1107</v>
      </c>
      <c r="H1239" s="64" t="s">
        <v>1108</v>
      </c>
    </row>
    <row r="1240" spans="1:6" ht="13.5" customHeight="1">
      <c r="A1240" s="77"/>
      <c r="B1240" s="103" t="s">
        <v>1106</v>
      </c>
      <c r="C1240" s="117"/>
      <c r="D1240" s="135"/>
      <c r="E1240" s="153"/>
      <c r="F1240" s="169"/>
    </row>
    <row r="1241" spans="1:6" ht="13.5" customHeight="1">
      <c r="A1241" s="77"/>
      <c r="B1241" s="95"/>
      <c r="C1241" s="117"/>
      <c r="D1241" s="135"/>
      <c r="E1241" s="153"/>
      <c r="F1241" s="169"/>
    </row>
    <row r="1242" spans="1:8" ht="13.5" customHeight="1">
      <c r="A1242" s="81" t="s">
        <v>21</v>
      </c>
      <c r="B1242" s="103" t="s">
        <v>1102</v>
      </c>
      <c r="C1242" s="121">
        <v>212</v>
      </c>
      <c r="D1242" s="139" t="s">
        <v>208</v>
      </c>
      <c r="E1242" s="157"/>
      <c r="F1242" s="173">
        <f ca="1">IF(OR(ISBLANK(C1242), ISBLANK(E1242)), "", IF(ISNUMBER(E1242), ROUND(C1242 * E1242, 2), E1242))</f>
        <v>0</v>
      </c>
      <c r="G1242" s="63" t="s">
        <v>1110</v>
      </c>
      <c r="H1242" s="64" t="s">
        <v>1111</v>
      </c>
    </row>
    <row r="1243" spans="1:6" ht="13.5" customHeight="1">
      <c r="A1243" s="77"/>
      <c r="B1243" s="103" t="s">
        <v>1109</v>
      </c>
      <c r="C1243" s="117"/>
      <c r="D1243" s="135"/>
      <c r="E1243" s="153"/>
      <c r="F1243" s="169"/>
    </row>
    <row r="1244" spans="1:6" ht="13.5" customHeight="1">
      <c r="A1244" s="77"/>
      <c r="B1244" s="95"/>
      <c r="C1244" s="117"/>
      <c r="D1244" s="135"/>
      <c r="E1244" s="153"/>
      <c r="F1244" s="169"/>
    </row>
    <row r="1245" spans="1:8" ht="13.5" customHeight="1">
      <c r="A1245" s="81" t="s">
        <v>25</v>
      </c>
      <c r="B1245" s="103" t="s">
        <v>1102</v>
      </c>
      <c r="C1245" s="121">
        <v>238</v>
      </c>
      <c r="D1245" s="139" t="s">
        <v>208</v>
      </c>
      <c r="E1245" s="157"/>
      <c r="F1245" s="173">
        <f ca="1">IF(OR(ISBLANK(C1245), ISBLANK(E1245)), "", IF(ISNUMBER(E1245), ROUND(C1245 * E1245, 2), E1245))</f>
        <v>0</v>
      </c>
      <c r="G1245" s="63" t="s">
        <v>1113</v>
      </c>
      <c r="H1245" s="64" t="s">
        <v>1114</v>
      </c>
    </row>
    <row r="1246" spans="1:6" ht="13.5" customHeight="1">
      <c r="A1246" s="77"/>
      <c r="B1246" s="103" t="s">
        <v>1112</v>
      </c>
      <c r="C1246" s="117"/>
      <c r="D1246" s="135"/>
      <c r="E1246" s="153"/>
      <c r="F1246" s="169"/>
    </row>
    <row r="1247" spans="1:6" ht="13.5" customHeight="1">
      <c r="A1247" s="77"/>
      <c r="B1247" s="95"/>
      <c r="C1247" s="117"/>
      <c r="D1247" s="135"/>
      <c r="E1247" s="153"/>
      <c r="F1247" s="169"/>
    </row>
    <row r="1248" spans="1:8" ht="13.5" customHeight="1">
      <c r="A1248" s="81" t="s">
        <v>29</v>
      </c>
      <c r="B1248" s="103" t="s">
        <v>1102</v>
      </c>
      <c r="C1248" s="121">
        <v>130</v>
      </c>
      <c r="D1248" s="139" t="s">
        <v>208</v>
      </c>
      <c r="E1248" s="157"/>
      <c r="F1248" s="173">
        <f ca="1">IF(OR(ISBLANK(C1248), ISBLANK(E1248)), "", IF(ISNUMBER(E1248), ROUND(C1248 * E1248, 2), E1248))</f>
        <v>0</v>
      </c>
      <c r="G1248" s="63" t="s">
        <v>1116</v>
      </c>
      <c r="H1248" s="64" t="s">
        <v>1117</v>
      </c>
    </row>
    <row r="1249" spans="1:6" ht="13.5" customHeight="1">
      <c r="A1249" s="77"/>
      <c r="B1249" s="103" t="s">
        <v>1115</v>
      </c>
      <c r="C1249" s="117"/>
      <c r="D1249" s="135"/>
      <c r="E1249" s="153"/>
      <c r="F1249" s="169"/>
    </row>
    <row r="1250" spans="1:6" ht="13.5" customHeight="1">
      <c r="A1250" s="77"/>
      <c r="B1250" s="95"/>
      <c r="C1250" s="117"/>
      <c r="D1250" s="135"/>
      <c r="E1250" s="153"/>
      <c r="F1250" s="169"/>
    </row>
    <row r="1251" spans="1:6" ht="13.5" customHeight="1">
      <c r="A1251" s="77"/>
      <c r="B1251" s="99" t="s">
        <v>1118</v>
      </c>
      <c r="C1251" s="117"/>
      <c r="D1251" s="135"/>
      <c r="E1251" s="153"/>
      <c r="F1251" s="169"/>
    </row>
    <row r="1252" spans="1:6" ht="13.5" customHeight="1">
      <c r="A1252" s="77"/>
      <c r="B1252" s="95"/>
      <c r="C1252" s="117"/>
      <c r="D1252" s="135"/>
      <c r="E1252" s="153"/>
      <c r="F1252" s="169"/>
    </row>
    <row r="1253" spans="1:8" ht="13.5" customHeight="1">
      <c r="A1253" s="81" t="s">
        <v>33</v>
      </c>
      <c r="B1253" s="103" t="s">
        <v>1119</v>
      </c>
      <c r="C1253" s="121">
        <v>28</v>
      </c>
      <c r="D1253" s="139" t="s">
        <v>70</v>
      </c>
      <c r="E1253" s="157"/>
      <c r="F1253" s="173">
        <f ca="1">IF(OR(ISBLANK(C1253), ISBLANK(E1253)), "", IF(ISNUMBER(E1253), ROUND(C1253 * E1253, 2), E1253))</f>
        <v>0</v>
      </c>
      <c r="G1253" s="63" t="s">
        <v>1120</v>
      </c>
      <c r="H1253" s="64" t="s">
        <v>1121</v>
      </c>
    </row>
    <row r="1254" spans="1:6" ht="13.5" customHeight="1">
      <c r="A1254" s="77"/>
      <c r="B1254" s="95"/>
      <c r="C1254" s="117"/>
      <c r="D1254" s="135"/>
      <c r="E1254" s="153"/>
      <c r="F1254" s="169"/>
    </row>
    <row r="1255" spans="1:8" ht="13.5" customHeight="1">
      <c r="A1255" s="81" t="s">
        <v>37</v>
      </c>
      <c r="B1255" s="103" t="s">
        <v>1122</v>
      </c>
      <c r="C1255" s="121">
        <v>28</v>
      </c>
      <c r="D1255" s="139" t="s">
        <v>70</v>
      </c>
      <c r="E1255" s="157"/>
      <c r="F1255" s="173">
        <f ca="1">IF(OR(ISBLANK(C1255), ISBLANK(E1255)), "", IF(ISNUMBER(E1255), ROUND(C1255 * E1255, 2), E1255))</f>
        <v>0</v>
      </c>
      <c r="G1255" s="63" t="s">
        <v>1123</v>
      </c>
      <c r="H1255" s="64" t="s">
        <v>1124</v>
      </c>
    </row>
    <row r="1256" spans="1:6" ht="13.5" customHeight="1">
      <c r="A1256" s="77"/>
      <c r="B1256" s="95"/>
      <c r="C1256" s="117"/>
      <c r="D1256" s="135"/>
      <c r="E1256" s="153"/>
      <c r="F1256" s="169"/>
    </row>
    <row r="1257" spans="1:6" ht="13.5" customHeight="1">
      <c r="A1257" s="77"/>
      <c r="B1257" s="99" t="s">
        <v>1125</v>
      </c>
      <c r="C1257" s="117"/>
      <c r="D1257" s="135"/>
      <c r="E1257" s="153"/>
      <c r="F1257" s="169"/>
    </row>
    <row r="1258" spans="1:6" ht="13.5" customHeight="1">
      <c r="A1258" s="77"/>
      <c r="B1258" s="95"/>
      <c r="C1258" s="117"/>
      <c r="D1258" s="135"/>
      <c r="E1258" s="153"/>
      <c r="F1258" s="169"/>
    </row>
    <row r="1259" spans="1:8" ht="13.5" customHeight="1">
      <c r="A1259" s="81" t="s">
        <v>42</v>
      </c>
      <c r="B1259" s="103" t="s">
        <v>1126</v>
      </c>
      <c r="C1259" s="121">
        <v>11</v>
      </c>
      <c r="D1259" s="139" t="s">
        <v>70</v>
      </c>
      <c r="E1259" s="157"/>
      <c r="F1259" s="173">
        <f ca="1">IF(OR(ISBLANK(C1259), ISBLANK(E1259)), "", IF(ISNUMBER(E1259), ROUND(C1259 * E1259, 2), E1259))</f>
        <v>0</v>
      </c>
      <c r="G1259" s="63" t="s">
        <v>1128</v>
      </c>
      <c r="H1259" s="64" t="s">
        <v>1129</v>
      </c>
    </row>
    <row r="1260" spans="1:6" ht="13.5" customHeight="1">
      <c r="A1260" s="77"/>
      <c r="B1260" s="103" t="s">
        <v>1127</v>
      </c>
      <c r="C1260" s="117"/>
      <c r="D1260" s="135"/>
      <c r="E1260" s="153"/>
      <c r="F1260" s="169"/>
    </row>
    <row r="1261" spans="1:6" ht="13.5" customHeight="1">
      <c r="A1261" s="77"/>
      <c r="B1261" s="95"/>
      <c r="C1261" s="117"/>
      <c r="D1261" s="135"/>
      <c r="E1261" s="153"/>
      <c r="F1261" s="169"/>
    </row>
    <row r="1262" spans="1:8" ht="13.5" customHeight="1">
      <c r="A1262" s="81" t="s">
        <v>46</v>
      </c>
      <c r="B1262" s="103" t="s">
        <v>1130</v>
      </c>
      <c r="C1262" s="121">
        <v>11</v>
      </c>
      <c r="D1262" s="139" t="s">
        <v>70</v>
      </c>
      <c r="E1262" s="157"/>
      <c r="F1262" s="173">
        <f ca="1">IF(OR(ISBLANK(C1262), ISBLANK(E1262)), "", IF(ISNUMBER(E1262), ROUND(C1262 * E1262, 2), E1262))</f>
        <v>0</v>
      </c>
      <c r="G1262" s="63" t="s">
        <v>1133</v>
      </c>
      <c r="H1262" s="64" t="s">
        <v>1134</v>
      </c>
    </row>
    <row r="1263" spans="1:6" ht="13.5" customHeight="1">
      <c r="A1263" s="77"/>
      <c r="B1263" s="103" t="s">
        <v>1131</v>
      </c>
      <c r="C1263" s="117"/>
      <c r="D1263" s="135"/>
      <c r="E1263" s="153"/>
      <c r="F1263" s="169"/>
    </row>
    <row r="1264" spans="1:6" ht="13.5" customHeight="1">
      <c r="A1264" s="77"/>
      <c r="B1264" s="103" t="s">
        <v>1132</v>
      </c>
      <c r="C1264" s="117"/>
      <c r="D1264" s="135"/>
      <c r="E1264" s="153"/>
      <c r="F1264" s="169"/>
    </row>
    <row r="1265" spans="1:6" ht="13.5" customHeight="1">
      <c r="A1265" s="77"/>
      <c r="B1265" s="95"/>
      <c r="C1265" s="117"/>
      <c r="D1265" s="135"/>
      <c r="E1265" s="153"/>
      <c r="F1265" s="169"/>
    </row>
    <row r="1266" spans="1:6" ht="13.5" customHeight="1">
      <c r="A1266" s="77"/>
      <c r="B1266" s="99" t="s">
        <v>1135</v>
      </c>
      <c r="C1266" s="117"/>
      <c r="D1266" s="135"/>
      <c r="E1266" s="153"/>
      <c r="F1266" s="169"/>
    </row>
    <row r="1267" spans="1:6" ht="13.5" customHeight="1">
      <c r="A1267" s="77"/>
      <c r="B1267" s="95"/>
      <c r="C1267" s="117"/>
      <c r="D1267" s="135"/>
      <c r="E1267" s="153"/>
      <c r="F1267" s="169"/>
    </row>
    <row r="1268" spans="1:8" ht="13.5" customHeight="1">
      <c r="A1268" s="81" t="s">
        <v>52</v>
      </c>
      <c r="B1268" s="103" t="s">
        <v>1135</v>
      </c>
      <c r="C1268" s="121">
        <v>5</v>
      </c>
      <c r="D1268" s="139" t="s">
        <v>70</v>
      </c>
      <c r="E1268" s="157"/>
      <c r="F1268" s="173">
        <f ca="1">IF(OR(ISBLANK(C1268), ISBLANK(E1268)), "", IF(ISNUMBER(E1268), ROUND(C1268 * E1268, 2), E1268))</f>
        <v>0</v>
      </c>
      <c r="G1268" s="63" t="s">
        <v>1136</v>
      </c>
      <c r="H1268" s="64" t="s">
        <v>1137</v>
      </c>
    </row>
    <row r="1269" spans="1:6" ht="13.5" customHeight="1">
      <c r="A1269" s="77"/>
      <c r="B1269" s="95"/>
      <c r="C1269" s="117"/>
      <c r="D1269" s="135"/>
      <c r="E1269" s="153"/>
      <c r="F1269" s="169"/>
    </row>
    <row r="1270" spans="1:6" ht="13.5" customHeight="1">
      <c r="A1270" s="77"/>
      <c r="B1270" s="95"/>
      <c r="C1270" s="117"/>
      <c r="D1270" s="135"/>
      <c r="E1270" s="153"/>
      <c r="F1270" s="169"/>
    </row>
    <row r="1271" spans="1:6" ht="13.5" customHeight="1">
      <c r="A1271" s="77"/>
      <c r="B1271" s="95"/>
      <c r="C1271" s="117"/>
      <c r="D1271" s="135"/>
      <c r="E1271" s="153"/>
      <c r="F1271" s="169"/>
    </row>
    <row r="1272" spans="1:6" ht="13.5" customHeight="1">
      <c r="A1272" s="77"/>
      <c r="B1272" s="95"/>
      <c r="C1272" s="117"/>
      <c r="D1272" s="135"/>
      <c r="E1272" s="153"/>
      <c r="F1272" s="169"/>
    </row>
    <row r="1273" spans="1:6" ht="13.5" customHeight="1">
      <c r="A1273" s="77"/>
      <c r="B1273" s="95"/>
      <c r="C1273" s="117"/>
      <c r="D1273" s="135"/>
      <c r="E1273" s="153"/>
      <c r="F1273" s="169"/>
    </row>
    <row r="1274" spans="1:6" ht="13.5" customHeight="1">
      <c r="A1274" s="77"/>
      <c r="B1274" s="95"/>
      <c r="C1274" s="117"/>
      <c r="D1274" s="135"/>
      <c r="E1274" s="153"/>
      <c r="F1274" s="169"/>
    </row>
    <row r="1275" spans="1:6" ht="13.5" customHeight="1">
      <c r="A1275" s="77"/>
      <c r="B1275" s="95"/>
      <c r="C1275" s="117"/>
      <c r="D1275" s="135"/>
      <c r="E1275" s="153"/>
      <c r="F1275" s="169"/>
    </row>
    <row r="1276" spans="1:6" ht="13.5" customHeight="1">
      <c r="A1276" s="77"/>
      <c r="B1276" s="95"/>
      <c r="C1276" s="117"/>
      <c r="D1276" s="135"/>
      <c r="E1276" s="153"/>
      <c r="F1276" s="169"/>
    </row>
    <row r="1277" spans="1:6" ht="13.5" customHeight="1">
      <c r="A1277" s="77"/>
      <c r="B1277" s="95"/>
      <c r="C1277" s="117"/>
      <c r="D1277" s="135"/>
      <c r="E1277" s="153"/>
      <c r="F1277" s="169"/>
    </row>
    <row r="1278" spans="1:6" ht="13.5" customHeight="1">
      <c r="A1278" s="77"/>
      <c r="B1278" s="95"/>
      <c r="C1278" s="117"/>
      <c r="D1278" s="135"/>
      <c r="E1278" s="153"/>
      <c r="F1278" s="169"/>
    </row>
    <row r="1279" spans="1:6" ht="13.5" customHeight="1">
      <c r="A1279" s="77"/>
      <c r="B1279" s="95"/>
      <c r="C1279" s="117"/>
      <c r="D1279" s="135"/>
      <c r="E1279" s="153"/>
      <c r="F1279" s="169"/>
    </row>
    <row r="1280" spans="1:6" ht="13.5" customHeight="1">
      <c r="A1280" s="77"/>
      <c r="B1280" s="95"/>
      <c r="C1280" s="117"/>
      <c r="D1280" s="135"/>
      <c r="E1280" s="153"/>
      <c r="F1280" s="169"/>
    </row>
    <row r="1281" spans="1:6" ht="5.2" customHeight="1">
      <c r="A1281" s="85"/>
      <c r="B1281" s="107"/>
      <c r="C1281" s="125"/>
      <c r="D1281" s="143"/>
      <c r="E1281" s="161"/>
      <c r="F1281" s="177"/>
    </row>
    <row r="1282" spans="1:6" ht="21" customHeight="1">
      <c r="A1282" s="209" t="s">
        <v>95</v>
      </c>
      <c r="B1282" s="191"/>
      <c r="C1282" s="195" t="s">
        <v>1138</v>
      </c>
      <c r="D1282" s="199"/>
      <c r="E1282" s="203" t="s">
        <v>97</v>
      </c>
      <c r="F1282" s="213">
        <f ca="1">SUM(F1230:F1281)</f>
        <v>0</v>
      </c>
    </row>
    <row r="1283" spans="1:1" ht="21" customHeight="1">
      <c r="A1283" s="12" t="s">
        <v>192</v>
      </c>
    </row>
    <row r="1284" spans="1:8" ht="21" customHeight="1">
      <c r="A1284" s="73" t="s">
        <v>1</v>
      </c>
      <c r="B1284" s="91" t="s">
        <v>2</v>
      </c>
      <c r="C1284" s="113" t="s">
        <v>4</v>
      </c>
      <c r="D1284" s="131" t="s">
        <v>3</v>
      </c>
      <c r="E1284" s="149" t="s">
        <v>5</v>
      </c>
      <c r="F1284" s="165" t="s">
        <v>6</v>
      </c>
      <c r="G1284" s="57" t="s">
        <v>7</v>
      </c>
      <c r="H1284" s="59" t="s">
        <v>8</v>
      </c>
    </row>
    <row r="1285" spans="1:6" ht="13.5" customHeight="1">
      <c r="A1285" s="77"/>
      <c r="B1285" s="95"/>
      <c r="C1285" s="117"/>
      <c r="D1285" s="135"/>
      <c r="E1285" s="153"/>
      <c r="F1285" s="169"/>
    </row>
    <row r="1286" spans="1:6" ht="13.5" customHeight="1">
      <c r="A1286" s="77"/>
      <c r="B1286" s="99" t="s">
        <v>1139</v>
      </c>
      <c r="C1286" s="117"/>
      <c r="D1286" s="135"/>
      <c r="E1286" s="153"/>
      <c r="F1286" s="169"/>
    </row>
    <row r="1287" spans="1:6" ht="13.5" customHeight="1">
      <c r="A1287" s="77"/>
      <c r="B1287" s="95"/>
      <c r="C1287" s="117"/>
      <c r="D1287" s="135"/>
      <c r="E1287" s="153"/>
      <c r="F1287" s="169"/>
    </row>
    <row r="1288" spans="1:6" ht="13.5" customHeight="1">
      <c r="A1288" s="77"/>
      <c r="B1288" s="99" t="s">
        <v>1140</v>
      </c>
      <c r="C1288" s="117"/>
      <c r="D1288" s="135"/>
      <c r="E1288" s="153"/>
      <c r="F1288" s="169"/>
    </row>
    <row r="1289" spans="1:6" ht="13.5" customHeight="1">
      <c r="A1289" s="77"/>
      <c r="B1289" s="95"/>
      <c r="C1289" s="117"/>
      <c r="D1289" s="135"/>
      <c r="E1289" s="153"/>
      <c r="F1289" s="169"/>
    </row>
    <row r="1290" spans="1:8" ht="13.5" customHeight="1">
      <c r="A1290" s="81" t="s">
        <v>11</v>
      </c>
      <c r="B1290" s="103" t="s">
        <v>1141</v>
      </c>
      <c r="C1290" s="121">
        <v>2.3</v>
      </c>
      <c r="D1290" s="139" t="s">
        <v>293</v>
      </c>
      <c r="E1290" s="157"/>
      <c r="F1290" s="173">
        <f ca="1">IF(OR(ISBLANK(C1290), ISBLANK(E1290)), "", IF(ISNUMBER(E1290), ROUND(C1290 * E1290, 2), E1290))</f>
        <v>0</v>
      </c>
      <c r="G1290" s="63" t="s">
        <v>1142</v>
      </c>
      <c r="H1290" s="64" t="s">
        <v>1143</v>
      </c>
    </row>
    <row r="1291" spans="1:6" ht="13.5" customHeight="1">
      <c r="A1291" s="77"/>
      <c r="B1291" s="95"/>
      <c r="C1291" s="117"/>
      <c r="D1291" s="135"/>
      <c r="E1291" s="153"/>
      <c r="F1291" s="169"/>
    </row>
    <row r="1292" spans="1:6" ht="13.5" customHeight="1">
      <c r="A1292" s="77"/>
      <c r="B1292" s="99" t="s">
        <v>1144</v>
      </c>
      <c r="C1292" s="117"/>
      <c r="D1292" s="135"/>
      <c r="E1292" s="153"/>
      <c r="F1292" s="169"/>
    </row>
    <row r="1293" spans="1:6" ht="13.5" customHeight="1">
      <c r="A1293" s="77"/>
      <c r="B1293" s="95"/>
      <c r="C1293" s="117"/>
      <c r="D1293" s="135"/>
      <c r="E1293" s="153"/>
      <c r="F1293" s="169"/>
    </row>
    <row r="1294" spans="1:8" ht="13.5" customHeight="1">
      <c r="A1294" s="81" t="s">
        <v>17</v>
      </c>
      <c r="B1294" s="103" t="s">
        <v>1145</v>
      </c>
      <c r="C1294" s="121">
        <v>6</v>
      </c>
      <c r="D1294" s="139" t="s">
        <v>511</v>
      </c>
      <c r="E1294" s="157"/>
      <c r="F1294" s="173">
        <f ca="1">IF(OR(ISBLANK(C1294), ISBLANK(E1294)), "", IF(ISNUMBER(E1294), ROUND(C1294 * E1294, 2), E1294))</f>
        <v>0</v>
      </c>
      <c r="G1294" s="63" t="s">
        <v>1146</v>
      </c>
      <c r="H1294" s="64" t="s">
        <v>1147</v>
      </c>
    </row>
    <row r="1295" spans="1:6" ht="13.5" customHeight="1">
      <c r="A1295" s="77"/>
      <c r="B1295" s="95"/>
      <c r="C1295" s="117"/>
      <c r="D1295" s="135"/>
      <c r="E1295" s="153"/>
      <c r="F1295" s="169"/>
    </row>
    <row r="1296" spans="1:6" ht="13.5" customHeight="1">
      <c r="A1296" s="77"/>
      <c r="B1296" s="99" t="s">
        <v>1148</v>
      </c>
      <c r="C1296" s="117"/>
      <c r="D1296" s="135"/>
      <c r="E1296" s="153"/>
      <c r="F1296" s="169"/>
    </row>
    <row r="1297" spans="1:6" ht="13.5" customHeight="1">
      <c r="A1297" s="77"/>
      <c r="B1297" s="99" t="s">
        <v>1149</v>
      </c>
      <c r="C1297" s="117"/>
      <c r="D1297" s="135"/>
      <c r="E1297" s="153"/>
      <c r="F1297" s="169"/>
    </row>
    <row r="1298" spans="1:6" ht="13.5" customHeight="1">
      <c r="A1298" s="77"/>
      <c r="B1298" s="95"/>
      <c r="C1298" s="117"/>
      <c r="D1298" s="135"/>
      <c r="E1298" s="153"/>
      <c r="F1298" s="169"/>
    </row>
    <row r="1299" spans="1:8" ht="13.5" customHeight="1">
      <c r="A1299" s="81" t="s">
        <v>21</v>
      </c>
      <c r="B1299" s="103" t="s">
        <v>1150</v>
      </c>
      <c r="C1299" s="121">
        <v>0.2</v>
      </c>
      <c r="D1299" s="139" t="s">
        <v>607</v>
      </c>
      <c r="E1299" s="157"/>
      <c r="F1299" s="173">
        <f ca="1">IF(OR(ISBLANK(C1299), ISBLANK(E1299)), "", IF(ISNUMBER(E1299), ROUND(C1299 * E1299, 2), E1299))</f>
        <v>0</v>
      </c>
      <c r="G1299" s="63" t="s">
        <v>1152</v>
      </c>
      <c r="H1299" s="64" t="s">
        <v>1153</v>
      </c>
    </row>
    <row r="1300" spans="1:6" ht="13.5" customHeight="1">
      <c r="A1300" s="77"/>
      <c r="B1300" s="103" t="s">
        <v>1151</v>
      </c>
      <c r="C1300" s="117"/>
      <c r="D1300" s="135"/>
      <c r="E1300" s="153"/>
      <c r="F1300" s="169"/>
    </row>
    <row r="1301" spans="1:6" ht="13.5" customHeight="1">
      <c r="A1301" s="77"/>
      <c r="B1301" s="95"/>
      <c r="C1301" s="117"/>
      <c r="D1301" s="135"/>
      <c r="E1301" s="153"/>
      <c r="F1301" s="169"/>
    </row>
    <row r="1302" spans="1:8" ht="13.5" customHeight="1">
      <c r="A1302" s="81" t="s">
        <v>25</v>
      </c>
      <c r="B1302" s="103" t="s">
        <v>1154</v>
      </c>
      <c r="C1302" s="121">
        <v>0.1</v>
      </c>
      <c r="D1302" s="139" t="s">
        <v>607</v>
      </c>
      <c r="E1302" s="157"/>
      <c r="F1302" s="173">
        <f ca="1">IF(OR(ISBLANK(C1302), ISBLANK(E1302)), "", IF(ISNUMBER(E1302), ROUND(C1302 * E1302, 2), E1302))</f>
        <v>0</v>
      </c>
      <c r="G1302" s="63" t="s">
        <v>1155</v>
      </c>
      <c r="H1302" s="64" t="s">
        <v>1156</v>
      </c>
    </row>
    <row r="1303" spans="1:6" ht="13.5" customHeight="1">
      <c r="A1303" s="77"/>
      <c r="B1303" s="103" t="s">
        <v>1151</v>
      </c>
      <c r="C1303" s="117"/>
      <c r="D1303" s="135"/>
      <c r="E1303" s="153"/>
      <c r="F1303" s="169"/>
    </row>
    <row r="1304" spans="1:6" ht="13.5" customHeight="1">
      <c r="A1304" s="77"/>
      <c r="B1304" s="95"/>
      <c r="C1304" s="117"/>
      <c r="D1304" s="135"/>
      <c r="E1304" s="153"/>
      <c r="F1304" s="169"/>
    </row>
    <row r="1305" spans="1:6" ht="13.5" customHeight="1">
      <c r="A1305" s="77"/>
      <c r="B1305" s="95"/>
      <c r="C1305" s="117"/>
      <c r="D1305" s="135"/>
      <c r="E1305" s="153"/>
      <c r="F1305" s="169"/>
    </row>
    <row r="1306" spans="1:6" ht="13.5" customHeight="1">
      <c r="A1306" s="77"/>
      <c r="B1306" s="95"/>
      <c r="C1306" s="117"/>
      <c r="D1306" s="135"/>
      <c r="E1306" s="153"/>
      <c r="F1306" s="169"/>
    </row>
    <row r="1307" spans="1:6" ht="13.5" customHeight="1">
      <c r="A1307" s="77"/>
      <c r="B1307" s="95"/>
      <c r="C1307" s="117"/>
      <c r="D1307" s="135"/>
      <c r="E1307" s="153"/>
      <c r="F1307" s="169"/>
    </row>
    <row r="1308" spans="1:6" ht="13.5" customHeight="1">
      <c r="A1308" s="77"/>
      <c r="B1308" s="95"/>
      <c r="C1308" s="117"/>
      <c r="D1308" s="135"/>
      <c r="E1308" s="153"/>
      <c r="F1308" s="169"/>
    </row>
    <row r="1309" spans="1:6" ht="13.5" customHeight="1">
      <c r="A1309" s="77"/>
      <c r="B1309" s="95"/>
      <c r="C1309" s="117"/>
      <c r="D1309" s="135"/>
      <c r="E1309" s="153"/>
      <c r="F1309" s="169"/>
    </row>
    <row r="1310" spans="1:6" ht="13.5" customHeight="1">
      <c r="A1310" s="77"/>
      <c r="B1310" s="95"/>
      <c r="C1310" s="117"/>
      <c r="D1310" s="135"/>
      <c r="E1310" s="153"/>
      <c r="F1310" s="169"/>
    </row>
    <row r="1311" spans="1:6" ht="13.5" customHeight="1">
      <c r="A1311" s="77"/>
      <c r="B1311" s="95"/>
      <c r="C1311" s="117"/>
      <c r="D1311" s="135"/>
      <c r="E1311" s="153"/>
      <c r="F1311" s="169"/>
    </row>
    <row r="1312" spans="1:6" ht="13.5" customHeight="1">
      <c r="A1312" s="77"/>
      <c r="B1312" s="95"/>
      <c r="C1312" s="117"/>
      <c r="D1312" s="135"/>
      <c r="E1312" s="153"/>
      <c r="F1312" s="169"/>
    </row>
    <row r="1313" spans="1:6" ht="13.5" customHeight="1">
      <c r="A1313" s="77"/>
      <c r="B1313" s="95"/>
      <c r="C1313" s="117"/>
      <c r="D1313" s="135"/>
      <c r="E1313" s="153"/>
      <c r="F1313" s="169"/>
    </row>
    <row r="1314" spans="1:6" ht="13.5" customHeight="1">
      <c r="A1314" s="77"/>
      <c r="B1314" s="95"/>
      <c r="C1314" s="117"/>
      <c r="D1314" s="135"/>
      <c r="E1314" s="153"/>
      <c r="F1314" s="169"/>
    </row>
    <row r="1315" spans="1:6" ht="13.5" customHeight="1">
      <c r="A1315" s="77"/>
      <c r="B1315" s="95"/>
      <c r="C1315" s="117"/>
      <c r="D1315" s="135"/>
      <c r="E1315" s="153"/>
      <c r="F1315" s="169"/>
    </row>
    <row r="1316" spans="1:6" ht="13.5" customHeight="1">
      <c r="A1316" s="77"/>
      <c r="B1316" s="95"/>
      <c r="C1316" s="117"/>
      <c r="D1316" s="135"/>
      <c r="E1316" s="153"/>
      <c r="F1316" s="169"/>
    </row>
    <row r="1317" spans="1:6" ht="13.5" customHeight="1">
      <c r="A1317" s="77"/>
      <c r="B1317" s="95"/>
      <c r="C1317" s="117"/>
      <c r="D1317" s="135"/>
      <c r="E1317" s="153"/>
      <c r="F1317" s="169"/>
    </row>
    <row r="1318" spans="1:6" ht="13.5" customHeight="1">
      <c r="A1318" s="77"/>
      <c r="B1318" s="95"/>
      <c r="C1318" s="117"/>
      <c r="D1318" s="135"/>
      <c r="E1318" s="153"/>
      <c r="F1318" s="169"/>
    </row>
    <row r="1319" spans="1:6" ht="13.5" customHeight="1">
      <c r="A1319" s="77"/>
      <c r="B1319" s="95"/>
      <c r="C1319" s="117"/>
      <c r="D1319" s="135"/>
      <c r="E1319" s="153"/>
      <c r="F1319" s="169"/>
    </row>
    <row r="1320" spans="1:6" ht="13.5" customHeight="1">
      <c r="A1320" s="77"/>
      <c r="B1320" s="95"/>
      <c r="C1320" s="117"/>
      <c r="D1320" s="135"/>
      <c r="E1320" s="153"/>
      <c r="F1320" s="169"/>
    </row>
    <row r="1321" spans="1:6" ht="13.5" customHeight="1">
      <c r="A1321" s="77"/>
      <c r="B1321" s="95"/>
      <c r="C1321" s="117"/>
      <c r="D1321" s="135"/>
      <c r="E1321" s="153"/>
      <c r="F1321" s="169"/>
    </row>
    <row r="1322" spans="1:6" ht="13.5" customHeight="1">
      <c r="A1322" s="77"/>
      <c r="B1322" s="95"/>
      <c r="C1322" s="117"/>
      <c r="D1322" s="135"/>
      <c r="E1322" s="153"/>
      <c r="F1322" s="169"/>
    </row>
    <row r="1323" spans="1:6" ht="13.5" customHeight="1">
      <c r="A1323" s="77"/>
      <c r="B1323" s="95"/>
      <c r="C1323" s="117"/>
      <c r="D1323" s="135"/>
      <c r="E1323" s="153"/>
      <c r="F1323" s="169"/>
    </row>
    <row r="1324" spans="1:6" ht="13.5" customHeight="1">
      <c r="A1324" s="77"/>
      <c r="B1324" s="95"/>
      <c r="C1324" s="117"/>
      <c r="D1324" s="135"/>
      <c r="E1324" s="153"/>
      <c r="F1324" s="169"/>
    </row>
    <row r="1325" spans="1:6" ht="13.5" customHeight="1">
      <c r="A1325" s="77"/>
      <c r="B1325" s="95"/>
      <c r="C1325" s="117"/>
      <c r="D1325" s="135"/>
      <c r="E1325" s="153"/>
      <c r="F1325" s="169"/>
    </row>
    <row r="1326" spans="1:6" ht="13.5" customHeight="1">
      <c r="A1326" s="77"/>
      <c r="B1326" s="95"/>
      <c r="C1326" s="117"/>
      <c r="D1326" s="135"/>
      <c r="E1326" s="153"/>
      <c r="F1326" s="169"/>
    </row>
    <row r="1327" spans="1:6" ht="13.5" customHeight="1">
      <c r="A1327" s="77"/>
      <c r="B1327" s="95"/>
      <c r="C1327" s="117"/>
      <c r="D1327" s="135"/>
      <c r="E1327" s="153"/>
      <c r="F1327" s="169"/>
    </row>
    <row r="1328" spans="1:6" ht="13.5" customHeight="1">
      <c r="A1328" s="77"/>
      <c r="B1328" s="95"/>
      <c r="C1328" s="117"/>
      <c r="D1328" s="135"/>
      <c r="E1328" s="153"/>
      <c r="F1328" s="169"/>
    </row>
    <row r="1329" spans="1:6" ht="13.5" customHeight="1">
      <c r="A1329" s="77"/>
      <c r="B1329" s="95"/>
      <c r="C1329" s="117"/>
      <c r="D1329" s="135"/>
      <c r="E1329" s="153"/>
      <c r="F1329" s="169"/>
    </row>
    <row r="1330" spans="1:6" ht="13.5" customHeight="1">
      <c r="A1330" s="77"/>
      <c r="B1330" s="95"/>
      <c r="C1330" s="117"/>
      <c r="D1330" s="135"/>
      <c r="E1330" s="153"/>
      <c r="F1330" s="169"/>
    </row>
    <row r="1331" spans="1:6" ht="13.5" customHeight="1">
      <c r="A1331" s="77"/>
      <c r="B1331" s="95"/>
      <c r="C1331" s="117"/>
      <c r="D1331" s="135"/>
      <c r="E1331" s="153"/>
      <c r="F1331" s="169"/>
    </row>
    <row r="1332" spans="1:6" ht="13.5" customHeight="1">
      <c r="A1332" s="77"/>
      <c r="B1332" s="95"/>
      <c r="C1332" s="117"/>
      <c r="D1332" s="135"/>
      <c r="E1332" s="153"/>
      <c r="F1332" s="169"/>
    </row>
    <row r="1333" spans="1:6" ht="13.5" customHeight="1">
      <c r="A1333" s="77"/>
      <c r="B1333" s="95"/>
      <c r="C1333" s="117"/>
      <c r="D1333" s="135"/>
      <c r="E1333" s="153"/>
      <c r="F1333" s="169"/>
    </row>
    <row r="1334" spans="1:6" ht="13.5" customHeight="1">
      <c r="A1334" s="77"/>
      <c r="B1334" s="95"/>
      <c r="C1334" s="117"/>
      <c r="D1334" s="135"/>
      <c r="E1334" s="153"/>
      <c r="F1334" s="169"/>
    </row>
    <row r="1335" spans="1:6" ht="13.5" customHeight="1">
      <c r="A1335" s="77"/>
      <c r="B1335" s="95"/>
      <c r="C1335" s="117"/>
      <c r="D1335" s="135"/>
      <c r="E1335" s="153"/>
      <c r="F1335" s="169"/>
    </row>
    <row r="1336" spans="1:6" ht="5.2" customHeight="1">
      <c r="A1336" s="85"/>
      <c r="B1336" s="107"/>
      <c r="C1336" s="125"/>
      <c r="D1336" s="143"/>
      <c r="E1336" s="161"/>
      <c r="F1336" s="177"/>
    </row>
    <row r="1337" spans="1:6" ht="21" customHeight="1">
      <c r="A1337" s="209" t="s">
        <v>95</v>
      </c>
      <c r="B1337" s="191"/>
      <c r="C1337" s="195" t="s">
        <v>1157</v>
      </c>
      <c r="D1337" s="199"/>
      <c r="E1337" s="203" t="s">
        <v>97</v>
      </c>
      <c r="F1337" s="213">
        <f ca="1">SUM(F1285:F1336)</f>
        <v>0</v>
      </c>
    </row>
    <row r="1338" spans="1:1" ht="21" customHeight="1">
      <c r="A1338" s="12" t="s">
        <v>192</v>
      </c>
    </row>
    <row r="1339" spans="1:8" ht="21" customHeight="1">
      <c r="A1339" s="73" t="s">
        <v>1</v>
      </c>
      <c r="B1339" s="91" t="s">
        <v>2</v>
      </c>
      <c r="C1339" s="113" t="s">
        <v>4</v>
      </c>
      <c r="D1339" s="131" t="s">
        <v>3</v>
      </c>
      <c r="E1339" s="149" t="s">
        <v>5</v>
      </c>
      <c r="F1339" s="165" t="s">
        <v>6</v>
      </c>
      <c r="G1339" s="57" t="s">
        <v>7</v>
      </c>
      <c r="H1339" s="59" t="s">
        <v>8</v>
      </c>
    </row>
    <row r="1340" spans="1:6" ht="13.5" customHeight="1">
      <c r="A1340" s="77"/>
      <c r="B1340" s="95"/>
      <c r="C1340" s="117"/>
      <c r="D1340" s="135"/>
      <c r="E1340" s="153"/>
      <c r="F1340" s="169"/>
    </row>
    <row r="1341" spans="1:6" ht="13.5" customHeight="1">
      <c r="A1341" s="77"/>
      <c r="B1341" s="99" t="s">
        <v>1158</v>
      </c>
      <c r="C1341" s="117"/>
      <c r="D1341" s="135"/>
      <c r="E1341" s="153"/>
      <c r="F1341" s="169"/>
    </row>
    <row r="1342" spans="1:6" ht="13.5" customHeight="1">
      <c r="A1342" s="77"/>
      <c r="B1342" s="99" t="s">
        <v>1159</v>
      </c>
      <c r="C1342" s="117"/>
      <c r="D1342" s="135"/>
      <c r="E1342" s="153"/>
      <c r="F1342" s="169"/>
    </row>
    <row r="1343" spans="1:6" ht="13.5" customHeight="1">
      <c r="A1343" s="77"/>
      <c r="B1343" s="95"/>
      <c r="C1343" s="117"/>
      <c r="D1343" s="135"/>
      <c r="E1343" s="153"/>
      <c r="F1343" s="169"/>
    </row>
    <row r="1344" spans="1:6" ht="13.5" customHeight="1">
      <c r="A1344" s="77"/>
      <c r="B1344" s="99" t="s">
        <v>1160</v>
      </c>
      <c r="C1344" s="117"/>
      <c r="D1344" s="135"/>
      <c r="E1344" s="153"/>
      <c r="F1344" s="169"/>
    </row>
    <row r="1345" spans="1:6" ht="13.5" customHeight="1">
      <c r="A1345" s="77"/>
      <c r="B1345" s="95"/>
      <c r="C1345" s="117"/>
      <c r="D1345" s="135"/>
      <c r="E1345" s="153"/>
      <c r="F1345" s="169"/>
    </row>
    <row r="1346" spans="1:8" ht="13.5" customHeight="1">
      <c r="A1346" s="81" t="s">
        <v>11</v>
      </c>
      <c r="B1346" s="103" t="s">
        <v>1161</v>
      </c>
      <c r="C1346" s="121">
        <v>10</v>
      </c>
      <c r="D1346" s="139" t="s">
        <v>208</v>
      </c>
      <c r="E1346" s="157"/>
      <c r="F1346" s="173">
        <f ca="1">IF(OR(ISBLANK(C1346), ISBLANK(E1346)), "", IF(ISNUMBER(E1346), ROUND(C1346 * E1346, 2), E1346))</f>
        <v>0</v>
      </c>
      <c r="G1346" s="63" t="s">
        <v>1165</v>
      </c>
      <c r="H1346" s="64" t="s">
        <v>1166</v>
      </c>
    </row>
    <row r="1347" spans="1:6" ht="13.5" customHeight="1">
      <c r="A1347" s="77"/>
      <c r="B1347" s="103" t="s">
        <v>1162</v>
      </c>
      <c r="C1347" s="117"/>
      <c r="D1347" s="135"/>
      <c r="E1347" s="153"/>
      <c r="F1347" s="169"/>
    </row>
    <row r="1348" spans="1:6" ht="13.5" customHeight="1">
      <c r="A1348" s="77"/>
      <c r="B1348" s="103" t="s">
        <v>1163</v>
      </c>
      <c r="C1348" s="117"/>
      <c r="D1348" s="135"/>
      <c r="E1348" s="153"/>
      <c r="F1348" s="169"/>
    </row>
    <row r="1349" spans="1:6" ht="13.5" customHeight="1">
      <c r="A1349" s="77"/>
      <c r="B1349" s="103" t="s">
        <v>1164</v>
      </c>
      <c r="C1349" s="117"/>
      <c r="D1349" s="135"/>
      <c r="E1349" s="153"/>
      <c r="F1349" s="169"/>
    </row>
    <row r="1350" spans="1:6" ht="13.5" customHeight="1">
      <c r="A1350" s="77"/>
      <c r="B1350" s="95"/>
      <c r="C1350" s="117"/>
      <c r="D1350" s="135"/>
      <c r="E1350" s="153"/>
      <c r="F1350" s="169"/>
    </row>
    <row r="1351" spans="1:6" ht="13.5" customHeight="1">
      <c r="A1351" s="77"/>
      <c r="B1351" s="99" t="s">
        <v>260</v>
      </c>
      <c r="C1351" s="117"/>
      <c r="D1351" s="135"/>
      <c r="E1351" s="153"/>
      <c r="F1351" s="169"/>
    </row>
    <row r="1352" spans="1:6" ht="13.5" customHeight="1">
      <c r="A1352" s="77"/>
      <c r="B1352" s="95"/>
      <c r="C1352" s="117"/>
      <c r="D1352" s="135"/>
      <c r="E1352" s="153"/>
      <c r="F1352" s="169"/>
    </row>
    <row r="1353" spans="1:8" ht="13.5" customHeight="1">
      <c r="A1353" s="81" t="s">
        <v>17</v>
      </c>
      <c r="B1353" s="103" t="s">
        <v>1167</v>
      </c>
      <c r="C1353" s="121">
        <v>1</v>
      </c>
      <c r="D1353" s="139" t="s">
        <v>70</v>
      </c>
      <c r="E1353" s="157"/>
      <c r="F1353" s="173">
        <f ca="1">IF(OR(ISBLANK(C1353), ISBLANK(E1353)), "", IF(ISNUMBER(E1353), ROUND(C1353 * E1353, 2), E1353))</f>
        <v>0</v>
      </c>
      <c r="G1353" s="63" t="s">
        <v>1170</v>
      </c>
      <c r="H1353" s="64" t="s">
        <v>1171</v>
      </c>
    </row>
    <row r="1354" spans="1:6" ht="13.5" customHeight="1">
      <c r="A1354" s="77"/>
      <c r="B1354" s="103" t="s">
        <v>1168</v>
      </c>
      <c r="C1354" s="117"/>
      <c r="D1354" s="135"/>
      <c r="E1354" s="153"/>
      <c r="F1354" s="169"/>
    </row>
    <row r="1355" spans="1:6" ht="13.5" customHeight="1">
      <c r="A1355" s="77"/>
      <c r="B1355" s="103" t="s">
        <v>1169</v>
      </c>
      <c r="C1355" s="117"/>
      <c r="D1355" s="135"/>
      <c r="E1355" s="153"/>
      <c r="F1355" s="169"/>
    </row>
    <row r="1356" spans="1:6" ht="13.5" customHeight="1">
      <c r="A1356" s="77"/>
      <c r="B1356" s="95"/>
      <c r="C1356" s="117"/>
      <c r="D1356" s="135"/>
      <c r="E1356" s="153"/>
      <c r="F1356" s="169"/>
    </row>
    <row r="1357" spans="1:6" ht="13.5" customHeight="1">
      <c r="A1357" s="77"/>
      <c r="B1357" s="99" t="s">
        <v>1172</v>
      </c>
      <c r="C1357" s="117"/>
      <c r="D1357" s="135"/>
      <c r="E1357" s="153"/>
      <c r="F1357" s="169"/>
    </row>
    <row r="1358" spans="1:6" ht="13.5" customHeight="1">
      <c r="A1358" s="77"/>
      <c r="B1358" s="95"/>
      <c r="C1358" s="117"/>
      <c r="D1358" s="135"/>
      <c r="E1358" s="153"/>
      <c r="F1358" s="169"/>
    </row>
    <row r="1359" spans="1:8" ht="13.5" customHeight="1">
      <c r="A1359" s="81" t="s">
        <v>21</v>
      </c>
      <c r="B1359" s="103" t="s">
        <v>1173</v>
      </c>
      <c r="C1359" s="121">
        <v>1</v>
      </c>
      <c r="D1359" s="139" t="s">
        <v>70</v>
      </c>
      <c r="E1359" s="157"/>
      <c r="F1359" s="173">
        <f ca="1">IF(OR(ISBLANK(C1359), ISBLANK(E1359)), "", IF(ISNUMBER(E1359), ROUND(C1359 * E1359, 2), E1359))</f>
        <v>0</v>
      </c>
      <c r="G1359" s="63" t="s">
        <v>1174</v>
      </c>
      <c r="H1359" s="64" t="s">
        <v>1175</v>
      </c>
    </row>
    <row r="1360" spans="1:6" ht="13.5" customHeight="1">
      <c r="A1360" s="77"/>
      <c r="B1360" s="95"/>
      <c r="C1360" s="117"/>
      <c r="D1360" s="135"/>
      <c r="E1360" s="153"/>
      <c r="F1360" s="169"/>
    </row>
    <row r="1361" spans="1:8" ht="13.5" customHeight="1">
      <c r="A1361" s="81" t="s">
        <v>25</v>
      </c>
      <c r="B1361" s="103" t="s">
        <v>1176</v>
      </c>
      <c r="C1361" s="121">
        <v>2</v>
      </c>
      <c r="D1361" s="139" t="s">
        <v>70</v>
      </c>
      <c r="E1361" s="157"/>
      <c r="F1361" s="173">
        <f ca="1">IF(OR(ISBLANK(C1361), ISBLANK(E1361)), "", IF(ISNUMBER(E1361), ROUND(C1361 * E1361, 2), E1361))</f>
        <v>0</v>
      </c>
      <c r="G1361" s="63" t="s">
        <v>1177</v>
      </c>
      <c r="H1361" s="64" t="s">
        <v>1178</v>
      </c>
    </row>
    <row r="1362" spans="1:6" ht="13.5" customHeight="1">
      <c r="A1362" s="77"/>
      <c r="B1362" s="95"/>
      <c r="C1362" s="117"/>
      <c r="D1362" s="135"/>
      <c r="E1362" s="153"/>
      <c r="F1362" s="169"/>
    </row>
    <row r="1363" spans="1:8" ht="13.5" customHeight="1">
      <c r="A1363" s="81" t="s">
        <v>29</v>
      </c>
      <c r="B1363" s="103" t="s">
        <v>1179</v>
      </c>
      <c r="C1363" s="121">
        <v>2</v>
      </c>
      <c r="D1363" s="139" t="s">
        <v>70</v>
      </c>
      <c r="E1363" s="157"/>
      <c r="F1363" s="173">
        <f ca="1">IF(OR(ISBLANK(C1363), ISBLANK(E1363)), "", IF(ISNUMBER(E1363), ROUND(C1363 * E1363, 2), E1363))</f>
        <v>0</v>
      </c>
      <c r="G1363" s="63" t="s">
        <v>1180</v>
      </c>
      <c r="H1363" s="64" t="s">
        <v>1181</v>
      </c>
    </row>
    <row r="1364" spans="1:6" ht="13.5" customHeight="1">
      <c r="A1364" s="77"/>
      <c r="B1364" s="95"/>
      <c r="C1364" s="117"/>
      <c r="D1364" s="135"/>
      <c r="E1364" s="153"/>
      <c r="F1364" s="169"/>
    </row>
    <row r="1365" spans="1:8" ht="13.5" customHeight="1">
      <c r="A1365" s="81" t="s">
        <v>33</v>
      </c>
      <c r="B1365" s="103" t="s">
        <v>1182</v>
      </c>
      <c r="C1365" s="121">
        <v>2</v>
      </c>
      <c r="D1365" s="139" t="s">
        <v>70</v>
      </c>
      <c r="E1365" s="157"/>
      <c r="F1365" s="173">
        <f ca="1">IF(OR(ISBLANK(C1365), ISBLANK(E1365)), "", IF(ISNUMBER(E1365), ROUND(C1365 * E1365, 2), E1365))</f>
        <v>0</v>
      </c>
      <c r="G1365" s="63" t="s">
        <v>1183</v>
      </c>
      <c r="H1365" s="64" t="s">
        <v>1184</v>
      </c>
    </row>
    <row r="1366" spans="1:6" ht="13.5" customHeight="1">
      <c r="A1366" s="77"/>
      <c r="B1366" s="95"/>
      <c r="C1366" s="117"/>
      <c r="D1366" s="135"/>
      <c r="E1366" s="153"/>
      <c r="F1366" s="169"/>
    </row>
    <row r="1367" spans="1:8" ht="13.5" customHeight="1">
      <c r="A1367" s="81" t="s">
        <v>37</v>
      </c>
      <c r="B1367" s="103" t="s">
        <v>1185</v>
      </c>
      <c r="C1367" s="121">
        <v>1</v>
      </c>
      <c r="D1367" s="139" t="s">
        <v>70</v>
      </c>
      <c r="E1367" s="157"/>
      <c r="F1367" s="173">
        <f ca="1">IF(OR(ISBLANK(C1367), ISBLANK(E1367)), "", IF(ISNUMBER(E1367), ROUND(C1367 * E1367, 2), E1367))</f>
        <v>0</v>
      </c>
      <c r="G1367" s="63" t="s">
        <v>1186</v>
      </c>
      <c r="H1367" s="64" t="s">
        <v>1187</v>
      </c>
    </row>
    <row r="1368" spans="1:6" ht="13.5" customHeight="1">
      <c r="A1368" s="77"/>
      <c r="B1368" s="95"/>
      <c r="C1368" s="117"/>
      <c r="D1368" s="135"/>
      <c r="E1368" s="153"/>
      <c r="F1368" s="169"/>
    </row>
    <row r="1369" spans="1:6" ht="13.5" customHeight="1">
      <c r="A1369" s="77"/>
      <c r="B1369" s="99" t="s">
        <v>1188</v>
      </c>
      <c r="C1369" s="117"/>
      <c r="D1369" s="135"/>
      <c r="E1369" s="153"/>
      <c r="F1369" s="169"/>
    </row>
    <row r="1370" spans="1:6" ht="13.5" customHeight="1">
      <c r="A1370" s="77"/>
      <c r="B1370" s="95"/>
      <c r="C1370" s="117"/>
      <c r="D1370" s="135"/>
      <c r="E1370" s="153"/>
      <c r="F1370" s="169"/>
    </row>
    <row r="1371" spans="1:8" ht="13.5" customHeight="1">
      <c r="A1371" s="81" t="s">
        <v>42</v>
      </c>
      <c r="B1371" s="103" t="s">
        <v>1189</v>
      </c>
      <c r="C1371" s="121">
        <v>1</v>
      </c>
      <c r="D1371" s="139" t="s">
        <v>70</v>
      </c>
      <c r="E1371" s="157"/>
      <c r="F1371" s="173">
        <f ca="1">IF(OR(ISBLANK(C1371), ISBLANK(E1371)), "", IF(ISNUMBER(E1371), ROUND(C1371 * E1371, 2), E1371))</f>
        <v>0</v>
      </c>
      <c r="G1371" s="63" t="s">
        <v>1191</v>
      </c>
      <c r="H1371" s="64" t="s">
        <v>1192</v>
      </c>
    </row>
    <row r="1372" spans="1:6" ht="13.5" customHeight="1">
      <c r="A1372" s="77"/>
      <c r="B1372" s="103" t="s">
        <v>1190</v>
      </c>
      <c r="C1372" s="117"/>
      <c r="D1372" s="135"/>
      <c r="E1372" s="153"/>
      <c r="F1372" s="169"/>
    </row>
    <row r="1373" spans="1:6" ht="13.5" customHeight="1">
      <c r="A1373" s="77"/>
      <c r="B1373" s="95"/>
      <c r="C1373" s="117"/>
      <c r="D1373" s="135"/>
      <c r="E1373" s="153"/>
      <c r="F1373" s="169"/>
    </row>
    <row r="1374" spans="1:6" ht="13.5" customHeight="1">
      <c r="A1374" s="77"/>
      <c r="B1374" s="99" t="s">
        <v>1193</v>
      </c>
      <c r="C1374" s="117"/>
      <c r="D1374" s="135"/>
      <c r="E1374" s="153"/>
      <c r="F1374" s="169"/>
    </row>
    <row r="1375" spans="1:6" ht="13.5" customHeight="1">
      <c r="A1375" s="77"/>
      <c r="B1375" s="95"/>
      <c r="C1375" s="117"/>
      <c r="D1375" s="135"/>
      <c r="E1375" s="153"/>
      <c r="F1375" s="169"/>
    </row>
    <row r="1376" spans="1:8" ht="13.5" customHeight="1">
      <c r="A1376" s="81" t="s">
        <v>46</v>
      </c>
      <c r="B1376" s="103" t="s">
        <v>1194</v>
      </c>
      <c r="C1376" s="121">
        <v>1</v>
      </c>
      <c r="D1376" s="139" t="s">
        <v>70</v>
      </c>
      <c r="E1376" s="157"/>
      <c r="F1376" s="173">
        <f ca="1">IF(OR(ISBLANK(C1376), ISBLANK(E1376)), "", IF(ISNUMBER(E1376), ROUND(C1376 * E1376, 2), E1376))</f>
        <v>0</v>
      </c>
      <c r="G1376" s="63" t="s">
        <v>1197</v>
      </c>
      <c r="H1376" s="64" t="s">
        <v>1198</v>
      </c>
    </row>
    <row r="1377" spans="1:6" ht="13.5" customHeight="1">
      <c r="A1377" s="77"/>
      <c r="B1377" s="103" t="s">
        <v>1195</v>
      </c>
      <c r="C1377" s="117"/>
      <c r="D1377" s="135"/>
      <c r="E1377" s="153"/>
      <c r="F1377" s="169"/>
    </row>
    <row r="1378" spans="1:6" ht="13.5" customHeight="1">
      <c r="A1378" s="77"/>
      <c r="B1378" s="103" t="s">
        <v>1196</v>
      </c>
      <c r="C1378" s="117"/>
      <c r="D1378" s="135"/>
      <c r="E1378" s="153"/>
      <c r="F1378" s="169"/>
    </row>
    <row r="1379" spans="1:6" ht="13.5" customHeight="1">
      <c r="A1379" s="77"/>
      <c r="B1379" s="95"/>
      <c r="C1379" s="117"/>
      <c r="D1379" s="135"/>
      <c r="E1379" s="153"/>
      <c r="F1379" s="169"/>
    </row>
    <row r="1380" spans="1:6" ht="13.5" customHeight="1">
      <c r="A1380" s="77"/>
      <c r="B1380" s="99" t="s">
        <v>1199</v>
      </c>
      <c r="C1380" s="117"/>
      <c r="D1380" s="135"/>
      <c r="E1380" s="153"/>
      <c r="F1380" s="169"/>
    </row>
    <row r="1381" spans="1:6" ht="13.5" customHeight="1">
      <c r="A1381" s="77"/>
      <c r="B1381" s="95"/>
      <c r="C1381" s="117"/>
      <c r="D1381" s="135"/>
      <c r="E1381" s="153"/>
      <c r="F1381" s="169"/>
    </row>
    <row r="1382" spans="1:8" ht="13.5" customHeight="1">
      <c r="A1382" s="81" t="s">
        <v>52</v>
      </c>
      <c r="B1382" s="103" t="s">
        <v>1200</v>
      </c>
      <c r="C1382" s="121">
        <v>2</v>
      </c>
      <c r="D1382" s="139" t="s">
        <v>70</v>
      </c>
      <c r="E1382" s="157"/>
      <c r="F1382" s="173">
        <f ca="1">IF(OR(ISBLANK(C1382), ISBLANK(E1382)), "", IF(ISNUMBER(E1382), ROUND(C1382 * E1382, 2), E1382))</f>
        <v>0</v>
      </c>
      <c r="G1382" s="63" t="s">
        <v>1201</v>
      </c>
      <c r="H1382" s="64" t="s">
        <v>1202</v>
      </c>
    </row>
    <row r="1383" spans="1:6" ht="13.5" customHeight="1">
      <c r="A1383" s="77"/>
      <c r="B1383" s="95"/>
      <c r="C1383" s="117"/>
      <c r="D1383" s="135"/>
      <c r="E1383" s="153"/>
      <c r="F1383" s="169"/>
    </row>
    <row r="1384" spans="1:6" ht="13.5" customHeight="1">
      <c r="A1384" s="77"/>
      <c r="B1384" s="95"/>
      <c r="C1384" s="117"/>
      <c r="D1384" s="135"/>
      <c r="E1384" s="153"/>
      <c r="F1384" s="169"/>
    </row>
    <row r="1385" spans="1:6" ht="13.5" customHeight="1">
      <c r="A1385" s="77"/>
      <c r="B1385" s="95"/>
      <c r="C1385" s="117"/>
      <c r="D1385" s="135"/>
      <c r="E1385" s="153"/>
      <c r="F1385" s="169"/>
    </row>
    <row r="1386" spans="1:6" ht="13.5" customHeight="1">
      <c r="A1386" s="77"/>
      <c r="B1386" s="95"/>
      <c r="C1386" s="117"/>
      <c r="D1386" s="135"/>
      <c r="E1386" s="153"/>
      <c r="F1386" s="169"/>
    </row>
    <row r="1387" spans="1:6" ht="13.5" customHeight="1">
      <c r="A1387" s="77"/>
      <c r="B1387" s="95"/>
      <c r="C1387" s="117"/>
      <c r="D1387" s="135"/>
      <c r="E1387" s="153"/>
      <c r="F1387" s="169"/>
    </row>
    <row r="1388" spans="1:6" ht="13.5" customHeight="1">
      <c r="A1388" s="77"/>
      <c r="B1388" s="95"/>
      <c r="C1388" s="117"/>
      <c r="D1388" s="135"/>
      <c r="E1388" s="153"/>
      <c r="F1388" s="169"/>
    </row>
    <row r="1389" spans="1:6" ht="13.5" customHeight="1">
      <c r="A1389" s="77"/>
      <c r="B1389" s="95"/>
      <c r="C1389" s="117"/>
      <c r="D1389" s="135"/>
      <c r="E1389" s="153"/>
      <c r="F1389" s="169"/>
    </row>
    <row r="1390" spans="1:6" ht="13.5" customHeight="1">
      <c r="A1390" s="77"/>
      <c r="B1390" s="95"/>
      <c r="C1390" s="117"/>
      <c r="D1390" s="135"/>
      <c r="E1390" s="153"/>
      <c r="F1390" s="169"/>
    </row>
    <row r="1391" spans="1:6" ht="5.2" customHeight="1">
      <c r="A1391" s="85"/>
      <c r="B1391" s="107"/>
      <c r="C1391" s="125"/>
      <c r="D1391" s="143"/>
      <c r="E1391" s="161"/>
      <c r="F1391" s="177"/>
    </row>
    <row r="1392" spans="1:6" ht="21" customHeight="1">
      <c r="A1392" s="209" t="s">
        <v>95</v>
      </c>
      <c r="B1392" s="191"/>
      <c r="C1392" s="195" t="s">
        <v>1203</v>
      </c>
      <c r="D1392" s="199"/>
      <c r="E1392" s="203" t="s">
        <v>97</v>
      </c>
      <c r="F1392" s="213">
        <f ca="1">SUM(F1340:F1391)</f>
        <v>0</v>
      </c>
    </row>
    <row r="1393" spans="1:1" ht="21" customHeight="1">
      <c r="A1393" s="12" t="s">
        <v>192</v>
      </c>
    </row>
    <row r="1394" spans="1:8" ht="21" customHeight="1">
      <c r="A1394" s="73" t="s">
        <v>1</v>
      </c>
      <c r="B1394" s="91" t="s">
        <v>2</v>
      </c>
      <c r="C1394" s="113" t="s">
        <v>4</v>
      </c>
      <c r="D1394" s="131" t="s">
        <v>3</v>
      </c>
      <c r="E1394" s="149" t="s">
        <v>5</v>
      </c>
      <c r="F1394" s="165" t="s">
        <v>6</v>
      </c>
      <c r="G1394" s="57" t="s">
        <v>7</v>
      </c>
      <c r="H1394" s="59" t="s">
        <v>8</v>
      </c>
    </row>
    <row r="1395" spans="1:6" ht="13.5" customHeight="1">
      <c r="A1395" s="77"/>
      <c r="B1395" s="95"/>
      <c r="C1395" s="117"/>
      <c r="D1395" s="135"/>
      <c r="E1395" s="153"/>
      <c r="F1395" s="169"/>
    </row>
    <row r="1396" spans="1:6" ht="13.5" customHeight="1">
      <c r="A1396" s="77"/>
      <c r="B1396" s="99" t="s">
        <v>1204</v>
      </c>
      <c r="C1396" s="117"/>
      <c r="D1396" s="135"/>
      <c r="E1396" s="153"/>
      <c r="F1396" s="169"/>
    </row>
    <row r="1397" spans="1:6" ht="13.5" customHeight="1">
      <c r="A1397" s="77"/>
      <c r="B1397" s="99" t="s">
        <v>1205</v>
      </c>
      <c r="C1397" s="117"/>
      <c r="D1397" s="135"/>
      <c r="E1397" s="153"/>
      <c r="F1397" s="169"/>
    </row>
    <row r="1398" spans="1:6" ht="13.5" customHeight="1">
      <c r="A1398" s="77"/>
      <c r="B1398" s="95"/>
      <c r="C1398" s="117"/>
      <c r="D1398" s="135"/>
      <c r="E1398" s="153"/>
      <c r="F1398" s="169"/>
    </row>
    <row r="1399" spans="1:6" ht="13.5" customHeight="1">
      <c r="A1399" s="77"/>
      <c r="B1399" s="99" t="s">
        <v>1206</v>
      </c>
      <c r="C1399" s="117"/>
      <c r="D1399" s="135"/>
      <c r="E1399" s="153"/>
      <c r="F1399" s="169"/>
    </row>
    <row r="1400" spans="1:6" ht="13.5" customHeight="1">
      <c r="A1400" s="77"/>
      <c r="B1400" s="95"/>
      <c r="C1400" s="117"/>
      <c r="D1400" s="135"/>
      <c r="E1400" s="153"/>
      <c r="F1400" s="169"/>
    </row>
    <row r="1401" spans="1:8" ht="13.5" customHeight="1">
      <c r="A1401" s="81" t="s">
        <v>11</v>
      </c>
      <c r="B1401" s="103" t="s">
        <v>1207</v>
      </c>
      <c r="C1401" s="121">
        <v>5</v>
      </c>
      <c r="D1401" s="139" t="s">
        <v>14</v>
      </c>
      <c r="E1401" s="157"/>
      <c r="F1401" s="173">
        <f ca="1">IF(OR(ISBLANK(C1401), ISBLANK(E1401)), "", IF(ISNUMBER(E1401), ROUND(C1401 * E1401, 2), E1401))</f>
        <v>0</v>
      </c>
      <c r="G1401" s="63" t="s">
        <v>1208</v>
      </c>
      <c r="H1401" s="64" t="s">
        <v>1209</v>
      </c>
    </row>
    <row r="1402" spans="1:6" ht="13.5" customHeight="1">
      <c r="A1402" s="77"/>
      <c r="B1402" s="95"/>
      <c r="C1402" s="117"/>
      <c r="D1402" s="135"/>
      <c r="E1402" s="153"/>
      <c r="F1402" s="169"/>
    </row>
    <row r="1403" spans="1:8" ht="13.5" customHeight="1">
      <c r="A1403" s="81" t="s">
        <v>17</v>
      </c>
      <c r="B1403" s="103" t="s">
        <v>1210</v>
      </c>
      <c r="C1403" s="121">
        <v>1</v>
      </c>
      <c r="D1403" s="139" t="s">
        <v>14</v>
      </c>
      <c r="E1403" s="157"/>
      <c r="F1403" s="173">
        <f ca="1">IF(OR(ISBLANK(C1403), ISBLANK(E1403)), "", IF(ISNUMBER(E1403), ROUND(C1403 * E1403, 2), E1403))</f>
        <v>0</v>
      </c>
      <c r="G1403" s="63" t="s">
        <v>1211</v>
      </c>
      <c r="H1403" s="64" t="s">
        <v>1212</v>
      </c>
    </row>
    <row r="1404" spans="1:6" ht="13.5" customHeight="1">
      <c r="A1404" s="77"/>
      <c r="B1404" s="95"/>
      <c r="C1404" s="117"/>
      <c r="D1404" s="135"/>
      <c r="E1404" s="153"/>
      <c r="F1404" s="169"/>
    </row>
    <row r="1405" spans="1:8" ht="13.5" customHeight="1">
      <c r="A1405" s="81" t="s">
        <v>21</v>
      </c>
      <c r="B1405" s="103" t="s">
        <v>1213</v>
      </c>
      <c r="C1405" s="121">
        <v>650</v>
      </c>
      <c r="D1405" s="139" t="s">
        <v>208</v>
      </c>
      <c r="E1405" s="157"/>
      <c r="F1405" s="173">
        <f ca="1">IF(OR(ISBLANK(C1405), ISBLANK(E1405)), "", IF(ISNUMBER(E1405), ROUND(C1405 * E1405, 2), E1405))</f>
        <v>0</v>
      </c>
      <c r="G1405" s="63" t="s">
        <v>1216</v>
      </c>
      <c r="H1405" s="64" t="s">
        <v>1217</v>
      </c>
    </row>
    <row r="1406" spans="1:6" ht="13.5" customHeight="1">
      <c r="A1406" s="77"/>
      <c r="B1406" s="103" t="s">
        <v>1214</v>
      </c>
      <c r="C1406" s="117"/>
      <c r="D1406" s="135"/>
      <c r="E1406" s="153"/>
      <c r="F1406" s="169"/>
    </row>
    <row r="1407" spans="1:6" ht="13.5" customHeight="1">
      <c r="A1407" s="77"/>
      <c r="B1407" s="103" t="s">
        <v>1215</v>
      </c>
      <c r="C1407" s="117"/>
      <c r="D1407" s="135"/>
      <c r="E1407" s="153"/>
      <c r="F1407" s="169"/>
    </row>
    <row r="1408" spans="1:6" ht="13.5" customHeight="1">
      <c r="A1408" s="77"/>
      <c r="B1408" s="95"/>
      <c r="C1408" s="117"/>
      <c r="D1408" s="135"/>
      <c r="E1408" s="153"/>
      <c r="F1408" s="169"/>
    </row>
    <row r="1409" spans="1:8" ht="13.5" customHeight="1">
      <c r="A1409" s="81" t="s">
        <v>25</v>
      </c>
      <c r="B1409" s="103" t="s">
        <v>1213</v>
      </c>
      <c r="C1409" s="121">
        <v>650</v>
      </c>
      <c r="D1409" s="139" t="s">
        <v>208</v>
      </c>
      <c r="E1409" s="157"/>
      <c r="F1409" s="173">
        <f ca="1">IF(OR(ISBLANK(C1409), ISBLANK(E1409)), "", IF(ISNUMBER(E1409), ROUND(C1409 * E1409, 2), E1409))</f>
        <v>0</v>
      </c>
      <c r="G1409" s="63" t="s">
        <v>1219</v>
      </c>
      <c r="H1409" s="64" t="s">
        <v>1220</v>
      </c>
    </row>
    <row r="1410" spans="1:6" ht="13.5" customHeight="1">
      <c r="A1410" s="77"/>
      <c r="B1410" s="103" t="s">
        <v>1218</v>
      </c>
      <c r="C1410" s="117"/>
      <c r="D1410" s="135"/>
      <c r="E1410" s="153"/>
      <c r="F1410" s="169"/>
    </row>
    <row r="1411" spans="1:6" ht="13.5" customHeight="1">
      <c r="A1411" s="77"/>
      <c r="B1411" s="95"/>
      <c r="C1411" s="117"/>
      <c r="D1411" s="135"/>
      <c r="E1411" s="153"/>
      <c r="F1411" s="169"/>
    </row>
    <row r="1412" spans="1:8" ht="13.5" customHeight="1">
      <c r="A1412" s="81" t="s">
        <v>29</v>
      </c>
      <c r="B1412" s="103" t="s">
        <v>1221</v>
      </c>
      <c r="C1412" s="121">
        <v>650</v>
      </c>
      <c r="D1412" s="139" t="s">
        <v>208</v>
      </c>
      <c r="E1412" s="157"/>
      <c r="F1412" s="173">
        <f ca="1">IF(OR(ISBLANK(C1412), ISBLANK(E1412)), "", IF(ISNUMBER(E1412), ROUND(C1412 * E1412, 2), E1412))</f>
        <v>0</v>
      </c>
      <c r="G1412" s="63" t="s">
        <v>1224</v>
      </c>
      <c r="H1412" s="64" t="s">
        <v>1225</v>
      </c>
    </row>
    <row r="1413" spans="1:6" ht="13.5" customHeight="1">
      <c r="A1413" s="77"/>
      <c r="B1413" s="103" t="s">
        <v>1222</v>
      </c>
      <c r="C1413" s="117"/>
      <c r="D1413" s="135"/>
      <c r="E1413" s="153"/>
      <c r="F1413" s="169"/>
    </row>
    <row r="1414" spans="1:6" ht="13.5" customHeight="1">
      <c r="A1414" s="77"/>
      <c r="B1414" s="103" t="s">
        <v>1223</v>
      </c>
      <c r="C1414" s="117"/>
      <c r="D1414" s="135"/>
      <c r="E1414" s="153"/>
      <c r="F1414" s="169"/>
    </row>
    <row r="1415" spans="1:6" ht="13.5" customHeight="1">
      <c r="A1415" s="77"/>
      <c r="B1415" s="95"/>
      <c r="C1415" s="117"/>
      <c r="D1415" s="135"/>
      <c r="E1415" s="153"/>
      <c r="F1415" s="169"/>
    </row>
    <row r="1416" spans="1:8" ht="13.5" customHeight="1">
      <c r="A1416" s="81" t="s">
        <v>33</v>
      </c>
      <c r="B1416" s="103" t="s">
        <v>1226</v>
      </c>
      <c r="C1416" s="121">
        <v>650</v>
      </c>
      <c r="D1416" s="139" t="s">
        <v>208</v>
      </c>
      <c r="E1416" s="157"/>
      <c r="F1416" s="173">
        <f ca="1">IF(OR(ISBLANK(C1416), ISBLANK(E1416)), "", IF(ISNUMBER(E1416), ROUND(C1416 * E1416, 2), E1416))</f>
        <v>0</v>
      </c>
      <c r="G1416" s="63" t="s">
        <v>1228</v>
      </c>
      <c r="H1416" s="64" t="s">
        <v>1229</v>
      </c>
    </row>
    <row r="1417" spans="1:6" ht="13.5" customHeight="1">
      <c r="A1417" s="77"/>
      <c r="B1417" s="103" t="s">
        <v>1227</v>
      </c>
      <c r="C1417" s="117"/>
      <c r="D1417" s="135"/>
      <c r="E1417" s="153"/>
      <c r="F1417" s="169"/>
    </row>
    <row r="1418" spans="1:6" ht="13.5" customHeight="1">
      <c r="A1418" s="77"/>
      <c r="B1418" s="103" t="s">
        <v>1223</v>
      </c>
      <c r="C1418" s="117"/>
      <c r="D1418" s="135"/>
      <c r="E1418" s="153"/>
      <c r="F1418" s="169"/>
    </row>
    <row r="1419" spans="1:6" ht="13.5" customHeight="1">
      <c r="A1419" s="77"/>
      <c r="B1419" s="95"/>
      <c r="C1419" s="117"/>
      <c r="D1419" s="135"/>
      <c r="E1419" s="153"/>
      <c r="F1419" s="169"/>
    </row>
    <row r="1420" spans="1:6" ht="13.5" customHeight="1">
      <c r="A1420" s="77"/>
      <c r="B1420" s="95"/>
      <c r="C1420" s="117"/>
      <c r="D1420" s="135"/>
      <c r="E1420" s="153"/>
      <c r="F1420" s="169"/>
    </row>
    <row r="1421" spans="1:6" ht="13.5" customHeight="1">
      <c r="A1421" s="77"/>
      <c r="B1421" s="95"/>
      <c r="C1421" s="117"/>
      <c r="D1421" s="135"/>
      <c r="E1421" s="153"/>
      <c r="F1421" s="169"/>
    </row>
    <row r="1422" spans="1:6" ht="13.5" customHeight="1">
      <c r="A1422" s="77"/>
      <c r="B1422" s="95"/>
      <c r="C1422" s="117"/>
      <c r="D1422" s="135"/>
      <c r="E1422" s="153"/>
      <c r="F1422" s="169"/>
    </row>
    <row r="1423" spans="1:6" ht="13.5" customHeight="1">
      <c r="A1423" s="77"/>
      <c r="B1423" s="95"/>
      <c r="C1423" s="117"/>
      <c r="D1423" s="135"/>
      <c r="E1423" s="153"/>
      <c r="F1423" s="169"/>
    </row>
    <row r="1424" spans="1:6" ht="13.5" customHeight="1">
      <c r="A1424" s="77"/>
      <c r="B1424" s="95"/>
      <c r="C1424" s="117"/>
      <c r="D1424" s="135"/>
      <c r="E1424" s="153"/>
      <c r="F1424" s="169"/>
    </row>
    <row r="1425" spans="1:6" ht="13.5" customHeight="1">
      <c r="A1425" s="77"/>
      <c r="B1425" s="95"/>
      <c r="C1425" s="117"/>
      <c r="D1425" s="135"/>
      <c r="E1425" s="153"/>
      <c r="F1425" s="169"/>
    </row>
    <row r="1426" spans="1:6" ht="13.5" customHeight="1">
      <c r="A1426" s="77"/>
      <c r="B1426" s="95"/>
      <c r="C1426" s="117"/>
      <c r="D1426" s="135"/>
      <c r="E1426" s="153"/>
      <c r="F1426" s="169"/>
    </row>
    <row r="1427" spans="1:6" ht="13.5" customHeight="1">
      <c r="A1427" s="77"/>
      <c r="B1427" s="95"/>
      <c r="C1427" s="117"/>
      <c r="D1427" s="135"/>
      <c r="E1427" s="153"/>
      <c r="F1427" s="169"/>
    </row>
    <row r="1428" spans="1:6" ht="13.5" customHeight="1">
      <c r="A1428" s="77"/>
      <c r="B1428" s="95"/>
      <c r="C1428" s="117"/>
      <c r="D1428" s="135"/>
      <c r="E1428" s="153"/>
      <c r="F1428" s="169"/>
    </row>
    <row r="1429" spans="1:6" ht="13.5" customHeight="1">
      <c r="A1429" s="77"/>
      <c r="B1429" s="95"/>
      <c r="C1429" s="117"/>
      <c r="D1429" s="135"/>
      <c r="E1429" s="153"/>
      <c r="F1429" s="169"/>
    </row>
    <row r="1430" spans="1:6" ht="13.5" customHeight="1">
      <c r="A1430" s="77"/>
      <c r="B1430" s="95"/>
      <c r="C1430" s="117"/>
      <c r="D1430" s="135"/>
      <c r="E1430" s="153"/>
      <c r="F1430" s="169"/>
    </row>
    <row r="1431" spans="1:6" ht="13.5" customHeight="1">
      <c r="A1431" s="77"/>
      <c r="B1431" s="95"/>
      <c r="C1431" s="117"/>
      <c r="D1431" s="135"/>
      <c r="E1431" s="153"/>
      <c r="F1431" s="169"/>
    </row>
    <row r="1432" spans="1:6" ht="13.5" customHeight="1">
      <c r="A1432" s="77"/>
      <c r="B1432" s="95"/>
      <c r="C1432" s="117"/>
      <c r="D1432" s="135"/>
      <c r="E1432" s="153"/>
      <c r="F1432" s="169"/>
    </row>
    <row r="1433" spans="1:6" ht="13.5" customHeight="1">
      <c r="A1433" s="77"/>
      <c r="B1433" s="95"/>
      <c r="C1433" s="117"/>
      <c r="D1433" s="135"/>
      <c r="E1433" s="153"/>
      <c r="F1433" s="169"/>
    </row>
    <row r="1434" spans="1:6" ht="13.5" customHeight="1">
      <c r="A1434" s="77"/>
      <c r="B1434" s="95"/>
      <c r="C1434" s="117"/>
      <c r="D1434" s="135"/>
      <c r="E1434" s="153"/>
      <c r="F1434" s="169"/>
    </row>
    <row r="1435" spans="1:6" ht="13.5" customHeight="1">
      <c r="A1435" s="77"/>
      <c r="B1435" s="95"/>
      <c r="C1435" s="117"/>
      <c r="D1435" s="135"/>
      <c r="E1435" s="153"/>
      <c r="F1435" s="169"/>
    </row>
    <row r="1436" spans="1:6" ht="13.5" customHeight="1">
      <c r="A1436" s="77"/>
      <c r="B1436" s="95"/>
      <c r="C1436" s="117"/>
      <c r="D1436" s="135"/>
      <c r="E1436" s="153"/>
      <c r="F1436" s="169"/>
    </row>
    <row r="1437" spans="1:6" ht="13.5" customHeight="1">
      <c r="A1437" s="77"/>
      <c r="B1437" s="95"/>
      <c r="C1437" s="117"/>
      <c r="D1437" s="135"/>
      <c r="E1437" s="153"/>
      <c r="F1437" s="169"/>
    </row>
    <row r="1438" spans="1:6" ht="13.5" customHeight="1">
      <c r="A1438" s="77"/>
      <c r="B1438" s="95"/>
      <c r="C1438" s="117"/>
      <c r="D1438" s="135"/>
      <c r="E1438" s="153"/>
      <c r="F1438" s="169"/>
    </row>
    <row r="1439" spans="1:6" ht="13.5" customHeight="1">
      <c r="A1439" s="77"/>
      <c r="B1439" s="95"/>
      <c r="C1439" s="117"/>
      <c r="D1439" s="135"/>
      <c r="E1439" s="153"/>
      <c r="F1439" s="169"/>
    </row>
    <row r="1440" spans="1:6" ht="13.5" customHeight="1">
      <c r="A1440" s="77"/>
      <c r="B1440" s="95"/>
      <c r="C1440" s="117"/>
      <c r="D1440" s="135"/>
      <c r="E1440" s="153"/>
      <c r="F1440" s="169"/>
    </row>
    <row r="1441" spans="1:6" ht="13.5" customHeight="1">
      <c r="A1441" s="77"/>
      <c r="B1441" s="95"/>
      <c r="C1441" s="117"/>
      <c r="D1441" s="135"/>
      <c r="E1441" s="153"/>
      <c r="F1441" s="169"/>
    </row>
    <row r="1442" spans="1:6" ht="13.5" customHeight="1">
      <c r="A1442" s="77"/>
      <c r="B1442" s="95"/>
      <c r="C1442" s="117"/>
      <c r="D1442" s="135"/>
      <c r="E1442" s="153"/>
      <c r="F1442" s="169"/>
    </row>
    <row r="1443" spans="1:6" ht="13.5" customHeight="1">
      <c r="A1443" s="77"/>
      <c r="B1443" s="95"/>
      <c r="C1443" s="117"/>
      <c r="D1443" s="135"/>
      <c r="E1443" s="153"/>
      <c r="F1443" s="169"/>
    </row>
    <row r="1444" spans="1:6" ht="13.5" customHeight="1">
      <c r="A1444" s="77"/>
      <c r="B1444" s="95"/>
      <c r="C1444" s="117"/>
      <c r="D1444" s="135"/>
      <c r="E1444" s="153"/>
      <c r="F1444" s="169"/>
    </row>
    <row r="1445" spans="1:6" ht="13.5" customHeight="1">
      <c r="A1445" s="77"/>
      <c r="B1445" s="95"/>
      <c r="C1445" s="117"/>
      <c r="D1445" s="135"/>
      <c r="E1445" s="153"/>
      <c r="F1445" s="169"/>
    </row>
    <row r="1446" spans="1:6" ht="5.2" customHeight="1">
      <c r="A1446" s="85"/>
      <c r="B1446" s="107"/>
      <c r="C1446" s="125"/>
      <c r="D1446" s="143"/>
      <c r="E1446" s="161"/>
      <c r="F1446" s="177"/>
    </row>
    <row r="1447" spans="1:6" ht="21" customHeight="1">
      <c r="A1447" s="209" t="s">
        <v>95</v>
      </c>
      <c r="B1447" s="191"/>
      <c r="C1447" s="195" t="s">
        <v>1230</v>
      </c>
      <c r="D1447" s="199"/>
      <c r="E1447" s="203" t="s">
        <v>97</v>
      </c>
      <c r="F1447" s="213">
        <f ca="1">SUM(F1395:F1446)</f>
        <v>0</v>
      </c>
    </row>
    <row r="1448" spans="1:1" ht="21" customHeight="1">
      <c r="A1448" s="12" t="s">
        <v>192</v>
      </c>
    </row>
    <row r="1449" spans="1:8" ht="21" customHeight="1">
      <c r="A1449" s="73" t="s">
        <v>1</v>
      </c>
      <c r="B1449" s="91" t="s">
        <v>2</v>
      </c>
      <c r="C1449" s="113" t="s">
        <v>4</v>
      </c>
      <c r="D1449" s="131" t="s">
        <v>3</v>
      </c>
      <c r="E1449" s="149" t="s">
        <v>5</v>
      </c>
      <c r="F1449" s="165" t="s">
        <v>6</v>
      </c>
      <c r="G1449" s="57" t="s">
        <v>7</v>
      </c>
      <c r="H1449" s="59" t="s">
        <v>8</v>
      </c>
    </row>
    <row r="1450" spans="1:6" ht="12" customHeight="1">
      <c r="A1450" s="77"/>
      <c r="B1450" s="99" t="s">
        <v>1231</v>
      </c>
      <c r="C1450" s="117"/>
      <c r="D1450" s="135"/>
      <c r="E1450" s="153"/>
      <c r="F1450" s="169"/>
    </row>
    <row r="1451" spans="1:6" ht="12" customHeight="1">
      <c r="A1451" s="77"/>
      <c r="B1451" s="99" t="s">
        <v>1232</v>
      </c>
      <c r="C1451" s="117"/>
      <c r="D1451" s="135"/>
      <c r="E1451" s="153"/>
      <c r="F1451" s="169"/>
    </row>
    <row r="1452" spans="1:8" ht="12" customHeight="1">
      <c r="A1452" s="81" t="s">
        <v>11</v>
      </c>
      <c r="B1452" s="103" t="s">
        <v>1233</v>
      </c>
      <c r="C1452" s="121">
        <v>195</v>
      </c>
      <c r="D1452" s="139" t="s">
        <v>511</v>
      </c>
      <c r="E1452" s="157"/>
      <c r="F1452" s="173">
        <f ca="1">IF(OR(ISBLANK(C1452), ISBLANK(E1452)), "", IF(ISNUMBER(E1452), ROUND(C1452 * E1452, 2), E1452))</f>
        <v>0</v>
      </c>
      <c r="G1452" s="63" t="s">
        <v>1260</v>
      </c>
      <c r="H1452" s="64" t="s">
        <v>1261</v>
      </c>
    </row>
    <row r="1453" spans="1:6" ht="12" customHeight="1">
      <c r="A1453" s="77"/>
      <c r="B1453" s="103" t="s">
        <v>1234</v>
      </c>
      <c r="C1453" s="117"/>
      <c r="D1453" s="135"/>
      <c r="E1453" s="153"/>
      <c r="F1453" s="169"/>
    </row>
    <row r="1454" spans="1:6" ht="12" customHeight="1">
      <c r="A1454" s="77"/>
      <c r="B1454" s="103" t="s">
        <v>1235</v>
      </c>
      <c r="C1454" s="117"/>
      <c r="D1454" s="135"/>
      <c r="E1454" s="153"/>
      <c r="F1454" s="169"/>
    </row>
    <row r="1455" spans="1:6" ht="12" customHeight="1">
      <c r="A1455" s="77"/>
      <c r="B1455" s="103" t="s">
        <v>1236</v>
      </c>
      <c r="C1455" s="117"/>
      <c r="D1455" s="135"/>
      <c r="E1455" s="153"/>
      <c r="F1455" s="169"/>
    </row>
    <row r="1456" spans="1:6" ht="12" customHeight="1">
      <c r="A1456" s="77"/>
      <c r="B1456" s="103" t="s">
        <v>1237</v>
      </c>
      <c r="C1456" s="117"/>
      <c r="D1456" s="135"/>
      <c r="E1456" s="153"/>
      <c r="F1456" s="169"/>
    </row>
    <row r="1457" spans="1:6" ht="12" customHeight="1">
      <c r="A1457" s="77"/>
      <c r="B1457" s="103" t="s">
        <v>1238</v>
      </c>
      <c r="C1457" s="117"/>
      <c r="D1457" s="135"/>
      <c r="E1457" s="153"/>
      <c r="F1457" s="169"/>
    </row>
    <row r="1458" spans="1:6" ht="12" customHeight="1">
      <c r="A1458" s="77"/>
      <c r="B1458" s="103" t="s">
        <v>1239</v>
      </c>
      <c r="C1458" s="117"/>
      <c r="D1458" s="135"/>
      <c r="E1458" s="153"/>
      <c r="F1458" s="169"/>
    </row>
    <row r="1459" spans="1:6" ht="12" customHeight="1">
      <c r="A1459" s="77"/>
      <c r="B1459" s="103" t="s">
        <v>1240</v>
      </c>
      <c r="C1459" s="117"/>
      <c r="D1459" s="135"/>
      <c r="E1459" s="153"/>
      <c r="F1459" s="169"/>
    </row>
    <row r="1460" spans="1:6" ht="12" customHeight="1">
      <c r="A1460" s="77"/>
      <c r="B1460" s="103" t="s">
        <v>1241</v>
      </c>
      <c r="C1460" s="117"/>
      <c r="D1460" s="135"/>
      <c r="E1460" s="153"/>
      <c r="F1460" s="169"/>
    </row>
    <row r="1461" spans="1:6" ht="12" customHeight="1">
      <c r="A1461" s="77"/>
      <c r="B1461" s="103" t="s">
        <v>1242</v>
      </c>
      <c r="C1461" s="117"/>
      <c r="D1461" s="135"/>
      <c r="E1461" s="153"/>
      <c r="F1461" s="169"/>
    </row>
    <row r="1462" spans="1:6" ht="12" customHeight="1">
      <c r="A1462" s="77"/>
      <c r="B1462" s="103" t="s">
        <v>1243</v>
      </c>
      <c r="C1462" s="117"/>
      <c r="D1462" s="135"/>
      <c r="E1462" s="153"/>
      <c r="F1462" s="169"/>
    </row>
    <row r="1463" spans="1:6" ht="12" customHeight="1">
      <c r="A1463" s="77"/>
      <c r="B1463" s="250" t="s">
        <v>1244</v>
      </c>
      <c r="C1463" s="117"/>
      <c r="D1463" s="135"/>
      <c r="E1463" s="153"/>
      <c r="F1463" s="169"/>
    </row>
    <row r="1464" spans="1:6" ht="12" customHeight="1">
      <c r="A1464" s="77"/>
      <c r="B1464" s="103" t="s">
        <v>1245</v>
      </c>
      <c r="C1464" s="117"/>
      <c r="D1464" s="135"/>
      <c r="E1464" s="153"/>
      <c r="F1464" s="169"/>
    </row>
    <row r="1465" spans="1:6" ht="12" customHeight="1">
      <c r="A1465" s="77"/>
      <c r="B1465" s="103" t="s">
        <v>1246</v>
      </c>
      <c r="C1465" s="117"/>
      <c r="D1465" s="135"/>
      <c r="E1465" s="153"/>
      <c r="F1465" s="169"/>
    </row>
    <row r="1466" spans="1:6" ht="12" customHeight="1">
      <c r="A1466" s="77"/>
      <c r="B1466" s="103" t="s">
        <v>1247</v>
      </c>
      <c r="C1466" s="117"/>
      <c r="D1466" s="135"/>
      <c r="E1466" s="153"/>
      <c r="F1466" s="169"/>
    </row>
    <row r="1467" spans="1:6" ht="12" customHeight="1">
      <c r="A1467" s="77"/>
      <c r="B1467" s="103" t="s">
        <v>1248</v>
      </c>
      <c r="C1467" s="117"/>
      <c r="D1467" s="135"/>
      <c r="E1467" s="153"/>
      <c r="F1467" s="169"/>
    </row>
    <row r="1468" spans="1:6" ht="12" customHeight="1">
      <c r="A1468" s="77"/>
      <c r="B1468" s="103" t="s">
        <v>1249</v>
      </c>
      <c r="C1468" s="117"/>
      <c r="D1468" s="135"/>
      <c r="E1468" s="153"/>
      <c r="F1468" s="169"/>
    </row>
    <row r="1469" spans="1:6" ht="12" customHeight="1">
      <c r="A1469" s="77"/>
      <c r="B1469" s="103" t="s">
        <v>1250</v>
      </c>
      <c r="C1469" s="117"/>
      <c r="D1469" s="135"/>
      <c r="E1469" s="153"/>
      <c r="F1469" s="169"/>
    </row>
    <row r="1470" spans="1:6" ht="12" customHeight="1">
      <c r="A1470" s="77"/>
      <c r="B1470" s="103" t="s">
        <v>1251</v>
      </c>
      <c r="C1470" s="117"/>
      <c r="D1470" s="135"/>
      <c r="E1470" s="153"/>
      <c r="F1470" s="169"/>
    </row>
    <row r="1471" spans="1:6" ht="12" customHeight="1">
      <c r="A1471" s="77"/>
      <c r="B1471" s="103" t="s">
        <v>1252</v>
      </c>
      <c r="C1471" s="117"/>
      <c r="D1471" s="135"/>
      <c r="E1471" s="153"/>
      <c r="F1471" s="169"/>
    </row>
    <row r="1472" spans="1:6" ht="12" customHeight="1">
      <c r="A1472" s="77"/>
      <c r="B1472" s="103" t="s">
        <v>1253</v>
      </c>
      <c r="C1472" s="117"/>
      <c r="D1472" s="135"/>
      <c r="E1472" s="153"/>
      <c r="F1472" s="169"/>
    </row>
    <row r="1473" spans="1:6" ht="12" customHeight="1">
      <c r="A1473" s="77"/>
      <c r="B1473" s="103" t="s">
        <v>1254</v>
      </c>
      <c r="C1473" s="117"/>
      <c r="D1473" s="135"/>
      <c r="E1473" s="153"/>
      <c r="F1473" s="169"/>
    </row>
    <row r="1474" spans="1:6" ht="12" customHeight="1">
      <c r="A1474" s="77"/>
      <c r="B1474" s="103" t="s">
        <v>1255</v>
      </c>
      <c r="C1474" s="117"/>
      <c r="D1474" s="135"/>
      <c r="E1474" s="153"/>
      <c r="F1474" s="169"/>
    </row>
    <row r="1475" spans="1:6" ht="12" customHeight="1">
      <c r="A1475" s="77"/>
      <c r="B1475" s="103" t="s">
        <v>1256</v>
      </c>
      <c r="C1475" s="117"/>
      <c r="D1475" s="135"/>
      <c r="E1475" s="153"/>
      <c r="F1475" s="169"/>
    </row>
    <row r="1476" spans="1:6" ht="12" customHeight="1">
      <c r="A1476" s="77"/>
      <c r="B1476" s="103" t="s">
        <v>1257</v>
      </c>
      <c r="C1476" s="117"/>
      <c r="D1476" s="135"/>
      <c r="E1476" s="153"/>
      <c r="F1476" s="169"/>
    </row>
    <row r="1477" spans="1:6" ht="12" customHeight="1">
      <c r="A1477" s="77"/>
      <c r="B1477" s="103" t="s">
        <v>1258</v>
      </c>
      <c r="C1477" s="117"/>
      <c r="D1477" s="135"/>
      <c r="E1477" s="153"/>
      <c r="F1477" s="169"/>
    </row>
    <row r="1478" spans="1:6" ht="12" customHeight="1">
      <c r="A1478" s="77"/>
      <c r="B1478" s="103" t="s">
        <v>1259</v>
      </c>
      <c r="C1478" s="117"/>
      <c r="D1478" s="135"/>
      <c r="E1478" s="153"/>
      <c r="F1478" s="169"/>
    </row>
    <row r="1479" spans="1:8" ht="12" customHeight="1">
      <c r="A1479" s="81" t="s">
        <v>17</v>
      </c>
      <c r="B1479" s="103" t="s">
        <v>1233</v>
      </c>
      <c r="C1479" s="121">
        <v>103</v>
      </c>
      <c r="D1479" s="139" t="s">
        <v>511</v>
      </c>
      <c r="E1479" s="157"/>
      <c r="F1479" s="173">
        <f ca="1">IF(OR(ISBLANK(C1479), ISBLANK(E1479)), "", IF(ISNUMBER(E1479), ROUND(C1479 * E1479, 2), E1479))</f>
        <v>0</v>
      </c>
      <c r="G1479" s="63" t="s">
        <v>1263</v>
      </c>
      <c r="H1479" s="64" t="s">
        <v>1264</v>
      </c>
    </row>
    <row r="1480" spans="1:6" ht="12" customHeight="1">
      <c r="A1480" s="77"/>
      <c r="B1480" s="103" t="s">
        <v>1234</v>
      </c>
      <c r="C1480" s="117"/>
      <c r="D1480" s="135"/>
      <c r="E1480" s="153"/>
      <c r="F1480" s="169"/>
    </row>
    <row r="1481" spans="1:6" ht="12" customHeight="1">
      <c r="A1481" s="77"/>
      <c r="B1481" s="103" t="s">
        <v>1235</v>
      </c>
      <c r="C1481" s="117"/>
      <c r="D1481" s="135"/>
      <c r="E1481" s="153"/>
      <c r="F1481" s="169"/>
    </row>
    <row r="1482" spans="1:6" ht="12" customHeight="1">
      <c r="A1482" s="77"/>
      <c r="B1482" s="103" t="s">
        <v>1236</v>
      </c>
      <c r="C1482" s="117"/>
      <c r="D1482" s="135"/>
      <c r="E1482" s="153"/>
      <c r="F1482" s="169"/>
    </row>
    <row r="1483" spans="1:6" ht="12" customHeight="1">
      <c r="A1483" s="77"/>
      <c r="B1483" s="103" t="s">
        <v>1237</v>
      </c>
      <c r="C1483" s="117"/>
      <c r="D1483" s="135"/>
      <c r="E1483" s="153"/>
      <c r="F1483" s="169"/>
    </row>
    <row r="1484" spans="1:6" ht="12" customHeight="1">
      <c r="A1484" s="77"/>
      <c r="B1484" s="103" t="s">
        <v>1238</v>
      </c>
      <c r="C1484" s="117"/>
      <c r="D1484" s="135"/>
      <c r="E1484" s="153"/>
      <c r="F1484" s="169"/>
    </row>
    <row r="1485" spans="1:6" ht="12" customHeight="1">
      <c r="A1485" s="77"/>
      <c r="B1485" s="103" t="s">
        <v>1239</v>
      </c>
      <c r="C1485" s="117"/>
      <c r="D1485" s="135"/>
      <c r="E1485" s="153"/>
      <c r="F1485" s="169"/>
    </row>
    <row r="1486" spans="1:6" ht="12" customHeight="1">
      <c r="A1486" s="77"/>
      <c r="B1486" s="103" t="s">
        <v>1240</v>
      </c>
      <c r="C1486" s="117"/>
      <c r="D1486" s="135"/>
      <c r="E1486" s="153"/>
      <c r="F1486" s="169"/>
    </row>
    <row r="1487" spans="1:6" ht="12" customHeight="1">
      <c r="A1487" s="77"/>
      <c r="B1487" s="103" t="s">
        <v>1241</v>
      </c>
      <c r="C1487" s="117"/>
      <c r="D1487" s="135"/>
      <c r="E1487" s="153"/>
      <c r="F1487" s="169"/>
    </row>
    <row r="1488" spans="1:6" ht="12" customHeight="1">
      <c r="A1488" s="77"/>
      <c r="B1488" s="103" t="s">
        <v>1242</v>
      </c>
      <c r="C1488" s="117"/>
      <c r="D1488" s="135"/>
      <c r="E1488" s="153"/>
      <c r="F1488" s="169"/>
    </row>
    <row r="1489" spans="1:6" ht="12" customHeight="1">
      <c r="A1489" s="77"/>
      <c r="B1489" s="103" t="s">
        <v>1243</v>
      </c>
      <c r="C1489" s="117"/>
      <c r="D1489" s="135"/>
      <c r="E1489" s="153"/>
      <c r="F1489" s="169"/>
    </row>
    <row r="1490" spans="1:6" ht="12" customHeight="1">
      <c r="A1490" s="77"/>
      <c r="B1490" s="250" t="s">
        <v>1244</v>
      </c>
      <c r="C1490" s="117"/>
      <c r="D1490" s="135"/>
      <c r="E1490" s="153"/>
      <c r="F1490" s="169"/>
    </row>
    <row r="1491" spans="1:6" ht="12" customHeight="1">
      <c r="A1491" s="77"/>
      <c r="B1491" s="103" t="s">
        <v>1245</v>
      </c>
      <c r="C1491" s="117"/>
      <c r="D1491" s="135"/>
      <c r="E1491" s="153"/>
      <c r="F1491" s="169"/>
    </row>
    <row r="1492" spans="1:6" ht="12" customHeight="1">
      <c r="A1492" s="77"/>
      <c r="B1492" s="103" t="s">
        <v>1246</v>
      </c>
      <c r="C1492" s="117"/>
      <c r="D1492" s="135"/>
      <c r="E1492" s="153"/>
      <c r="F1492" s="169"/>
    </row>
    <row r="1493" spans="1:6" ht="12" customHeight="1">
      <c r="A1493" s="77"/>
      <c r="B1493" s="103" t="s">
        <v>1247</v>
      </c>
      <c r="C1493" s="117"/>
      <c r="D1493" s="135"/>
      <c r="E1493" s="153"/>
      <c r="F1493" s="169"/>
    </row>
    <row r="1494" spans="1:6" ht="12" customHeight="1">
      <c r="A1494" s="77"/>
      <c r="B1494" s="103" t="s">
        <v>1248</v>
      </c>
      <c r="C1494" s="117"/>
      <c r="D1494" s="135"/>
      <c r="E1494" s="153"/>
      <c r="F1494" s="169"/>
    </row>
    <row r="1495" spans="1:6" ht="12" customHeight="1">
      <c r="A1495" s="77"/>
      <c r="B1495" s="103" t="s">
        <v>1249</v>
      </c>
      <c r="C1495" s="117"/>
      <c r="D1495" s="135"/>
      <c r="E1495" s="153"/>
      <c r="F1495" s="169"/>
    </row>
    <row r="1496" spans="1:6" ht="12" customHeight="1">
      <c r="A1496" s="77"/>
      <c r="B1496" s="103" t="s">
        <v>1250</v>
      </c>
      <c r="C1496" s="117"/>
      <c r="D1496" s="135"/>
      <c r="E1496" s="153"/>
      <c r="F1496" s="169"/>
    </row>
    <row r="1497" spans="1:6" ht="12" customHeight="1">
      <c r="A1497" s="77"/>
      <c r="B1497" s="103" t="s">
        <v>1251</v>
      </c>
      <c r="C1497" s="117"/>
      <c r="D1497" s="135"/>
      <c r="E1497" s="153"/>
      <c r="F1497" s="169"/>
    </row>
    <row r="1498" spans="1:6" ht="12" customHeight="1">
      <c r="A1498" s="77"/>
      <c r="B1498" s="103" t="s">
        <v>1252</v>
      </c>
      <c r="C1498" s="117"/>
      <c r="D1498" s="135"/>
      <c r="E1498" s="153"/>
      <c r="F1498" s="169"/>
    </row>
    <row r="1499" spans="1:6" ht="12" customHeight="1">
      <c r="A1499" s="77"/>
      <c r="B1499" s="103" t="s">
        <v>1253</v>
      </c>
      <c r="C1499" s="117"/>
      <c r="D1499" s="135"/>
      <c r="E1499" s="153"/>
      <c r="F1499" s="169"/>
    </row>
    <row r="1500" spans="1:6" ht="12" customHeight="1">
      <c r="A1500" s="77"/>
      <c r="B1500" s="103" t="s">
        <v>1254</v>
      </c>
      <c r="C1500" s="117"/>
      <c r="D1500" s="135"/>
      <c r="E1500" s="153"/>
      <c r="F1500" s="169"/>
    </row>
    <row r="1501" spans="1:6" ht="12" customHeight="1">
      <c r="A1501" s="77"/>
      <c r="B1501" s="103" t="s">
        <v>1255</v>
      </c>
      <c r="C1501" s="117"/>
      <c r="D1501" s="135"/>
      <c r="E1501" s="153"/>
      <c r="F1501" s="169"/>
    </row>
    <row r="1502" spans="1:6" ht="12" customHeight="1">
      <c r="A1502" s="77"/>
      <c r="B1502" s="103" t="s">
        <v>1256</v>
      </c>
      <c r="C1502" s="117"/>
      <c r="D1502" s="135"/>
      <c r="E1502" s="153"/>
      <c r="F1502" s="169"/>
    </row>
    <row r="1503" spans="1:6" ht="12" customHeight="1">
      <c r="A1503" s="77"/>
      <c r="B1503" s="103" t="s">
        <v>1257</v>
      </c>
      <c r="C1503" s="117"/>
      <c r="D1503" s="135"/>
      <c r="E1503" s="153"/>
      <c r="F1503" s="169"/>
    </row>
    <row r="1504" spans="1:6" ht="12" customHeight="1">
      <c r="A1504" s="77"/>
      <c r="B1504" s="103" t="s">
        <v>1258</v>
      </c>
      <c r="C1504" s="117"/>
      <c r="D1504" s="135"/>
      <c r="E1504" s="153"/>
      <c r="F1504" s="169"/>
    </row>
    <row r="1505" spans="1:6" ht="12" customHeight="1">
      <c r="A1505" s="77"/>
      <c r="B1505" s="103" t="s">
        <v>1262</v>
      </c>
      <c r="C1505" s="117"/>
      <c r="D1505" s="135"/>
      <c r="E1505" s="153"/>
      <c r="F1505" s="169"/>
    </row>
    <row r="1506" spans="1:6" ht="12" customHeight="1">
      <c r="A1506" s="77"/>
      <c r="B1506" s="103" t="s">
        <v>366</v>
      </c>
      <c r="C1506" s="117"/>
      <c r="D1506" s="135"/>
      <c r="E1506" s="153"/>
      <c r="F1506" s="169"/>
    </row>
    <row r="1507" spans="1:6" ht="9.7" customHeight="1">
      <c r="A1507" s="85"/>
      <c r="B1507" s="107"/>
      <c r="C1507" s="125"/>
      <c r="D1507" s="143"/>
      <c r="E1507" s="161"/>
      <c r="F1507" s="177"/>
    </row>
    <row r="1508" spans="1:6" ht="21" customHeight="1">
      <c r="A1508" s="209" t="s">
        <v>95</v>
      </c>
      <c r="B1508" s="191"/>
      <c r="C1508" s="195" t="s">
        <v>1265</v>
      </c>
      <c r="D1508" s="199"/>
      <c r="E1508" s="203" t="s">
        <v>97</v>
      </c>
      <c r="F1508" s="213">
        <f ca="1">SUM(F1450:F1507)</f>
        <v>0</v>
      </c>
    </row>
    <row r="1509" spans="1:1" ht="21" customHeight="1">
      <c r="A1509" s="12" t="s">
        <v>192</v>
      </c>
    </row>
    <row r="1510" spans="1:8" ht="21" customHeight="1">
      <c r="A1510" s="73" t="s">
        <v>1</v>
      </c>
      <c r="B1510" s="91" t="s">
        <v>2</v>
      </c>
      <c r="C1510" s="113" t="s">
        <v>4</v>
      </c>
      <c r="D1510" s="131" t="s">
        <v>3</v>
      </c>
      <c r="E1510" s="149" t="s">
        <v>5</v>
      </c>
      <c r="F1510" s="165" t="s">
        <v>6</v>
      </c>
      <c r="G1510" s="57" t="s">
        <v>7</v>
      </c>
      <c r="H1510" s="59" t="s">
        <v>8</v>
      </c>
    </row>
    <row r="1511" spans="1:6" ht="12" customHeight="1">
      <c r="A1511" s="77"/>
      <c r="B1511" s="99" t="s">
        <v>1266</v>
      </c>
      <c r="C1511" s="117"/>
      <c r="D1511" s="135"/>
      <c r="E1511" s="153"/>
      <c r="F1511" s="169"/>
    </row>
    <row r="1512" spans="1:8" ht="12" customHeight="1">
      <c r="A1512" s="81" t="s">
        <v>11</v>
      </c>
      <c r="B1512" s="103" t="s">
        <v>1233</v>
      </c>
      <c r="C1512" s="121">
        <v>115</v>
      </c>
      <c r="D1512" s="139" t="s">
        <v>511</v>
      </c>
      <c r="E1512" s="157"/>
      <c r="F1512" s="173">
        <f ca="1">IF(OR(ISBLANK(C1512), ISBLANK(E1512)), "", IF(ISNUMBER(E1512), ROUND(C1512 * E1512, 2), E1512))</f>
        <v>0</v>
      </c>
      <c r="G1512" s="63" t="s">
        <v>1268</v>
      </c>
      <c r="H1512" s="64" t="s">
        <v>1269</v>
      </c>
    </row>
    <row r="1513" spans="1:6" ht="12" customHeight="1">
      <c r="A1513" s="77"/>
      <c r="B1513" s="103" t="s">
        <v>1234</v>
      </c>
      <c r="C1513" s="117"/>
      <c r="D1513" s="135"/>
      <c r="E1513" s="153"/>
      <c r="F1513" s="169"/>
    </row>
    <row r="1514" spans="1:6" ht="12" customHeight="1">
      <c r="A1514" s="77"/>
      <c r="B1514" s="103" t="s">
        <v>1235</v>
      </c>
      <c r="C1514" s="117"/>
      <c r="D1514" s="135"/>
      <c r="E1514" s="153"/>
      <c r="F1514" s="169"/>
    </row>
    <row r="1515" spans="1:6" ht="12" customHeight="1">
      <c r="A1515" s="77"/>
      <c r="B1515" s="103" t="s">
        <v>1236</v>
      </c>
      <c r="C1515" s="117"/>
      <c r="D1515" s="135"/>
      <c r="E1515" s="153"/>
      <c r="F1515" s="169"/>
    </row>
    <row r="1516" spans="1:6" ht="12" customHeight="1">
      <c r="A1516" s="77"/>
      <c r="B1516" s="103" t="s">
        <v>1237</v>
      </c>
      <c r="C1516" s="117"/>
      <c r="D1516" s="135"/>
      <c r="E1516" s="153"/>
      <c r="F1516" s="169"/>
    </row>
    <row r="1517" spans="1:6" ht="12" customHeight="1">
      <c r="A1517" s="77"/>
      <c r="B1517" s="103" t="s">
        <v>1238</v>
      </c>
      <c r="C1517" s="117"/>
      <c r="D1517" s="135"/>
      <c r="E1517" s="153"/>
      <c r="F1517" s="169"/>
    </row>
    <row r="1518" spans="1:6" ht="12" customHeight="1">
      <c r="A1518" s="77"/>
      <c r="B1518" s="103" t="s">
        <v>1239</v>
      </c>
      <c r="C1518" s="117"/>
      <c r="D1518" s="135"/>
      <c r="E1518" s="153"/>
      <c r="F1518" s="169"/>
    </row>
    <row r="1519" spans="1:6" ht="12" customHeight="1">
      <c r="A1519" s="77"/>
      <c r="B1519" s="103" t="s">
        <v>1240</v>
      </c>
      <c r="C1519" s="117"/>
      <c r="D1519" s="135"/>
      <c r="E1519" s="153"/>
      <c r="F1519" s="169"/>
    </row>
    <row r="1520" spans="1:6" ht="12" customHeight="1">
      <c r="A1520" s="77"/>
      <c r="B1520" s="103" t="s">
        <v>1241</v>
      </c>
      <c r="C1520" s="117"/>
      <c r="D1520" s="135"/>
      <c r="E1520" s="153"/>
      <c r="F1520" s="169"/>
    </row>
    <row r="1521" spans="1:6" ht="12" customHeight="1">
      <c r="A1521" s="77"/>
      <c r="B1521" s="103" t="s">
        <v>1242</v>
      </c>
      <c r="C1521" s="117"/>
      <c r="D1521" s="135"/>
      <c r="E1521" s="153"/>
      <c r="F1521" s="169"/>
    </row>
    <row r="1522" spans="1:6" ht="12" customHeight="1">
      <c r="A1522" s="77"/>
      <c r="B1522" s="103" t="s">
        <v>1243</v>
      </c>
      <c r="C1522" s="117"/>
      <c r="D1522" s="135"/>
      <c r="E1522" s="153"/>
      <c r="F1522" s="169"/>
    </row>
    <row r="1523" spans="1:6" ht="12" customHeight="1">
      <c r="A1523" s="77"/>
      <c r="B1523" s="250" t="s">
        <v>1244</v>
      </c>
      <c r="C1523" s="117"/>
      <c r="D1523" s="135"/>
      <c r="E1523" s="153"/>
      <c r="F1523" s="169"/>
    </row>
    <row r="1524" spans="1:6" ht="12" customHeight="1">
      <c r="A1524" s="77"/>
      <c r="B1524" s="103" t="s">
        <v>1245</v>
      </c>
      <c r="C1524" s="117"/>
      <c r="D1524" s="135"/>
      <c r="E1524" s="153"/>
      <c r="F1524" s="169"/>
    </row>
    <row r="1525" spans="1:6" ht="12" customHeight="1">
      <c r="A1525" s="77"/>
      <c r="B1525" s="103" t="s">
        <v>1246</v>
      </c>
      <c r="C1525" s="117"/>
      <c r="D1525" s="135"/>
      <c r="E1525" s="153"/>
      <c r="F1525" s="169"/>
    </row>
    <row r="1526" spans="1:6" ht="12" customHeight="1">
      <c r="A1526" s="77"/>
      <c r="B1526" s="103" t="s">
        <v>1247</v>
      </c>
      <c r="C1526" s="117"/>
      <c r="D1526" s="135"/>
      <c r="E1526" s="153"/>
      <c r="F1526" s="169"/>
    </row>
    <row r="1527" spans="1:6" ht="12" customHeight="1">
      <c r="A1527" s="77"/>
      <c r="B1527" s="103" t="s">
        <v>1248</v>
      </c>
      <c r="C1527" s="117"/>
      <c r="D1527" s="135"/>
      <c r="E1527" s="153"/>
      <c r="F1527" s="169"/>
    </row>
    <row r="1528" spans="1:6" ht="12" customHeight="1">
      <c r="A1528" s="77"/>
      <c r="B1528" s="103" t="s">
        <v>1249</v>
      </c>
      <c r="C1528" s="117"/>
      <c r="D1528" s="135"/>
      <c r="E1528" s="153"/>
      <c r="F1528" s="169"/>
    </row>
    <row r="1529" spans="1:6" ht="12" customHeight="1">
      <c r="A1529" s="77"/>
      <c r="B1529" s="103" t="s">
        <v>1250</v>
      </c>
      <c r="C1529" s="117"/>
      <c r="D1529" s="135"/>
      <c r="E1529" s="153"/>
      <c r="F1529" s="169"/>
    </row>
    <row r="1530" spans="1:6" ht="12" customHeight="1">
      <c r="A1530" s="77"/>
      <c r="B1530" s="103" t="s">
        <v>1251</v>
      </c>
      <c r="C1530" s="117"/>
      <c r="D1530" s="135"/>
      <c r="E1530" s="153"/>
      <c r="F1530" s="169"/>
    </row>
    <row r="1531" spans="1:6" ht="12" customHeight="1">
      <c r="A1531" s="77"/>
      <c r="B1531" s="103" t="s">
        <v>1252</v>
      </c>
      <c r="C1531" s="117"/>
      <c r="D1531" s="135"/>
      <c r="E1531" s="153"/>
      <c r="F1531" s="169"/>
    </row>
    <row r="1532" spans="1:6" ht="12" customHeight="1">
      <c r="A1532" s="77"/>
      <c r="B1532" s="103" t="s">
        <v>1253</v>
      </c>
      <c r="C1532" s="117"/>
      <c r="D1532" s="135"/>
      <c r="E1532" s="153"/>
      <c r="F1532" s="169"/>
    </row>
    <row r="1533" spans="1:6" ht="12" customHeight="1">
      <c r="A1533" s="77"/>
      <c r="B1533" s="103" t="s">
        <v>1254</v>
      </c>
      <c r="C1533" s="117"/>
      <c r="D1533" s="135"/>
      <c r="E1533" s="153"/>
      <c r="F1533" s="169"/>
    </row>
    <row r="1534" spans="1:6" ht="12" customHeight="1">
      <c r="A1534" s="77"/>
      <c r="B1534" s="103" t="s">
        <v>1255</v>
      </c>
      <c r="C1534" s="117"/>
      <c r="D1534" s="135"/>
      <c r="E1534" s="153"/>
      <c r="F1534" s="169"/>
    </row>
    <row r="1535" spans="1:6" ht="12" customHeight="1">
      <c r="A1535" s="77"/>
      <c r="B1535" s="103" t="s">
        <v>1256</v>
      </c>
      <c r="C1535" s="117"/>
      <c r="D1535" s="135"/>
      <c r="E1535" s="153"/>
      <c r="F1535" s="169"/>
    </row>
    <row r="1536" spans="1:6" ht="12" customHeight="1">
      <c r="A1536" s="77"/>
      <c r="B1536" s="103" t="s">
        <v>1257</v>
      </c>
      <c r="C1536" s="117"/>
      <c r="D1536" s="135"/>
      <c r="E1536" s="153"/>
      <c r="F1536" s="169"/>
    </row>
    <row r="1537" spans="1:6" ht="12" customHeight="1">
      <c r="A1537" s="77"/>
      <c r="B1537" s="103" t="s">
        <v>1258</v>
      </c>
      <c r="C1537" s="117"/>
      <c r="D1537" s="135"/>
      <c r="E1537" s="153"/>
      <c r="F1537" s="169"/>
    </row>
    <row r="1538" spans="1:6" ht="12" customHeight="1">
      <c r="A1538" s="77"/>
      <c r="B1538" s="103" t="s">
        <v>1267</v>
      </c>
      <c r="C1538" s="117"/>
      <c r="D1538" s="135"/>
      <c r="E1538" s="153"/>
      <c r="F1538" s="169"/>
    </row>
    <row r="1539" spans="1:6" ht="12" customHeight="1">
      <c r="A1539" s="77"/>
      <c r="B1539" s="103" t="s">
        <v>408</v>
      </c>
      <c r="C1539" s="117"/>
      <c r="D1539" s="135"/>
      <c r="E1539" s="153"/>
      <c r="F1539" s="169"/>
    </row>
    <row r="1540" spans="1:8" ht="12" customHeight="1">
      <c r="A1540" s="81" t="s">
        <v>17</v>
      </c>
      <c r="B1540" s="103" t="s">
        <v>1270</v>
      </c>
      <c r="C1540" s="121">
        <v>155</v>
      </c>
      <c r="D1540" s="139" t="s">
        <v>511</v>
      </c>
      <c r="E1540" s="157"/>
      <c r="F1540" s="173">
        <f ca="1">IF(OR(ISBLANK(C1540), ISBLANK(E1540)), "", IF(ISNUMBER(E1540), ROUND(C1540 * E1540, 2), E1540))</f>
        <v>0</v>
      </c>
      <c r="G1540" s="63" t="s">
        <v>1284</v>
      </c>
      <c r="H1540" s="64" t="s">
        <v>1285</v>
      </c>
    </row>
    <row r="1541" spans="1:6" ht="12" customHeight="1">
      <c r="A1541" s="77"/>
      <c r="B1541" s="103" t="s">
        <v>1271</v>
      </c>
      <c r="C1541" s="117"/>
      <c r="D1541" s="135"/>
      <c r="E1541" s="153"/>
      <c r="F1541" s="169"/>
    </row>
    <row r="1542" spans="1:6" ht="12" customHeight="1">
      <c r="A1542" s="77"/>
      <c r="B1542" s="103" t="s">
        <v>1272</v>
      </c>
      <c r="C1542" s="117"/>
      <c r="D1542" s="135"/>
      <c r="E1542" s="153"/>
      <c r="F1542" s="169"/>
    </row>
    <row r="1543" spans="1:6" ht="12" customHeight="1">
      <c r="A1543" s="77"/>
      <c r="B1543" s="103" t="s">
        <v>1273</v>
      </c>
      <c r="C1543" s="117"/>
      <c r="D1543" s="135"/>
      <c r="E1543" s="153"/>
      <c r="F1543" s="169"/>
    </row>
    <row r="1544" spans="1:6" ht="12" customHeight="1">
      <c r="A1544" s="77"/>
      <c r="B1544" s="103" t="s">
        <v>1274</v>
      </c>
      <c r="C1544" s="117"/>
      <c r="D1544" s="135"/>
      <c r="E1544" s="153"/>
      <c r="F1544" s="169"/>
    </row>
    <row r="1545" spans="1:6" ht="12" customHeight="1">
      <c r="A1545" s="77"/>
      <c r="B1545" s="103" t="s">
        <v>1275</v>
      </c>
      <c r="C1545" s="117"/>
      <c r="D1545" s="135"/>
      <c r="E1545" s="153"/>
      <c r="F1545" s="169"/>
    </row>
    <row r="1546" spans="1:6" ht="12" customHeight="1">
      <c r="A1546" s="77"/>
      <c r="B1546" s="103" t="s">
        <v>1276</v>
      </c>
      <c r="C1546" s="117"/>
      <c r="D1546" s="135"/>
      <c r="E1546" s="153"/>
      <c r="F1546" s="169"/>
    </row>
    <row r="1547" spans="1:6" ht="12" customHeight="1">
      <c r="A1547" s="77"/>
      <c r="B1547" s="250" t="s">
        <v>1277</v>
      </c>
      <c r="C1547" s="117"/>
      <c r="D1547" s="135"/>
      <c r="E1547" s="153"/>
      <c r="F1547" s="169"/>
    </row>
    <row r="1548" spans="1:6" ht="12" customHeight="1">
      <c r="A1548" s="77"/>
      <c r="B1548" s="250" t="s">
        <v>1278</v>
      </c>
      <c r="C1548" s="117"/>
      <c r="D1548" s="135"/>
      <c r="E1548" s="153"/>
      <c r="F1548" s="169"/>
    </row>
    <row r="1549" spans="1:6" ht="12" customHeight="1">
      <c r="A1549" s="77"/>
      <c r="B1549" s="103" t="s">
        <v>1279</v>
      </c>
      <c r="C1549" s="117"/>
      <c r="D1549" s="135"/>
      <c r="E1549" s="153"/>
      <c r="F1549" s="169"/>
    </row>
    <row r="1550" spans="1:6" ht="12" customHeight="1">
      <c r="A1550" s="77"/>
      <c r="B1550" s="103" t="s">
        <v>1280</v>
      </c>
      <c r="C1550" s="117"/>
      <c r="D1550" s="135"/>
      <c r="E1550" s="153"/>
      <c r="F1550" s="169"/>
    </row>
    <row r="1551" spans="1:6" ht="12" customHeight="1">
      <c r="A1551" s="77"/>
      <c r="B1551" s="103" t="s">
        <v>1281</v>
      </c>
      <c r="C1551" s="117"/>
      <c r="D1551" s="135"/>
      <c r="E1551" s="153"/>
      <c r="F1551" s="169"/>
    </row>
    <row r="1552" spans="1:6" ht="12" customHeight="1">
      <c r="A1552" s="77"/>
      <c r="B1552" s="103" t="s">
        <v>1282</v>
      </c>
      <c r="C1552" s="117"/>
      <c r="D1552" s="135"/>
      <c r="E1552" s="153"/>
      <c r="F1552" s="169"/>
    </row>
    <row r="1553" spans="1:6" ht="12" customHeight="1">
      <c r="A1553" s="77"/>
      <c r="B1553" s="103" t="s">
        <v>1283</v>
      </c>
      <c r="C1553" s="117"/>
      <c r="D1553" s="135"/>
      <c r="E1553" s="153"/>
      <c r="F1553" s="169"/>
    </row>
    <row r="1554" spans="1:8" ht="12" customHeight="1">
      <c r="A1554" s="81" t="s">
        <v>21</v>
      </c>
      <c r="B1554" s="103" t="s">
        <v>1270</v>
      </c>
      <c r="C1554" s="121">
        <v>365</v>
      </c>
      <c r="D1554" s="139" t="s">
        <v>511</v>
      </c>
      <c r="E1554" s="157"/>
      <c r="F1554" s="173">
        <f ca="1">IF(OR(ISBLANK(C1554), ISBLANK(E1554)), "", IF(ISNUMBER(E1554), ROUND(C1554 * E1554, 2), E1554))</f>
        <v>0</v>
      </c>
      <c r="G1554" s="63" t="s">
        <v>1287</v>
      </c>
      <c r="H1554" s="64" t="s">
        <v>1288</v>
      </c>
    </row>
    <row r="1555" spans="1:6" ht="12" customHeight="1">
      <c r="A1555" s="77"/>
      <c r="B1555" s="103" t="s">
        <v>1271</v>
      </c>
      <c r="C1555" s="117"/>
      <c r="D1555" s="135"/>
      <c r="E1555" s="153"/>
      <c r="F1555" s="169"/>
    </row>
    <row r="1556" spans="1:6" ht="12" customHeight="1">
      <c r="A1556" s="77"/>
      <c r="B1556" s="103" t="s">
        <v>1272</v>
      </c>
      <c r="C1556" s="117"/>
      <c r="D1556" s="135"/>
      <c r="E1556" s="153"/>
      <c r="F1556" s="169"/>
    </row>
    <row r="1557" spans="1:6" ht="12" customHeight="1">
      <c r="A1557" s="77"/>
      <c r="B1557" s="103" t="s">
        <v>1273</v>
      </c>
      <c r="C1557" s="117"/>
      <c r="D1557" s="135"/>
      <c r="E1557" s="153"/>
      <c r="F1557" s="169"/>
    </row>
    <row r="1558" spans="1:6" ht="12" customHeight="1">
      <c r="A1558" s="77"/>
      <c r="B1558" s="103" t="s">
        <v>1274</v>
      </c>
      <c r="C1558" s="117"/>
      <c r="D1558" s="135"/>
      <c r="E1558" s="153"/>
      <c r="F1558" s="169"/>
    </row>
    <row r="1559" spans="1:6" ht="12" customHeight="1">
      <c r="A1559" s="77"/>
      <c r="B1559" s="103" t="s">
        <v>1275</v>
      </c>
      <c r="C1559" s="117"/>
      <c r="D1559" s="135"/>
      <c r="E1559" s="153"/>
      <c r="F1559" s="169"/>
    </row>
    <row r="1560" spans="1:6" ht="12" customHeight="1">
      <c r="A1560" s="77"/>
      <c r="B1560" s="103" t="s">
        <v>1276</v>
      </c>
      <c r="C1560" s="117"/>
      <c r="D1560" s="135"/>
      <c r="E1560" s="153"/>
      <c r="F1560" s="169"/>
    </row>
    <row r="1561" spans="1:6" ht="12" customHeight="1">
      <c r="A1561" s="77"/>
      <c r="B1561" s="250" t="s">
        <v>1277</v>
      </c>
      <c r="C1561" s="117"/>
      <c r="D1561" s="135"/>
      <c r="E1561" s="153"/>
      <c r="F1561" s="169"/>
    </row>
    <row r="1562" spans="1:6" ht="12" customHeight="1">
      <c r="A1562" s="77"/>
      <c r="B1562" s="250" t="s">
        <v>1278</v>
      </c>
      <c r="C1562" s="117"/>
      <c r="D1562" s="135"/>
      <c r="E1562" s="153"/>
      <c r="F1562" s="169"/>
    </row>
    <row r="1563" spans="1:6" ht="12" customHeight="1">
      <c r="A1563" s="77"/>
      <c r="B1563" s="103" t="s">
        <v>1279</v>
      </c>
      <c r="C1563" s="117"/>
      <c r="D1563" s="135"/>
      <c r="E1563" s="153"/>
      <c r="F1563" s="169"/>
    </row>
    <row r="1564" spans="1:6" ht="12" customHeight="1">
      <c r="A1564" s="77"/>
      <c r="B1564" s="103" t="s">
        <v>1280</v>
      </c>
      <c r="C1564" s="117"/>
      <c r="D1564" s="135"/>
      <c r="E1564" s="153"/>
      <c r="F1564" s="169"/>
    </row>
    <row r="1565" spans="1:6" ht="12" customHeight="1">
      <c r="A1565" s="77"/>
      <c r="B1565" s="103" t="s">
        <v>1281</v>
      </c>
      <c r="C1565" s="117"/>
      <c r="D1565" s="135"/>
      <c r="E1565" s="153"/>
      <c r="F1565" s="169"/>
    </row>
    <row r="1566" spans="1:6" ht="12" customHeight="1">
      <c r="A1566" s="77"/>
      <c r="B1566" s="103" t="s">
        <v>1282</v>
      </c>
      <c r="C1566" s="117"/>
      <c r="D1566" s="135"/>
      <c r="E1566" s="153"/>
      <c r="F1566" s="169"/>
    </row>
    <row r="1567" spans="1:6" ht="12" customHeight="1">
      <c r="A1567" s="77"/>
      <c r="B1567" s="103" t="s">
        <v>1286</v>
      </c>
      <c r="C1567" s="117"/>
      <c r="D1567" s="135"/>
      <c r="E1567" s="153"/>
      <c r="F1567" s="169"/>
    </row>
    <row r="1568" spans="1:6" ht="9.7" customHeight="1">
      <c r="A1568" s="85"/>
      <c r="B1568" s="107"/>
      <c r="C1568" s="125"/>
      <c r="D1568" s="143"/>
      <c r="E1568" s="161"/>
      <c r="F1568" s="177"/>
    </row>
    <row r="1569" spans="1:6" ht="21" customHeight="1">
      <c r="A1569" s="209" t="s">
        <v>95</v>
      </c>
      <c r="B1569" s="191"/>
      <c r="C1569" s="195" t="s">
        <v>1289</v>
      </c>
      <c r="D1569" s="199"/>
      <c r="E1569" s="203" t="s">
        <v>97</v>
      </c>
      <c r="F1569" s="213">
        <f ca="1">SUM(F1511:F1568)</f>
        <v>0</v>
      </c>
    </row>
    <row r="1570" spans="1:1" ht="21" customHeight="1">
      <c r="A1570" s="12" t="s">
        <v>192</v>
      </c>
    </row>
    <row r="1571" spans="1:8" ht="21" customHeight="1">
      <c r="A1571" s="73" t="s">
        <v>1</v>
      </c>
      <c r="B1571" s="91" t="s">
        <v>2</v>
      </c>
      <c r="C1571" s="113" t="s">
        <v>4</v>
      </c>
      <c r="D1571" s="131" t="s">
        <v>3</v>
      </c>
      <c r="E1571" s="149" t="s">
        <v>5</v>
      </c>
      <c r="F1571" s="165" t="s">
        <v>6</v>
      </c>
      <c r="G1571" s="57" t="s">
        <v>7</v>
      </c>
      <c r="H1571" s="59" t="s">
        <v>8</v>
      </c>
    </row>
    <row r="1572" spans="1:6" ht="13.5" customHeight="1">
      <c r="A1572" s="77"/>
      <c r="B1572" s="95"/>
      <c r="C1572" s="117"/>
      <c r="D1572" s="135"/>
      <c r="E1572" s="153"/>
      <c r="F1572" s="169"/>
    </row>
    <row r="1573" spans="1:6" ht="13.5" customHeight="1">
      <c r="A1573" s="77"/>
      <c r="B1573" s="99" t="s">
        <v>1266</v>
      </c>
      <c r="C1573" s="117"/>
      <c r="D1573" s="135"/>
      <c r="E1573" s="153"/>
      <c r="F1573" s="169"/>
    </row>
    <row r="1574" spans="1:6" ht="13.5" customHeight="1">
      <c r="A1574" s="77"/>
      <c r="B1574" s="95"/>
      <c r="C1574" s="117"/>
      <c r="D1574" s="135"/>
      <c r="E1574" s="153"/>
      <c r="F1574" s="169"/>
    </row>
    <row r="1575" spans="1:8" ht="13.5" customHeight="1">
      <c r="A1575" s="81" t="s">
        <v>11</v>
      </c>
      <c r="B1575" s="103" t="s">
        <v>1270</v>
      </c>
      <c r="C1575" s="121">
        <v>87</v>
      </c>
      <c r="D1575" s="139" t="s">
        <v>511</v>
      </c>
      <c r="E1575" s="157"/>
      <c r="F1575" s="173">
        <f ca="1">IF(OR(ISBLANK(C1575), ISBLANK(E1575)), "", IF(ISNUMBER(E1575), ROUND(C1575 * E1575, 2), E1575))</f>
        <v>0</v>
      </c>
      <c r="G1575" s="63" t="s">
        <v>1290</v>
      </c>
      <c r="H1575" s="64" t="s">
        <v>1291</v>
      </c>
    </row>
    <row r="1576" spans="1:6" ht="13.5" customHeight="1">
      <c r="A1576" s="77"/>
      <c r="B1576" s="103" t="s">
        <v>1271</v>
      </c>
      <c r="C1576" s="117"/>
      <c r="D1576" s="135"/>
      <c r="E1576" s="153"/>
      <c r="F1576" s="169"/>
    </row>
    <row r="1577" spans="1:6" ht="13.5" customHeight="1">
      <c r="A1577" s="77"/>
      <c r="B1577" s="103" t="s">
        <v>1272</v>
      </c>
      <c r="C1577" s="117"/>
      <c r="D1577" s="135"/>
      <c r="E1577" s="153"/>
      <c r="F1577" s="169"/>
    </row>
    <row r="1578" spans="1:6" ht="13.5" customHeight="1">
      <c r="A1578" s="77"/>
      <c r="B1578" s="103" t="s">
        <v>1273</v>
      </c>
      <c r="C1578" s="117"/>
      <c r="D1578" s="135"/>
      <c r="E1578" s="153"/>
      <c r="F1578" s="169"/>
    </row>
    <row r="1579" spans="1:6" ht="13.5" customHeight="1">
      <c r="A1579" s="77"/>
      <c r="B1579" s="103" t="s">
        <v>1274</v>
      </c>
      <c r="C1579" s="117"/>
      <c r="D1579" s="135"/>
      <c r="E1579" s="153"/>
      <c r="F1579" s="169"/>
    </row>
    <row r="1580" spans="1:6" ht="13.5" customHeight="1">
      <c r="A1580" s="77"/>
      <c r="B1580" s="103" t="s">
        <v>1275</v>
      </c>
      <c r="C1580" s="117"/>
      <c r="D1580" s="135"/>
      <c r="E1580" s="153"/>
      <c r="F1580" s="169"/>
    </row>
    <row r="1581" spans="1:6" ht="13.5" customHeight="1">
      <c r="A1581" s="77"/>
      <c r="B1581" s="103" t="s">
        <v>1276</v>
      </c>
      <c r="C1581" s="117"/>
      <c r="D1581" s="135"/>
      <c r="E1581" s="153"/>
      <c r="F1581" s="169"/>
    </row>
    <row r="1582" spans="1:6" ht="13.5" customHeight="1">
      <c r="A1582" s="77"/>
      <c r="B1582" s="250" t="s">
        <v>1277</v>
      </c>
      <c r="C1582" s="117"/>
      <c r="D1582" s="135"/>
      <c r="E1582" s="153"/>
      <c r="F1582" s="169"/>
    </row>
    <row r="1583" spans="1:6" ht="13.5" customHeight="1">
      <c r="A1583" s="77"/>
      <c r="B1583" s="250" t="s">
        <v>1278</v>
      </c>
      <c r="C1583" s="117"/>
      <c r="D1583" s="135"/>
      <c r="E1583" s="153"/>
      <c r="F1583" s="169"/>
    </row>
    <row r="1584" spans="1:6" ht="13.5" customHeight="1">
      <c r="A1584" s="77"/>
      <c r="B1584" s="103" t="s">
        <v>1279</v>
      </c>
      <c r="C1584" s="117"/>
      <c r="D1584" s="135"/>
      <c r="E1584" s="153"/>
      <c r="F1584" s="169"/>
    </row>
    <row r="1585" spans="1:6" ht="13.5" customHeight="1">
      <c r="A1585" s="77"/>
      <c r="B1585" s="103" t="s">
        <v>1280</v>
      </c>
      <c r="C1585" s="117"/>
      <c r="D1585" s="135"/>
      <c r="E1585" s="153"/>
      <c r="F1585" s="169"/>
    </row>
    <row r="1586" spans="1:6" ht="13.5" customHeight="1">
      <c r="A1586" s="77"/>
      <c r="B1586" s="103" t="s">
        <v>1281</v>
      </c>
      <c r="C1586" s="117"/>
      <c r="D1586" s="135"/>
      <c r="E1586" s="153"/>
      <c r="F1586" s="169"/>
    </row>
    <row r="1587" spans="1:6" ht="13.5" customHeight="1">
      <c r="A1587" s="77"/>
      <c r="B1587" s="103" t="s">
        <v>1282</v>
      </c>
      <c r="C1587" s="117"/>
      <c r="D1587" s="135"/>
      <c r="E1587" s="153"/>
      <c r="F1587" s="169"/>
    </row>
    <row r="1588" spans="1:6" ht="13.5" customHeight="1">
      <c r="A1588" s="77"/>
      <c r="B1588" s="103" t="s">
        <v>1286</v>
      </c>
      <c r="C1588" s="117"/>
      <c r="D1588" s="135"/>
      <c r="E1588" s="153"/>
      <c r="F1588" s="169"/>
    </row>
    <row r="1589" spans="1:6" ht="13.5" customHeight="1">
      <c r="A1589" s="77"/>
      <c r="B1589" s="95"/>
      <c r="C1589" s="117"/>
      <c r="D1589" s="135"/>
      <c r="E1589" s="153"/>
      <c r="F1589" s="169"/>
    </row>
    <row r="1590" spans="1:8" ht="13.5" customHeight="1">
      <c r="A1590" s="81" t="s">
        <v>17</v>
      </c>
      <c r="B1590" s="103" t="s">
        <v>1292</v>
      </c>
      <c r="C1590" s="121">
        <v>457</v>
      </c>
      <c r="D1590" s="139" t="s">
        <v>511</v>
      </c>
      <c r="E1590" s="157"/>
      <c r="F1590" s="173">
        <f ca="1">IF(OR(ISBLANK(C1590), ISBLANK(E1590)), "", IF(ISNUMBER(E1590), ROUND(C1590 * E1590, 2), E1590))</f>
        <v>0</v>
      </c>
      <c r="G1590" s="63" t="s">
        <v>1297</v>
      </c>
      <c r="H1590" s="64" t="s">
        <v>1298</v>
      </c>
    </row>
    <row r="1591" spans="1:6" ht="13.5" customHeight="1">
      <c r="A1591" s="77"/>
      <c r="B1591" s="103" t="s">
        <v>1293</v>
      </c>
      <c r="C1591" s="117"/>
      <c r="D1591" s="135"/>
      <c r="E1591" s="153"/>
      <c r="F1591" s="169"/>
    </row>
    <row r="1592" spans="1:6" ht="13.5" customHeight="1">
      <c r="A1592" s="77"/>
      <c r="B1592" s="103" t="s">
        <v>1294</v>
      </c>
      <c r="C1592" s="117"/>
      <c r="D1592" s="135"/>
      <c r="E1592" s="153"/>
      <c r="F1592" s="169"/>
    </row>
    <row r="1593" spans="1:6" ht="13.5" customHeight="1">
      <c r="A1593" s="77"/>
      <c r="B1593" s="103" t="s">
        <v>1295</v>
      </c>
      <c r="C1593" s="117"/>
      <c r="D1593" s="135"/>
      <c r="E1593" s="153"/>
      <c r="F1593" s="169"/>
    </row>
    <row r="1594" spans="1:6" ht="13.5" customHeight="1">
      <c r="A1594" s="77"/>
      <c r="B1594" s="103" t="s">
        <v>1296</v>
      </c>
      <c r="C1594" s="117"/>
      <c r="D1594" s="135"/>
      <c r="E1594" s="153"/>
      <c r="F1594" s="169"/>
    </row>
    <row r="1595" spans="1:6" ht="13.5" customHeight="1">
      <c r="A1595" s="77"/>
      <c r="B1595" s="95"/>
      <c r="C1595" s="117"/>
      <c r="D1595" s="135"/>
      <c r="E1595" s="153"/>
      <c r="F1595" s="169"/>
    </row>
    <row r="1596" spans="1:8" ht="13.5" customHeight="1">
      <c r="A1596" s="81" t="s">
        <v>21</v>
      </c>
      <c r="B1596" s="103" t="s">
        <v>1292</v>
      </c>
      <c r="C1596" s="121">
        <v>22</v>
      </c>
      <c r="D1596" s="139" t="s">
        <v>511</v>
      </c>
      <c r="E1596" s="157"/>
      <c r="F1596" s="173">
        <f ca="1">IF(OR(ISBLANK(C1596), ISBLANK(E1596)), "", IF(ISNUMBER(E1596), ROUND(C1596 * E1596, 2), E1596))</f>
        <v>0</v>
      </c>
      <c r="G1596" s="63" t="s">
        <v>1300</v>
      </c>
      <c r="H1596" s="64" t="s">
        <v>1301</v>
      </c>
    </row>
    <row r="1597" spans="1:6" ht="13.5" customHeight="1">
      <c r="A1597" s="77"/>
      <c r="B1597" s="103" t="s">
        <v>1293</v>
      </c>
      <c r="C1597" s="117"/>
      <c r="D1597" s="135"/>
      <c r="E1597" s="153"/>
      <c r="F1597" s="169"/>
    </row>
    <row r="1598" spans="1:6" ht="13.5" customHeight="1">
      <c r="A1598" s="77"/>
      <c r="B1598" s="103" t="s">
        <v>1294</v>
      </c>
      <c r="C1598" s="117"/>
      <c r="D1598" s="135"/>
      <c r="E1598" s="153"/>
      <c r="F1598" s="169"/>
    </row>
    <row r="1599" spans="1:6" ht="13.5" customHeight="1">
      <c r="A1599" s="77"/>
      <c r="B1599" s="103" t="s">
        <v>1295</v>
      </c>
      <c r="C1599" s="117"/>
      <c r="D1599" s="135"/>
      <c r="E1599" s="153"/>
      <c r="F1599" s="169"/>
    </row>
    <row r="1600" spans="1:6" ht="13.5" customHeight="1">
      <c r="A1600" s="77"/>
      <c r="B1600" s="103" t="s">
        <v>1299</v>
      </c>
      <c r="C1600" s="117"/>
      <c r="D1600" s="135"/>
      <c r="E1600" s="153"/>
      <c r="F1600" s="169"/>
    </row>
    <row r="1601" spans="1:6" ht="13.5" customHeight="1">
      <c r="A1601" s="77"/>
      <c r="B1601" s="95"/>
      <c r="C1601" s="117"/>
      <c r="D1601" s="135"/>
      <c r="E1601" s="153"/>
      <c r="F1601" s="169"/>
    </row>
    <row r="1602" spans="1:8" ht="13.5" customHeight="1">
      <c r="A1602" s="81" t="s">
        <v>25</v>
      </c>
      <c r="B1602" s="103" t="s">
        <v>1292</v>
      </c>
      <c r="C1602" s="121">
        <v>33</v>
      </c>
      <c r="D1602" s="139" t="s">
        <v>511</v>
      </c>
      <c r="E1602" s="157"/>
      <c r="F1602" s="173">
        <f ca="1">IF(OR(ISBLANK(C1602), ISBLANK(E1602)), "", IF(ISNUMBER(E1602), ROUND(C1602 * E1602, 2), E1602))</f>
        <v>0</v>
      </c>
      <c r="G1602" s="63" t="s">
        <v>1303</v>
      </c>
      <c r="H1602" s="64" t="s">
        <v>1304</v>
      </c>
    </row>
    <row r="1603" spans="1:6" ht="13.5" customHeight="1">
      <c r="A1603" s="77"/>
      <c r="B1603" s="103" t="s">
        <v>1293</v>
      </c>
      <c r="C1603" s="117"/>
      <c r="D1603" s="135"/>
      <c r="E1603" s="153"/>
      <c r="F1603" s="169"/>
    </row>
    <row r="1604" spans="1:6" ht="13.5" customHeight="1">
      <c r="A1604" s="77"/>
      <c r="B1604" s="103" t="s">
        <v>1294</v>
      </c>
      <c r="C1604" s="117"/>
      <c r="D1604" s="135"/>
      <c r="E1604" s="153"/>
      <c r="F1604" s="169"/>
    </row>
    <row r="1605" spans="1:6" ht="13.5" customHeight="1">
      <c r="A1605" s="77"/>
      <c r="B1605" s="103" t="s">
        <v>1295</v>
      </c>
      <c r="C1605" s="117"/>
      <c r="D1605" s="135"/>
      <c r="E1605" s="153"/>
      <c r="F1605" s="169"/>
    </row>
    <row r="1606" spans="1:6" ht="13.5" customHeight="1">
      <c r="A1606" s="77"/>
      <c r="B1606" s="103" t="s">
        <v>1302</v>
      </c>
      <c r="C1606" s="117"/>
      <c r="D1606" s="135"/>
      <c r="E1606" s="153"/>
      <c r="F1606" s="169"/>
    </row>
    <row r="1607" spans="1:6" ht="13.5" customHeight="1">
      <c r="A1607" s="77"/>
      <c r="B1607" s="95"/>
      <c r="C1607" s="117"/>
      <c r="D1607" s="135"/>
      <c r="E1607" s="153"/>
      <c r="F1607" s="169"/>
    </row>
    <row r="1608" spans="1:6" ht="13.5" customHeight="1">
      <c r="A1608" s="77"/>
      <c r="B1608" s="95"/>
      <c r="C1608" s="117"/>
      <c r="D1608" s="135"/>
      <c r="E1608" s="153"/>
      <c r="F1608" s="169"/>
    </row>
    <row r="1609" spans="1:6" ht="13.5" customHeight="1">
      <c r="A1609" s="77"/>
      <c r="B1609" s="95"/>
      <c r="C1609" s="117"/>
      <c r="D1609" s="135"/>
      <c r="E1609" s="153"/>
      <c r="F1609" s="169"/>
    </row>
    <row r="1610" spans="1:6" ht="13.5" customHeight="1">
      <c r="A1610" s="77"/>
      <c r="B1610" s="95"/>
      <c r="C1610" s="117"/>
      <c r="D1610" s="135"/>
      <c r="E1610" s="153"/>
      <c r="F1610" s="169"/>
    </row>
    <row r="1611" spans="1:6" ht="13.5" customHeight="1">
      <c r="A1611" s="77"/>
      <c r="B1611" s="95"/>
      <c r="C1611" s="117"/>
      <c r="D1611" s="135"/>
      <c r="E1611" s="153"/>
      <c r="F1611" s="169"/>
    </row>
    <row r="1612" spans="1:6" ht="13.5" customHeight="1">
      <c r="A1612" s="77"/>
      <c r="B1612" s="95"/>
      <c r="C1612" s="117"/>
      <c r="D1612" s="135"/>
      <c r="E1612" s="153"/>
      <c r="F1612" s="169"/>
    </row>
    <row r="1613" spans="1:6" ht="13.5" customHeight="1">
      <c r="A1613" s="77"/>
      <c r="B1613" s="95"/>
      <c r="C1613" s="117"/>
      <c r="D1613" s="135"/>
      <c r="E1613" s="153"/>
      <c r="F1613" s="169"/>
    </row>
    <row r="1614" spans="1:6" ht="13.5" customHeight="1">
      <c r="A1614" s="77"/>
      <c r="B1614" s="95"/>
      <c r="C1614" s="117"/>
      <c r="D1614" s="135"/>
      <c r="E1614" s="153"/>
      <c r="F1614" s="169"/>
    </row>
    <row r="1615" spans="1:6" ht="13.5" customHeight="1">
      <c r="A1615" s="77"/>
      <c r="B1615" s="95"/>
      <c r="C1615" s="117"/>
      <c r="D1615" s="135"/>
      <c r="E1615" s="153"/>
      <c r="F1615" s="169"/>
    </row>
    <row r="1616" spans="1:6" ht="13.5" customHeight="1">
      <c r="A1616" s="77"/>
      <c r="B1616" s="95"/>
      <c r="C1616" s="117"/>
      <c r="D1616" s="135"/>
      <c r="E1616" s="153"/>
      <c r="F1616" s="169"/>
    </row>
    <row r="1617" spans="1:6" ht="13.5" customHeight="1">
      <c r="A1617" s="77"/>
      <c r="B1617" s="95"/>
      <c r="C1617" s="117"/>
      <c r="D1617" s="135"/>
      <c r="E1617" s="153"/>
      <c r="F1617" s="169"/>
    </row>
    <row r="1618" spans="1:6" ht="13.5" customHeight="1">
      <c r="A1618" s="77"/>
      <c r="B1618" s="95"/>
      <c r="C1618" s="117"/>
      <c r="D1618" s="135"/>
      <c r="E1618" s="153"/>
      <c r="F1618" s="169"/>
    </row>
    <row r="1619" spans="1:6" ht="13.5" customHeight="1">
      <c r="A1619" s="77"/>
      <c r="B1619" s="95"/>
      <c r="C1619" s="117"/>
      <c r="D1619" s="135"/>
      <c r="E1619" s="153"/>
      <c r="F1619" s="169"/>
    </row>
    <row r="1620" spans="1:6" ht="13.5" customHeight="1">
      <c r="A1620" s="77"/>
      <c r="B1620" s="95"/>
      <c r="C1620" s="117"/>
      <c r="D1620" s="135"/>
      <c r="E1620" s="153"/>
      <c r="F1620" s="169"/>
    </row>
    <row r="1621" spans="1:6" ht="13.5" customHeight="1">
      <c r="A1621" s="77"/>
      <c r="B1621" s="95"/>
      <c r="C1621" s="117"/>
      <c r="D1621" s="135"/>
      <c r="E1621" s="153"/>
      <c r="F1621" s="169"/>
    </row>
    <row r="1622" spans="1:6" ht="13.5" customHeight="1">
      <c r="A1622" s="77"/>
      <c r="B1622" s="95"/>
      <c r="C1622" s="117"/>
      <c r="D1622" s="135"/>
      <c r="E1622" s="153"/>
      <c r="F1622" s="169"/>
    </row>
    <row r="1623" spans="1:6" ht="5.2" customHeight="1">
      <c r="A1623" s="85"/>
      <c r="B1623" s="107"/>
      <c r="C1623" s="125"/>
      <c r="D1623" s="143"/>
      <c r="E1623" s="161"/>
      <c r="F1623" s="177"/>
    </row>
    <row r="1624" spans="1:6" ht="21" customHeight="1">
      <c r="A1624" s="209" t="s">
        <v>95</v>
      </c>
      <c r="B1624" s="191"/>
      <c r="C1624" s="195" t="s">
        <v>1305</v>
      </c>
      <c r="D1624" s="199"/>
      <c r="E1624" s="203" t="s">
        <v>97</v>
      </c>
      <c r="F1624" s="213">
        <f ca="1">SUM(F1572:F1623)</f>
        <v>0</v>
      </c>
    </row>
    <row r="1625" spans="1:1" ht="21" customHeight="1">
      <c r="A1625" s="12" t="s">
        <v>192</v>
      </c>
    </row>
    <row r="1626" spans="1:8" ht="21" customHeight="1">
      <c r="A1626" s="73"/>
      <c r="B1626" s="89" t="s">
        <v>2</v>
      </c>
      <c r="C1626" s="230"/>
      <c r="D1626" s="43"/>
      <c r="E1626" s="236"/>
      <c r="F1626" s="165" t="s">
        <v>6</v>
      </c>
      <c r="G1626" s="57" t="s">
        <v>7</v>
      </c>
      <c r="H1626" s="59" t="s">
        <v>8</v>
      </c>
    </row>
    <row r="1627" spans="1:6" ht="13.5" customHeight="1">
      <c r="A1627" s="77"/>
      <c r="F1627" s="169"/>
    </row>
    <row r="1628" spans="1:6" ht="13.5" customHeight="1">
      <c r="A1628" s="77"/>
      <c r="B1628" s="214" t="s">
        <v>193</v>
      </c>
      <c r="F1628" s="173">
        <f ca="1">SUM(F8)</f>
        <v>0</v>
      </c>
    </row>
    <row r="1629" spans="1:6" ht="13.5" customHeight="1">
      <c r="A1629" s="77"/>
      <c r="F1629" s="169"/>
    </row>
    <row r="1630" spans="1:6" ht="13.5" customHeight="1">
      <c r="A1630" s="77"/>
      <c r="B1630" s="214" t="s">
        <v>1306</v>
      </c>
      <c r="F1630" s="173">
        <f ca="1">SUM(F64)</f>
        <v>0</v>
      </c>
    </row>
    <row r="1631" spans="1:6" ht="13.5" customHeight="1">
      <c r="A1631" s="77"/>
      <c r="F1631" s="169"/>
    </row>
    <row r="1632" spans="1:6" ht="13.5" customHeight="1">
      <c r="A1632" s="77"/>
      <c r="B1632" s="214" t="s">
        <v>212</v>
      </c>
      <c r="F1632" s="173">
        <f ca="1">SUM(F120, F125, F130, F135, F140, F148, F152, F156, F162, F170, F180, F184, F189)</f>
        <v>0</v>
      </c>
    </row>
    <row r="1633" spans="1:6" ht="13.5" customHeight="1">
      <c r="A1633" s="77"/>
      <c r="F1633" s="169"/>
    </row>
    <row r="1634" spans="1:6" ht="13.5" customHeight="1">
      <c r="A1634" s="77"/>
      <c r="B1634" s="214" t="s">
        <v>286</v>
      </c>
      <c r="F1634" s="173">
        <f ca="1">SUM(F237, F243, F250, F257, F264, F271, F281, F297, F307, F317, F329, F332, F335, F338, F342, F346, F353, F355, F363, F366, F369, F372, F374, F376, F379, F382, F387, F389, F391, F393, F395, F397, F400, F404, F408, F414, F416, F419, F422, F431, F433, F440, F443, F446, F448, F450, F454, F457, F461, F465, F469, F475, F477, F480, F483, F488, F498, F501, F505, F509, F515, F518, F521, F524, F527, F532, F534)</f>
        <v>0</v>
      </c>
    </row>
    <row r="1635" spans="1:6" ht="13.5" customHeight="1">
      <c r="A1635" s="77"/>
      <c r="F1635" s="169"/>
    </row>
    <row r="1636" spans="1:6" ht="13.5" customHeight="1">
      <c r="A1636" s="77"/>
      <c r="B1636" s="214" t="s">
        <v>567</v>
      </c>
      <c r="F1636" s="173">
        <f ca="1">SUM(F555, F560, F564, F568, F572, F577, F582, F589, F595, F599, F604)</f>
        <v>0</v>
      </c>
    </row>
    <row r="1637" spans="1:6" ht="13.5" customHeight="1">
      <c r="A1637" s="77"/>
      <c r="F1637" s="169"/>
    </row>
    <row r="1638" spans="1:6" ht="13.5" customHeight="1">
      <c r="A1638" s="77"/>
      <c r="B1638" s="214" t="s">
        <v>631</v>
      </c>
      <c r="F1638" s="173">
        <f ca="1">SUM(F622, F626, F630, F634, F638, F642, F646, F650, F654, F658, F666, F670, F681, F687, F695, F704, F710, F717, F724, F739)</f>
        <v>0</v>
      </c>
    </row>
    <row r="1639" spans="1:6" ht="13.5" customHeight="1">
      <c r="A1639" s="77"/>
      <c r="F1639" s="169"/>
    </row>
    <row r="1640" spans="1:6" ht="13.5" customHeight="1">
      <c r="A1640" s="77"/>
      <c r="B1640" s="214" t="s">
        <v>762</v>
      </c>
      <c r="F1640" s="173">
        <f ca="1">SUM(F796, F800, F803, F807, F810, F814, F818, F822, F826, F830, F834, F838, F842, F849, F853, F863, F867, F871, F875, F879, F882, F885, F891, F896, F901, F906, F912, F919, F930, F935, F940, F945, F950, F955, F960, F965, F970, F975, F984, F995, F999, F1003, F1007, F1011, F1015, F1019, F1023, F1027, F1031, F1035, F1040, F1045, F1057, F1064, F1069, F1074, F1079, F1084, F1089, F1094, F1099, F1104, F1109, F1113, F1123, F1127, F1132, F1138)</f>
        <v>0</v>
      </c>
    </row>
    <row r="1641" spans="1:6" ht="13.5" customHeight="1">
      <c r="A1641" s="77"/>
      <c r="F1641" s="169"/>
    </row>
    <row r="1642" spans="1:6" ht="13.5" customHeight="1">
      <c r="A1642" s="77"/>
      <c r="B1642" s="214" t="s">
        <v>1089</v>
      </c>
      <c r="F1642" s="173">
        <f ca="1">SUM(F1181)</f>
        <v>0</v>
      </c>
    </row>
    <row r="1643" spans="1:6" ht="13.5" customHeight="1">
      <c r="A1643" s="77"/>
      <c r="F1643" s="169"/>
    </row>
    <row r="1644" spans="1:6" ht="13.5" customHeight="1">
      <c r="A1644" s="77"/>
      <c r="B1644" s="214" t="s">
        <v>1307</v>
      </c>
      <c r="F1644" s="173">
        <f ca="1">SUM(F1236, F1239, F1242, F1245, F1248, F1253, F1255, F1259, F1262, F1268)</f>
        <v>0</v>
      </c>
    </row>
    <row r="1645" spans="1:6" ht="13.5" customHeight="1">
      <c r="A1645" s="77"/>
      <c r="F1645" s="169"/>
    </row>
    <row r="1646" spans="1:6" ht="13.5" customHeight="1">
      <c r="A1646" s="77"/>
      <c r="B1646" s="214" t="s">
        <v>1139</v>
      </c>
      <c r="F1646" s="173">
        <f ca="1">SUM(F1290, F1294, F1299, F1302)</f>
        <v>0</v>
      </c>
    </row>
    <row r="1647" spans="1:6" ht="13.5" customHeight="1">
      <c r="A1647" s="77"/>
      <c r="F1647" s="169"/>
    </row>
    <row r="1648" spans="1:6" ht="13.5" customHeight="1">
      <c r="A1648" s="77"/>
      <c r="B1648" s="214" t="s">
        <v>1308</v>
      </c>
      <c r="F1648" s="173">
        <f ca="1">SUM(F1346, F1353, F1359, F1361, F1363, F1365, F1367, F1371, F1376, F1382)</f>
        <v>0</v>
      </c>
    </row>
    <row r="1649" spans="1:6" ht="13.5" customHeight="1">
      <c r="A1649" s="77"/>
      <c r="F1649" s="169"/>
    </row>
    <row r="1650" spans="1:6" ht="13.5" customHeight="1">
      <c r="A1650" s="77"/>
      <c r="B1650" s="214" t="s">
        <v>1309</v>
      </c>
      <c r="F1650" s="173">
        <f ca="1">SUM(F1401, F1403, F1405, F1409, F1412, F1416)</f>
        <v>0</v>
      </c>
    </row>
    <row r="1651" spans="1:6" ht="13.5" customHeight="1">
      <c r="A1651" s="77"/>
      <c r="F1651" s="169"/>
    </row>
    <row r="1652" spans="1:6" ht="13.5" customHeight="1">
      <c r="A1652" s="77"/>
      <c r="B1652" s="214" t="s">
        <v>1231</v>
      </c>
      <c r="F1652" s="173">
        <f ca="1">SUM(F1452, F1479, F1512, F1540, F1554, F1575, F1590, F1596, F1602)</f>
        <v>0</v>
      </c>
    </row>
    <row r="1653" spans="1:6" ht="13.5" customHeight="1">
      <c r="A1653" s="77"/>
      <c r="F1653" s="169"/>
    </row>
    <row r="1654" spans="1:6" ht="13.5" customHeight="1">
      <c r="A1654" s="77"/>
      <c r="F1654" s="169"/>
    </row>
    <row r="1655" spans="1:6" ht="13.5" customHeight="1">
      <c r="A1655" s="77"/>
      <c r="F1655" s="169"/>
    </row>
    <row r="1656" spans="1:6" ht="13.5" customHeight="1">
      <c r="A1656" s="77"/>
      <c r="F1656" s="169"/>
    </row>
    <row r="1657" spans="1:6" ht="13.5" customHeight="1">
      <c r="A1657" s="77"/>
      <c r="F1657" s="169"/>
    </row>
    <row r="1658" spans="1:6" ht="13.5" customHeight="1">
      <c r="A1658" s="77"/>
      <c r="F1658" s="169"/>
    </row>
    <row r="1659" spans="1:6" ht="13.5" customHeight="1">
      <c r="A1659" s="77"/>
      <c r="F1659" s="169"/>
    </row>
    <row r="1660" spans="1:6" ht="13.5" customHeight="1">
      <c r="A1660" s="77"/>
      <c r="F1660" s="169"/>
    </row>
    <row r="1661" spans="1:6" ht="13.5" customHeight="1">
      <c r="A1661" s="77"/>
      <c r="F1661" s="169"/>
    </row>
    <row r="1662" spans="1:6" ht="13.5" customHeight="1">
      <c r="A1662" s="77"/>
      <c r="F1662" s="169"/>
    </row>
    <row r="1663" spans="1:6" ht="13.5" customHeight="1">
      <c r="A1663" s="77"/>
      <c r="F1663" s="169"/>
    </row>
    <row r="1664" spans="1:6" ht="13.5" customHeight="1">
      <c r="A1664" s="77"/>
      <c r="F1664" s="169"/>
    </row>
    <row r="1665" spans="1:6" ht="13.5" customHeight="1">
      <c r="A1665" s="77"/>
      <c r="F1665" s="169"/>
    </row>
    <row r="1666" spans="1:6" ht="13.5" customHeight="1">
      <c r="A1666" s="77"/>
      <c r="F1666" s="169"/>
    </row>
    <row r="1667" spans="1:6" ht="13.5" customHeight="1">
      <c r="A1667" s="77"/>
      <c r="F1667" s="169"/>
    </row>
    <row r="1668" spans="1:6" ht="13.5" customHeight="1">
      <c r="A1668" s="77"/>
      <c r="F1668" s="169"/>
    </row>
    <row r="1669" spans="1:6" ht="13.5" customHeight="1">
      <c r="A1669" s="77"/>
      <c r="F1669" s="169"/>
    </row>
    <row r="1670" spans="1:6" ht="13.5" customHeight="1">
      <c r="A1670" s="77"/>
      <c r="F1670" s="169"/>
    </row>
    <row r="1671" spans="1:6" ht="13.5" customHeight="1">
      <c r="A1671" s="77"/>
      <c r="F1671" s="169"/>
    </row>
    <row r="1672" spans="1:6" ht="13.5" customHeight="1">
      <c r="A1672" s="77"/>
      <c r="F1672" s="169"/>
    </row>
    <row r="1673" spans="1:6" ht="13.5" customHeight="1">
      <c r="A1673" s="77"/>
      <c r="F1673" s="169"/>
    </row>
    <row r="1674" spans="1:6" ht="13.5" customHeight="1">
      <c r="A1674" s="77"/>
      <c r="F1674" s="169"/>
    </row>
    <row r="1675" spans="1:6" ht="13.5" customHeight="1">
      <c r="A1675" s="77"/>
      <c r="F1675" s="169"/>
    </row>
    <row r="1676" spans="1:6" ht="13.5" customHeight="1">
      <c r="A1676" s="77"/>
      <c r="F1676" s="169"/>
    </row>
    <row r="1677" spans="1:6" ht="13.5" customHeight="1">
      <c r="A1677" s="77"/>
      <c r="F1677" s="169"/>
    </row>
    <row r="1678" spans="1:6" ht="5.2" customHeight="1">
      <c r="A1678" s="85"/>
      <c r="F1678" s="177"/>
    </row>
    <row r="1679" spans="1:6" ht="21" customHeight="1">
      <c r="A1679" s="209" t="s">
        <v>95</v>
      </c>
      <c r="B1679" s="191"/>
      <c r="C1679" s="195" t="s">
        <v>1310</v>
      </c>
      <c r="D1679" s="199"/>
      <c r="E1679" s="203" t="s">
        <v>191</v>
      </c>
      <c r="F1679" s="213">
        <f ca="1">SUM(F1627:F1678)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28" manualBreakCount="28">
    <brk id="55" man="1"/>
    <brk id="110" man="1"/>
    <brk id="174" man="1"/>
    <brk id="229" man="1"/>
    <brk id="291" man="1"/>
    <brk id="357" man="1"/>
    <brk id="425" man="1"/>
    <brk id="492" man="1"/>
    <brk id="547" man="1"/>
    <brk id="613" man="1"/>
    <brk id="677" man="1"/>
    <brk id="733" man="1"/>
    <brk id="788" man="1"/>
    <brk id="857" man="1"/>
    <brk id="924" man="1"/>
    <brk id="989" man="1"/>
    <brk id="1051" man="1"/>
    <brk id="1117" man="1"/>
    <brk id="1172" man="1"/>
    <brk id="1227" man="1"/>
    <brk id="1282" man="1"/>
    <brk id="1337" man="1"/>
    <brk id="1392" man="1"/>
    <brk id="1447" man="1"/>
    <brk id="1508" man="1"/>
    <brk id="1569" man="1"/>
    <brk id="1624" man="1"/>
    <brk id="1679" man="1"/>
  </rowBreaks>
  <legacyDrawingHF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286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1311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6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212</v>
      </c>
      <c r="C4" s="117"/>
      <c r="D4" s="135"/>
      <c r="E4" s="153"/>
      <c r="F4" s="169"/>
    </row>
    <row r="5" spans="1:6" ht="6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213</v>
      </c>
      <c r="C6" s="117"/>
      <c r="D6" s="135"/>
      <c r="E6" s="153"/>
      <c r="F6" s="169"/>
    </row>
    <row r="7" spans="1:6" ht="13.5" customHeight="1">
      <c r="A7" s="77"/>
      <c r="B7" s="99" t="s">
        <v>214</v>
      </c>
      <c r="C7" s="117"/>
      <c r="D7" s="135"/>
      <c r="E7" s="153"/>
      <c r="F7" s="169"/>
    </row>
    <row r="8" spans="1:6" ht="13.5" customHeight="1">
      <c r="A8" s="77"/>
      <c r="B8" s="99" t="s">
        <v>215</v>
      </c>
      <c r="C8" s="117"/>
      <c r="D8" s="135"/>
      <c r="E8" s="153"/>
      <c r="F8" s="169"/>
    </row>
    <row r="9" spans="1:6" ht="6" customHeight="1">
      <c r="A9" s="77"/>
      <c r="B9" s="95"/>
      <c r="C9" s="117"/>
      <c r="D9" s="135"/>
      <c r="E9" s="153"/>
      <c r="F9" s="169"/>
    </row>
    <row r="10" spans="1:8" ht="13.5" customHeight="1">
      <c r="A10" s="81" t="s">
        <v>11</v>
      </c>
      <c r="B10" s="103" t="s">
        <v>222</v>
      </c>
      <c r="C10" s="121">
        <v>25</v>
      </c>
      <c r="D10" s="139" t="s">
        <v>208</v>
      </c>
      <c r="E10" s="157"/>
      <c r="F10" s="173">
        <f ca="1">IF(OR(ISBLANK(C10), ISBLANK(E10)), "", IF(ISNUMBER(E10), ROUND(C10 * E10, 2), E10))</f>
        <v>0</v>
      </c>
      <c r="G10" s="63" t="s">
        <v>1312</v>
      </c>
      <c r="H10" s="64" t="s">
        <v>1313</v>
      </c>
    </row>
    <row r="11" spans="1:6" ht="13.5" customHeight="1">
      <c r="A11" s="77"/>
      <c r="B11" s="103" t="s">
        <v>223</v>
      </c>
      <c r="C11" s="117"/>
      <c r="D11" s="135"/>
      <c r="E11" s="153"/>
      <c r="F11" s="169"/>
    </row>
    <row r="12" spans="1:6" ht="13.5" customHeight="1">
      <c r="A12" s="77"/>
      <c r="B12" s="103" t="s">
        <v>224</v>
      </c>
      <c r="C12" s="117"/>
      <c r="D12" s="135"/>
      <c r="E12" s="153"/>
      <c r="F12" s="169"/>
    </row>
    <row r="13" spans="1:6" ht="13.5" customHeight="1">
      <c r="A13" s="77"/>
      <c r="B13" s="103" t="s">
        <v>225</v>
      </c>
      <c r="C13" s="117"/>
      <c r="D13" s="135"/>
      <c r="E13" s="153"/>
      <c r="F13" s="169"/>
    </row>
    <row r="14" spans="1:6" ht="6" customHeight="1">
      <c r="A14" s="77"/>
      <c r="B14" s="95"/>
      <c r="C14" s="117"/>
      <c r="D14" s="135"/>
      <c r="E14" s="153"/>
      <c r="F14" s="169"/>
    </row>
    <row r="15" spans="1:8" ht="13.5" customHeight="1">
      <c r="A15" s="81" t="s">
        <v>17</v>
      </c>
      <c r="B15" s="103" t="s">
        <v>231</v>
      </c>
      <c r="C15" s="121">
        <v>10</v>
      </c>
      <c r="D15" s="139" t="s">
        <v>208</v>
      </c>
      <c r="E15" s="157"/>
      <c r="F15" s="173">
        <f ca="1">IF(OR(ISBLANK(C15), ISBLANK(E15)), "", IF(ISNUMBER(E15), ROUND(C15 * E15, 2), E15))</f>
        <v>0</v>
      </c>
      <c r="G15" s="63" t="s">
        <v>1314</v>
      </c>
      <c r="H15" s="64" t="s">
        <v>1315</v>
      </c>
    </row>
    <row r="16" spans="1:6" ht="13.5" customHeight="1">
      <c r="A16" s="77"/>
      <c r="B16" s="103" t="s">
        <v>223</v>
      </c>
      <c r="C16" s="117"/>
      <c r="D16" s="135"/>
      <c r="E16" s="153"/>
      <c r="F16" s="169"/>
    </row>
    <row r="17" spans="1:6" ht="13.5" customHeight="1">
      <c r="A17" s="77"/>
      <c r="B17" s="103" t="s">
        <v>232</v>
      </c>
      <c r="C17" s="117"/>
      <c r="D17" s="135"/>
      <c r="E17" s="153"/>
      <c r="F17" s="169"/>
    </row>
    <row r="18" spans="1:6" ht="13.5" customHeight="1">
      <c r="A18" s="77"/>
      <c r="B18" s="103" t="s">
        <v>233</v>
      </c>
      <c r="C18" s="117"/>
      <c r="D18" s="135"/>
      <c r="E18" s="153"/>
      <c r="F18" s="169"/>
    </row>
    <row r="19" spans="1:6" ht="6" customHeight="1">
      <c r="A19" s="77"/>
      <c r="B19" s="95"/>
      <c r="C19" s="117"/>
      <c r="D19" s="135"/>
      <c r="E19" s="153"/>
      <c r="F19" s="169"/>
    </row>
    <row r="20" spans="1:6" ht="13.5" customHeight="1">
      <c r="A20" s="77"/>
      <c r="B20" s="99" t="s">
        <v>239</v>
      </c>
      <c r="C20" s="117"/>
      <c r="D20" s="135"/>
      <c r="E20" s="153"/>
      <c r="F20" s="169"/>
    </row>
    <row r="21" spans="1:6" ht="13.5" customHeight="1">
      <c r="A21" s="77"/>
      <c r="B21" s="99" t="s">
        <v>240</v>
      </c>
      <c r="C21" s="117"/>
      <c r="D21" s="135"/>
      <c r="E21" s="153"/>
      <c r="F21" s="169"/>
    </row>
    <row r="22" spans="1:6" ht="6" customHeight="1">
      <c r="A22" s="77"/>
      <c r="B22" s="95"/>
      <c r="C22" s="117"/>
      <c r="D22" s="135"/>
      <c r="E22" s="153"/>
      <c r="F22" s="169"/>
    </row>
    <row r="23" spans="1:8" ht="13.5" customHeight="1">
      <c r="A23" s="81" t="s">
        <v>21</v>
      </c>
      <c r="B23" s="103" t="s">
        <v>246</v>
      </c>
      <c r="C23" s="121">
        <v>2</v>
      </c>
      <c r="D23" s="139" t="s">
        <v>70</v>
      </c>
      <c r="E23" s="157"/>
      <c r="F23" s="173">
        <f ca="1">IF(OR(ISBLANK(C23), ISBLANK(E23)), "", IF(ISNUMBER(E23), ROUND(C23 * E23, 2), E23))</f>
        <v>0</v>
      </c>
      <c r="G23" s="63" t="s">
        <v>1316</v>
      </c>
      <c r="H23" s="64" t="s">
        <v>1317</v>
      </c>
    </row>
    <row r="24" spans="1:6" ht="13.5" customHeight="1">
      <c r="A24" s="77"/>
      <c r="B24" s="103" t="s">
        <v>242</v>
      </c>
      <c r="C24" s="117"/>
      <c r="D24" s="135"/>
      <c r="E24" s="153"/>
      <c r="F24" s="169"/>
    </row>
    <row r="25" spans="1:6" ht="13.5" customHeight="1">
      <c r="A25" s="77"/>
      <c r="B25" s="103" t="s">
        <v>243</v>
      </c>
      <c r="C25" s="117"/>
      <c r="D25" s="135"/>
      <c r="E25" s="153"/>
      <c r="F25" s="169"/>
    </row>
    <row r="26" spans="1:6" ht="6" customHeight="1">
      <c r="A26" s="77"/>
      <c r="B26" s="95"/>
      <c r="C26" s="117"/>
      <c r="D26" s="135"/>
      <c r="E26" s="153"/>
      <c r="F26" s="169"/>
    </row>
    <row r="27" spans="1:8" ht="13.5" customHeight="1">
      <c r="A27" s="81" t="s">
        <v>25</v>
      </c>
      <c r="B27" s="103" t="s">
        <v>1318</v>
      </c>
      <c r="C27" s="121">
        <v>2</v>
      </c>
      <c r="D27" s="139" t="s">
        <v>70</v>
      </c>
      <c r="E27" s="157"/>
      <c r="F27" s="173">
        <f ca="1">IF(OR(ISBLANK(C27), ISBLANK(E27)), "", IF(ISNUMBER(E27), ROUND(C27 * E27, 2), E27))</f>
        <v>0</v>
      </c>
      <c r="G27" s="63" t="s">
        <v>1321</v>
      </c>
      <c r="H27" s="64" t="s">
        <v>1322</v>
      </c>
    </row>
    <row r="28" spans="1:6" ht="13.5" customHeight="1">
      <c r="A28" s="77"/>
      <c r="B28" s="103" t="s">
        <v>1319</v>
      </c>
      <c r="C28" s="117"/>
      <c r="D28" s="135"/>
      <c r="E28" s="153"/>
      <c r="F28" s="169"/>
    </row>
    <row r="29" spans="1:6" ht="13.5" customHeight="1">
      <c r="A29" s="77"/>
      <c r="B29" s="103" t="s">
        <v>1320</v>
      </c>
      <c r="C29" s="117"/>
      <c r="D29" s="135"/>
      <c r="E29" s="153"/>
      <c r="F29" s="169"/>
    </row>
    <row r="30" spans="1:6" ht="6" customHeight="1">
      <c r="A30" s="77"/>
      <c r="B30" s="95"/>
      <c r="C30" s="117"/>
      <c r="D30" s="135"/>
      <c r="E30" s="153"/>
      <c r="F30" s="169"/>
    </row>
    <row r="31" spans="1:8" ht="13.5" customHeight="1">
      <c r="A31" s="81" t="s">
        <v>29</v>
      </c>
      <c r="B31" s="103" t="s">
        <v>1323</v>
      </c>
      <c r="C31" s="121">
        <v>1</v>
      </c>
      <c r="D31" s="139" t="s">
        <v>70</v>
      </c>
      <c r="E31" s="157"/>
      <c r="F31" s="173">
        <f ca="1">IF(OR(ISBLANK(C31), ISBLANK(E31)), "", IF(ISNUMBER(E31), ROUND(C31 * E31, 2), E31))</f>
        <v>0</v>
      </c>
      <c r="G31" s="63" t="s">
        <v>1324</v>
      </c>
      <c r="H31" s="64" t="s">
        <v>1325</v>
      </c>
    </row>
    <row r="32" spans="1:6" ht="13.5" customHeight="1">
      <c r="A32" s="77"/>
      <c r="B32" s="103" t="s">
        <v>1319</v>
      </c>
      <c r="C32" s="117"/>
      <c r="D32" s="135"/>
      <c r="E32" s="153"/>
      <c r="F32" s="169"/>
    </row>
    <row r="33" spans="1:6" ht="13.5" customHeight="1">
      <c r="A33" s="77"/>
      <c r="B33" s="103" t="s">
        <v>1320</v>
      </c>
      <c r="C33" s="117"/>
      <c r="D33" s="135"/>
      <c r="E33" s="153"/>
      <c r="F33" s="169"/>
    </row>
    <row r="34" spans="1:6" ht="6" customHeight="1">
      <c r="A34" s="77"/>
      <c r="B34" s="95"/>
      <c r="C34" s="117"/>
      <c r="D34" s="135"/>
      <c r="E34" s="153"/>
      <c r="F34" s="169"/>
    </row>
    <row r="35" spans="1:6" ht="13.5" customHeight="1">
      <c r="A35" s="77"/>
      <c r="B35" s="99" t="s">
        <v>252</v>
      </c>
      <c r="C35" s="117"/>
      <c r="D35" s="135"/>
      <c r="E35" s="153"/>
      <c r="F35" s="169"/>
    </row>
    <row r="36" spans="1:6" ht="6" customHeight="1">
      <c r="A36" s="77"/>
      <c r="B36" s="95"/>
      <c r="C36" s="117"/>
      <c r="D36" s="135"/>
      <c r="E36" s="153"/>
      <c r="F36" s="169"/>
    </row>
    <row r="37" spans="1:8" ht="13.5" customHeight="1">
      <c r="A37" s="81" t="s">
        <v>33</v>
      </c>
      <c r="B37" s="103" t="s">
        <v>253</v>
      </c>
      <c r="C37" s="121">
        <v>11</v>
      </c>
      <c r="D37" s="139" t="s">
        <v>208</v>
      </c>
      <c r="E37" s="157"/>
      <c r="F37" s="173">
        <f ca="1">IF(OR(ISBLANK(C37), ISBLANK(E37)), "", IF(ISNUMBER(E37), ROUND(C37 * E37, 2), E37))</f>
        <v>0</v>
      </c>
      <c r="G37" s="63" t="s">
        <v>1326</v>
      </c>
      <c r="H37" s="64" t="s">
        <v>1327</v>
      </c>
    </row>
    <row r="38" spans="1:6" ht="13.5" customHeight="1">
      <c r="A38" s="77"/>
      <c r="B38" s="103" t="s">
        <v>254</v>
      </c>
      <c r="C38" s="117"/>
      <c r="D38" s="135"/>
      <c r="E38" s="153"/>
      <c r="F38" s="169"/>
    </row>
    <row r="39" spans="1:6" ht="13.5" customHeight="1">
      <c r="A39" s="77"/>
      <c r="B39" s="103" t="s">
        <v>255</v>
      </c>
      <c r="C39" s="117"/>
      <c r="D39" s="135"/>
      <c r="E39" s="153"/>
      <c r="F39" s="169"/>
    </row>
    <row r="40" spans="1:6" ht="13.5" customHeight="1">
      <c r="A40" s="77"/>
      <c r="B40" s="103" t="s">
        <v>256</v>
      </c>
      <c r="C40" s="117"/>
      <c r="D40" s="135"/>
      <c r="E40" s="153"/>
      <c r="F40" s="169"/>
    </row>
    <row r="41" spans="1:6" ht="13.5" customHeight="1">
      <c r="A41" s="77"/>
      <c r="B41" s="103" t="s">
        <v>257</v>
      </c>
      <c r="C41" s="117"/>
      <c r="D41" s="135"/>
      <c r="E41" s="153"/>
      <c r="F41" s="169"/>
    </row>
    <row r="42" spans="1:6" ht="6" customHeight="1">
      <c r="A42" s="77"/>
      <c r="B42" s="95"/>
      <c r="C42" s="117"/>
      <c r="D42" s="135"/>
      <c r="E42" s="153"/>
      <c r="F42" s="169"/>
    </row>
    <row r="43" spans="1:6" ht="13.5" customHeight="1">
      <c r="A43" s="77"/>
      <c r="B43" s="99" t="s">
        <v>260</v>
      </c>
      <c r="C43" s="117"/>
      <c r="D43" s="135"/>
      <c r="E43" s="153"/>
      <c r="F43" s="169"/>
    </row>
    <row r="44" spans="1:6" ht="6" customHeight="1">
      <c r="A44" s="77"/>
      <c r="B44" s="95"/>
      <c r="C44" s="117"/>
      <c r="D44" s="135"/>
      <c r="E44" s="153"/>
      <c r="F44" s="169"/>
    </row>
    <row r="45" spans="1:8" ht="13.5" customHeight="1">
      <c r="A45" s="81" t="s">
        <v>37</v>
      </c>
      <c r="B45" s="103" t="s">
        <v>261</v>
      </c>
      <c r="C45" s="121">
        <v>3</v>
      </c>
      <c r="D45" s="139" t="s">
        <v>70</v>
      </c>
      <c r="E45" s="157"/>
      <c r="F45" s="173">
        <f ca="1">IF(OR(ISBLANK(C45), ISBLANK(E45)), "", IF(ISNUMBER(E45), ROUND(C45 * E45, 2), E45))</f>
        <v>0</v>
      </c>
      <c r="G45" s="63" t="s">
        <v>1328</v>
      </c>
      <c r="H45" s="64" t="s">
        <v>1329</v>
      </c>
    </row>
    <row r="46" spans="1:6" ht="13.5" customHeight="1">
      <c r="A46" s="77"/>
      <c r="B46" s="103" t="s">
        <v>262</v>
      </c>
      <c r="C46" s="117"/>
      <c r="D46" s="135"/>
      <c r="E46" s="153"/>
      <c r="F46" s="169"/>
    </row>
    <row r="47" spans="1:6" ht="13.5" customHeight="1">
      <c r="A47" s="77"/>
      <c r="B47" s="103" t="s">
        <v>263</v>
      </c>
      <c r="C47" s="117"/>
      <c r="D47" s="135"/>
      <c r="E47" s="153"/>
      <c r="F47" s="169"/>
    </row>
    <row r="48" spans="1:6" ht="6" customHeight="1">
      <c r="A48" s="77"/>
      <c r="B48" s="95"/>
      <c r="C48" s="117"/>
      <c r="D48" s="135"/>
      <c r="E48" s="153"/>
      <c r="F48" s="169"/>
    </row>
    <row r="49" spans="1:6" ht="13.5" customHeight="1">
      <c r="A49" s="77"/>
      <c r="B49" s="99" t="s">
        <v>267</v>
      </c>
      <c r="C49" s="117"/>
      <c r="D49" s="135"/>
      <c r="E49" s="153"/>
      <c r="F49" s="169"/>
    </row>
    <row r="50" spans="1:6" ht="6" customHeight="1">
      <c r="A50" s="77"/>
      <c r="B50" s="95"/>
      <c r="C50" s="117"/>
      <c r="D50" s="135"/>
      <c r="E50" s="153"/>
      <c r="F50" s="169"/>
    </row>
    <row r="51" spans="1:8" ht="13.5" customHeight="1">
      <c r="A51" s="81" t="s">
        <v>42</v>
      </c>
      <c r="B51" s="103" t="s">
        <v>268</v>
      </c>
      <c r="C51" s="121">
        <v>3</v>
      </c>
      <c r="D51" s="139" t="s">
        <v>70</v>
      </c>
      <c r="E51" s="157"/>
      <c r="F51" s="173">
        <f ca="1">IF(OR(ISBLANK(C51), ISBLANK(E51)), "", IF(ISNUMBER(E51), ROUND(C51 * E51, 2), E51))</f>
        <v>0</v>
      </c>
      <c r="G51" s="63" t="s">
        <v>1330</v>
      </c>
      <c r="H51" s="64" t="s">
        <v>1331</v>
      </c>
    </row>
    <row r="52" spans="1:6" ht="13.5" customHeight="1">
      <c r="A52" s="77"/>
      <c r="B52" s="103" t="s">
        <v>269</v>
      </c>
      <c r="C52" s="117"/>
      <c r="D52" s="135"/>
      <c r="E52" s="153"/>
      <c r="F52" s="169"/>
    </row>
    <row r="53" spans="1:6" ht="13.5" customHeight="1">
      <c r="A53" s="77"/>
      <c r="B53" s="103" t="s">
        <v>270</v>
      </c>
      <c r="C53" s="117"/>
      <c r="D53" s="135"/>
      <c r="E53" s="153"/>
      <c r="F53" s="169"/>
    </row>
    <row r="54" spans="1:6" ht="6" customHeight="1">
      <c r="A54" s="77"/>
      <c r="B54" s="95"/>
      <c r="C54" s="117"/>
      <c r="D54" s="135"/>
      <c r="E54" s="153"/>
      <c r="F54" s="169"/>
    </row>
    <row r="55" spans="1:8" ht="13.5" customHeight="1">
      <c r="A55" s="81" t="s">
        <v>46</v>
      </c>
      <c r="B55" s="103" t="s">
        <v>279</v>
      </c>
      <c r="C55" s="121">
        <v>1</v>
      </c>
      <c r="D55" s="139" t="s">
        <v>70</v>
      </c>
      <c r="E55" s="157"/>
      <c r="F55" s="173">
        <f ca="1">IF(OR(ISBLANK(C55), ISBLANK(E55)), "", IF(ISNUMBER(E55), ROUND(C55 * E55, 2), E55))</f>
        <v>0</v>
      </c>
      <c r="G55" s="63" t="s">
        <v>1333</v>
      </c>
      <c r="H55" s="64" t="s">
        <v>1334</v>
      </c>
    </row>
    <row r="56" spans="1:6" ht="13.5" customHeight="1">
      <c r="A56" s="77"/>
      <c r="B56" s="103" t="s">
        <v>280</v>
      </c>
      <c r="C56" s="117"/>
      <c r="D56" s="135"/>
      <c r="E56" s="153"/>
      <c r="F56" s="169"/>
    </row>
    <row r="57" spans="1:6" ht="13.5" customHeight="1">
      <c r="A57" s="77"/>
      <c r="B57" s="103" t="s">
        <v>281</v>
      </c>
      <c r="C57" s="117"/>
      <c r="D57" s="135"/>
      <c r="E57" s="153"/>
      <c r="F57" s="169"/>
    </row>
    <row r="58" spans="1:6" ht="13.5" customHeight="1">
      <c r="A58" s="77"/>
      <c r="B58" s="103" t="s">
        <v>1332</v>
      </c>
      <c r="C58" s="117"/>
      <c r="D58" s="135"/>
      <c r="E58" s="153"/>
      <c r="F58" s="169"/>
    </row>
    <row r="59" spans="1:6" ht="6" customHeight="1">
      <c r="A59" s="77"/>
      <c r="B59" s="95"/>
      <c r="C59" s="117"/>
      <c r="D59" s="135"/>
      <c r="E59" s="153"/>
      <c r="F59" s="169"/>
    </row>
    <row r="60" spans="1:8" ht="13.5" customHeight="1">
      <c r="A60" s="81" t="s">
        <v>52</v>
      </c>
      <c r="B60" s="103" t="s">
        <v>1335</v>
      </c>
      <c r="C60" s="121">
        <v>1</v>
      </c>
      <c r="D60" s="139" t="s">
        <v>70</v>
      </c>
      <c r="E60" s="157"/>
      <c r="F60" s="173">
        <f ca="1">IF(OR(ISBLANK(C60), ISBLANK(E60)), "", IF(ISNUMBER(E60), ROUND(C60 * E60, 2), E60))</f>
        <v>0</v>
      </c>
      <c r="G60" s="63" t="s">
        <v>1338</v>
      </c>
      <c r="H60" s="64" t="s">
        <v>1339</v>
      </c>
    </row>
    <row r="61" spans="1:6" ht="13.5" customHeight="1">
      <c r="A61" s="77"/>
      <c r="B61" s="103" t="s">
        <v>1336</v>
      </c>
      <c r="C61" s="117"/>
      <c r="D61" s="135"/>
      <c r="E61" s="153"/>
      <c r="F61" s="169"/>
    </row>
    <row r="62" spans="1:6" ht="13.5" customHeight="1">
      <c r="A62" s="77"/>
      <c r="B62" s="103" t="s">
        <v>1337</v>
      </c>
      <c r="C62" s="117"/>
      <c r="D62" s="135"/>
      <c r="E62" s="153"/>
      <c r="F62" s="169"/>
    </row>
    <row r="63" spans="1:6" ht="3.7" customHeight="1">
      <c r="A63" s="85"/>
      <c r="B63" s="107"/>
      <c r="C63" s="125"/>
      <c r="D63" s="143"/>
      <c r="E63" s="161"/>
      <c r="F63" s="177"/>
    </row>
    <row r="64" spans="1:6" ht="21" customHeight="1">
      <c r="A64" s="209" t="s">
        <v>95</v>
      </c>
      <c r="B64" s="191"/>
      <c r="C64" s="195" t="s">
        <v>1340</v>
      </c>
      <c r="D64" s="199"/>
      <c r="E64" s="203" t="s">
        <v>97</v>
      </c>
      <c r="F64" s="213">
        <f ca="1">SUM(F3:F63)</f>
        <v>0</v>
      </c>
    </row>
    <row r="65" spans="1:1" ht="21" customHeight="1">
      <c r="A65" s="12" t="s">
        <v>1311</v>
      </c>
    </row>
    <row r="66" spans="1:8" ht="21" customHeight="1">
      <c r="A66" s="73" t="s">
        <v>1</v>
      </c>
      <c r="B66" s="91" t="s">
        <v>2</v>
      </c>
      <c r="C66" s="113" t="s">
        <v>4</v>
      </c>
      <c r="D66" s="131" t="s">
        <v>3</v>
      </c>
      <c r="E66" s="149" t="s">
        <v>5</v>
      </c>
      <c r="F66" s="165" t="s">
        <v>6</v>
      </c>
      <c r="G66" s="57" t="s">
        <v>7</v>
      </c>
      <c r="H66" s="59" t="s">
        <v>8</v>
      </c>
    </row>
    <row r="67" spans="1:6" ht="13.5" customHeight="1">
      <c r="A67" s="77"/>
      <c r="B67" s="95"/>
      <c r="C67" s="117"/>
      <c r="D67" s="135"/>
      <c r="E67" s="153"/>
      <c r="F67" s="169"/>
    </row>
    <row r="68" spans="1:6" ht="13.5" customHeight="1">
      <c r="A68" s="77"/>
      <c r="B68" s="99" t="s">
        <v>567</v>
      </c>
      <c r="C68" s="117"/>
      <c r="D68" s="135"/>
      <c r="E68" s="153"/>
      <c r="F68" s="169"/>
    </row>
    <row r="69" spans="1:6" ht="13.5" customHeight="1">
      <c r="A69" s="77"/>
      <c r="B69" s="95"/>
      <c r="C69" s="117"/>
      <c r="D69" s="135"/>
      <c r="E69" s="153"/>
      <c r="F69" s="169"/>
    </row>
    <row r="70" spans="1:6" ht="13.5" customHeight="1">
      <c r="A70" s="77"/>
      <c r="B70" s="99" t="s">
        <v>573</v>
      </c>
      <c r="C70" s="117"/>
      <c r="D70" s="135"/>
      <c r="E70" s="153"/>
      <c r="F70" s="169"/>
    </row>
    <row r="71" spans="1:6" ht="13.5" customHeight="1">
      <c r="A71" s="77"/>
      <c r="B71" s="95"/>
      <c r="C71" s="117"/>
      <c r="D71" s="135"/>
      <c r="E71" s="153"/>
      <c r="F71" s="169"/>
    </row>
    <row r="72" spans="1:8" ht="13.5" customHeight="1">
      <c r="A72" s="81" t="s">
        <v>11</v>
      </c>
      <c r="B72" s="103" t="s">
        <v>584</v>
      </c>
      <c r="C72" s="121">
        <v>86</v>
      </c>
      <c r="D72" s="139" t="s">
        <v>511</v>
      </c>
      <c r="E72" s="157"/>
      <c r="F72" s="173">
        <f ca="1">IF(OR(ISBLANK(C72), ISBLANK(E72)), "", IF(ISNUMBER(E72), ROUND(C72 * E72, 2), E72))</f>
        <v>0</v>
      </c>
      <c r="G72" s="63" t="s">
        <v>1341</v>
      </c>
      <c r="H72" s="64" t="s">
        <v>1342</v>
      </c>
    </row>
    <row r="73" spans="1:6" ht="13.5" customHeight="1">
      <c r="A73" s="77"/>
      <c r="B73" s="103" t="s">
        <v>580</v>
      </c>
      <c r="C73" s="117"/>
      <c r="D73" s="135"/>
      <c r="E73" s="153"/>
      <c r="F73" s="169"/>
    </row>
    <row r="74" spans="1:6" ht="13.5" customHeight="1">
      <c r="A74" s="77"/>
      <c r="B74" s="103" t="s">
        <v>581</v>
      </c>
      <c r="C74" s="117"/>
      <c r="D74" s="135"/>
      <c r="E74" s="153"/>
      <c r="F74" s="169"/>
    </row>
    <row r="75" spans="1:6" ht="13.5" customHeight="1">
      <c r="A75" s="77"/>
      <c r="B75" s="95"/>
      <c r="C75" s="117"/>
      <c r="D75" s="135"/>
      <c r="E75" s="153"/>
      <c r="F75" s="169"/>
    </row>
    <row r="76" spans="1:8" ht="13.5" customHeight="1">
      <c r="A76" s="81" t="s">
        <v>17</v>
      </c>
      <c r="B76" s="103" t="s">
        <v>593</v>
      </c>
      <c r="C76" s="121">
        <v>86</v>
      </c>
      <c r="D76" s="139" t="s">
        <v>511</v>
      </c>
      <c r="E76" s="157"/>
      <c r="F76" s="173">
        <f ca="1">IF(OR(ISBLANK(C76), ISBLANK(E76)), "", IF(ISNUMBER(E76), ROUND(C76 * E76, 2), E76))</f>
        <v>0</v>
      </c>
      <c r="G76" s="63" t="s">
        <v>1343</v>
      </c>
      <c r="H76" s="64" t="s">
        <v>1344</v>
      </c>
    </row>
    <row r="77" spans="1:6" ht="13.5" customHeight="1">
      <c r="A77" s="77"/>
      <c r="B77" s="103" t="s">
        <v>594</v>
      </c>
      <c r="C77" s="117"/>
      <c r="D77" s="135"/>
      <c r="E77" s="153"/>
      <c r="F77" s="169"/>
    </row>
    <row r="78" spans="1:6" ht="13.5" customHeight="1">
      <c r="A78" s="77"/>
      <c r="B78" s="103" t="s">
        <v>595</v>
      </c>
      <c r="C78" s="117"/>
      <c r="D78" s="135"/>
      <c r="E78" s="153"/>
      <c r="F78" s="169"/>
    </row>
    <row r="79" spans="1:6" ht="13.5" customHeight="1">
      <c r="A79" s="77"/>
      <c r="B79" s="103" t="s">
        <v>596</v>
      </c>
      <c r="C79" s="117"/>
      <c r="D79" s="135"/>
      <c r="E79" s="153"/>
      <c r="F79" s="169"/>
    </row>
    <row r="80" spans="1:6" ht="13.5" customHeight="1">
      <c r="A80" s="77"/>
      <c r="B80" s="95"/>
      <c r="C80" s="117"/>
      <c r="D80" s="135"/>
      <c r="E80" s="153"/>
      <c r="F80" s="169"/>
    </row>
    <row r="81" spans="1:8" ht="13.5" customHeight="1">
      <c r="A81" s="81" t="s">
        <v>21</v>
      </c>
      <c r="B81" s="103" t="s">
        <v>599</v>
      </c>
      <c r="C81" s="121">
        <v>350</v>
      </c>
      <c r="D81" s="139" t="s">
        <v>511</v>
      </c>
      <c r="E81" s="157"/>
      <c r="F81" s="173">
        <f ca="1">IF(OR(ISBLANK(C81), ISBLANK(E81)), "", IF(ISNUMBER(E81), ROUND(C81 * E81, 2), E81))</f>
        <v>0</v>
      </c>
      <c r="G81" s="63" t="s">
        <v>1345</v>
      </c>
      <c r="H81" s="64" t="s">
        <v>1346</v>
      </c>
    </row>
    <row r="82" spans="1:6" ht="13.5" customHeight="1">
      <c r="A82" s="77"/>
      <c r="B82" s="103" t="s">
        <v>600</v>
      </c>
      <c r="C82" s="117"/>
      <c r="D82" s="135"/>
      <c r="E82" s="153"/>
      <c r="F82" s="169"/>
    </row>
    <row r="83" spans="1:6" ht="13.5" customHeight="1">
      <c r="A83" s="77"/>
      <c r="B83" s="103" t="s">
        <v>589</v>
      </c>
      <c r="C83" s="117"/>
      <c r="D83" s="135"/>
      <c r="E83" s="153"/>
      <c r="F83" s="169"/>
    </row>
    <row r="84" spans="1:6" ht="13.5" customHeight="1">
      <c r="A84" s="77"/>
      <c r="B84" s="103" t="s">
        <v>590</v>
      </c>
      <c r="C84" s="117"/>
      <c r="D84" s="135"/>
      <c r="E84" s="153"/>
      <c r="F84" s="169"/>
    </row>
    <row r="85" spans="1:6" ht="13.5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9" t="s">
        <v>603</v>
      </c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8" ht="13.5" customHeight="1">
      <c r="A88" s="81" t="s">
        <v>25</v>
      </c>
      <c r="B88" s="103" t="s">
        <v>604</v>
      </c>
      <c r="C88" s="121">
        <v>32</v>
      </c>
      <c r="D88" s="139" t="s">
        <v>607</v>
      </c>
      <c r="E88" s="157"/>
      <c r="F88" s="173">
        <f ca="1">IF(OR(ISBLANK(C88), ISBLANK(E88)), "", IF(ISNUMBER(E88), ROUND(C88 * E88, 2), E88))</f>
        <v>0</v>
      </c>
      <c r="G88" s="63" t="s">
        <v>1347</v>
      </c>
      <c r="H88" s="64" t="s">
        <v>1348</v>
      </c>
    </row>
    <row r="89" spans="1:6" ht="13.5" customHeight="1">
      <c r="A89" s="77"/>
      <c r="B89" s="103" t="s">
        <v>605</v>
      </c>
      <c r="C89" s="117"/>
      <c r="D89" s="135"/>
      <c r="E89" s="153"/>
      <c r="F89" s="169"/>
    </row>
    <row r="90" spans="1:6" ht="13.5" customHeight="1">
      <c r="A90" s="77"/>
      <c r="B90" s="103" t="s">
        <v>606</v>
      </c>
      <c r="C90" s="117"/>
      <c r="D90" s="135"/>
      <c r="E90" s="153"/>
      <c r="F90" s="169"/>
    </row>
    <row r="91" spans="1:6" ht="13.5" customHeight="1">
      <c r="A91" s="77"/>
      <c r="B91" s="95"/>
      <c r="C91" s="117"/>
      <c r="D91" s="135"/>
      <c r="E91" s="153"/>
      <c r="F91" s="169"/>
    </row>
    <row r="92" spans="1:6" ht="13.5" customHeight="1">
      <c r="A92" s="77"/>
      <c r="B92" s="99" t="s">
        <v>610</v>
      </c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8" ht="13.5" customHeight="1">
      <c r="A94" s="81" t="s">
        <v>29</v>
      </c>
      <c r="B94" s="103" t="s">
        <v>611</v>
      </c>
      <c r="C94" s="121">
        <v>872</v>
      </c>
      <c r="D94" s="139" t="s">
        <v>511</v>
      </c>
      <c r="E94" s="157"/>
      <c r="F94" s="173">
        <f ca="1">IF(OR(ISBLANK(C94), ISBLANK(E94)), "", IF(ISNUMBER(E94), ROUND(C94 * E94, 2), E94))</f>
        <v>0</v>
      </c>
      <c r="G94" s="63" t="s">
        <v>1349</v>
      </c>
      <c r="H94" s="64" t="s">
        <v>1350</v>
      </c>
    </row>
    <row r="95" spans="1:6" ht="13.5" customHeight="1">
      <c r="A95" s="77"/>
      <c r="B95" s="95"/>
      <c r="C95" s="117"/>
      <c r="D95" s="135"/>
      <c r="E95" s="153"/>
      <c r="F95" s="169"/>
    </row>
    <row r="96" spans="1:6" ht="13.5" customHeight="1">
      <c r="A96" s="77"/>
      <c r="B96" s="99" t="s">
        <v>614</v>
      </c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8" ht="13.5" customHeight="1">
      <c r="A98" s="81" t="s">
        <v>33</v>
      </c>
      <c r="B98" s="103" t="s">
        <v>615</v>
      </c>
      <c r="C98" s="121">
        <v>436</v>
      </c>
      <c r="D98" s="139" t="s">
        <v>511</v>
      </c>
      <c r="E98" s="157"/>
      <c r="F98" s="173">
        <f ca="1">IF(OR(ISBLANK(C98), ISBLANK(E98)), "", IF(ISNUMBER(E98), ROUND(C98 * E98, 2), E98))</f>
        <v>0</v>
      </c>
      <c r="G98" s="63" t="s">
        <v>1351</v>
      </c>
      <c r="H98" s="64" t="s">
        <v>1352</v>
      </c>
    </row>
    <row r="99" spans="1:6" ht="13.5" customHeight="1">
      <c r="A99" s="77"/>
      <c r="B99" s="103" t="s">
        <v>616</v>
      </c>
      <c r="C99" s="117"/>
      <c r="D99" s="135"/>
      <c r="E99" s="153"/>
      <c r="F99" s="169"/>
    </row>
    <row r="100" spans="1:6" ht="13.5" customHeight="1">
      <c r="A100" s="77"/>
      <c r="B100" s="95"/>
      <c r="C100" s="117"/>
      <c r="D100" s="135"/>
      <c r="E100" s="153"/>
      <c r="F100" s="169"/>
    </row>
    <row r="101" spans="1:6" ht="13.5" customHeight="1">
      <c r="A101" s="77"/>
      <c r="B101" s="99" t="s">
        <v>619</v>
      </c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8" ht="13.5" customHeight="1">
      <c r="A103" s="81" t="s">
        <v>37</v>
      </c>
      <c r="B103" s="103" t="s">
        <v>620</v>
      </c>
      <c r="C103" s="121">
        <v>134</v>
      </c>
      <c r="D103" s="139" t="s">
        <v>511</v>
      </c>
      <c r="E103" s="157"/>
      <c r="F103" s="173">
        <f ca="1">IF(OR(ISBLANK(C103), ISBLANK(E103)), "", IF(ISNUMBER(E103), ROUND(C103 * E103, 2), E103))</f>
        <v>0</v>
      </c>
      <c r="G103" s="63" t="s">
        <v>1354</v>
      </c>
      <c r="H103" s="64" t="s">
        <v>1355</v>
      </c>
    </row>
    <row r="104" spans="1:6" ht="13.5" customHeight="1">
      <c r="A104" s="77"/>
      <c r="B104" s="103" t="s">
        <v>1353</v>
      </c>
      <c r="C104" s="117"/>
      <c r="D104" s="135"/>
      <c r="E104" s="153"/>
      <c r="F104" s="169"/>
    </row>
    <row r="105" spans="1:6" ht="13.5" customHeight="1">
      <c r="A105" s="77"/>
      <c r="B105" s="103" t="s">
        <v>622</v>
      </c>
      <c r="C105" s="117"/>
      <c r="D105" s="135"/>
      <c r="E105" s="153"/>
      <c r="F105" s="169"/>
    </row>
    <row r="106" spans="1:6" ht="13.5" customHeight="1">
      <c r="A106" s="77"/>
      <c r="B106" s="103" t="s">
        <v>623</v>
      </c>
      <c r="C106" s="117"/>
      <c r="D106" s="135"/>
      <c r="E106" s="153"/>
      <c r="F106" s="169"/>
    </row>
    <row r="107" spans="1:6" ht="13.5" customHeight="1">
      <c r="A107" s="77"/>
      <c r="B107" s="103" t="s">
        <v>624</v>
      </c>
      <c r="C107" s="117"/>
      <c r="D107" s="135"/>
      <c r="E107" s="153"/>
      <c r="F107" s="169"/>
    </row>
    <row r="108" spans="1:6" ht="13.5" customHeight="1">
      <c r="A108" s="77"/>
      <c r="B108" s="103" t="s">
        <v>625</v>
      </c>
      <c r="C108" s="117"/>
      <c r="D108" s="135"/>
      <c r="E108" s="153"/>
      <c r="F108" s="169"/>
    </row>
    <row r="109" spans="1:6" ht="13.5" customHeight="1">
      <c r="A109" s="77"/>
      <c r="B109" s="103" t="s">
        <v>626</v>
      </c>
      <c r="C109" s="117"/>
      <c r="D109" s="135"/>
      <c r="E109" s="153"/>
      <c r="F109" s="169"/>
    </row>
    <row r="110" spans="1:6" ht="13.5" customHeight="1">
      <c r="A110" s="77"/>
      <c r="B110" s="103" t="s">
        <v>627</v>
      </c>
      <c r="C110" s="117"/>
      <c r="D110" s="135"/>
      <c r="E110" s="153"/>
      <c r="F110" s="169"/>
    </row>
    <row r="111" spans="1:6" ht="13.5" customHeight="1">
      <c r="A111" s="77"/>
      <c r="B111" s="95"/>
      <c r="C111" s="117"/>
      <c r="D111" s="135"/>
      <c r="E111" s="153"/>
      <c r="F111" s="169"/>
    </row>
    <row r="112" spans="1:6" ht="13.5" customHeight="1">
      <c r="A112" s="77"/>
      <c r="B112" s="95"/>
      <c r="C112" s="117"/>
      <c r="D112" s="135"/>
      <c r="E112" s="153"/>
      <c r="F112" s="169"/>
    </row>
    <row r="113" spans="1:6" ht="13.5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5"/>
      <c r="C114" s="117"/>
      <c r="D114" s="135"/>
      <c r="E114" s="153"/>
      <c r="F114" s="169"/>
    </row>
    <row r="115" spans="1:6" ht="13.5" customHeight="1">
      <c r="A115" s="77"/>
      <c r="B115" s="95"/>
      <c r="C115" s="117"/>
      <c r="D115" s="135"/>
      <c r="E115" s="153"/>
      <c r="F115" s="169"/>
    </row>
    <row r="116" spans="1:6" ht="13.5" customHeight="1">
      <c r="A116" s="77"/>
      <c r="B116" s="95"/>
      <c r="C116" s="117"/>
      <c r="D116" s="135"/>
      <c r="E116" s="153"/>
      <c r="F116" s="169"/>
    </row>
    <row r="117" spans="1:6" ht="13.5" customHeight="1">
      <c r="A117" s="77"/>
      <c r="B117" s="95"/>
      <c r="C117" s="117"/>
      <c r="D117" s="135"/>
      <c r="E117" s="153"/>
      <c r="F117" s="169"/>
    </row>
    <row r="118" spans="1:6" ht="5.2" customHeight="1">
      <c r="A118" s="85"/>
      <c r="B118" s="107"/>
      <c r="C118" s="125"/>
      <c r="D118" s="143"/>
      <c r="E118" s="161"/>
      <c r="F118" s="177"/>
    </row>
    <row r="119" spans="1:6" ht="21" customHeight="1">
      <c r="A119" s="209" t="s">
        <v>95</v>
      </c>
      <c r="B119" s="191"/>
      <c r="C119" s="195" t="s">
        <v>1356</v>
      </c>
      <c r="D119" s="199"/>
      <c r="E119" s="203" t="s">
        <v>97</v>
      </c>
      <c r="F119" s="213">
        <f ca="1">SUM(F67:F118)</f>
        <v>0</v>
      </c>
    </row>
    <row r="120" spans="1:1" ht="21" customHeight="1">
      <c r="A120" s="12" t="s">
        <v>1311</v>
      </c>
    </row>
    <row r="121" spans="1:8" ht="21" customHeight="1">
      <c r="A121" s="73" t="s">
        <v>1</v>
      </c>
      <c r="B121" s="91" t="s">
        <v>2</v>
      </c>
      <c r="C121" s="113" t="s">
        <v>4</v>
      </c>
      <c r="D121" s="131" t="s">
        <v>3</v>
      </c>
      <c r="E121" s="149" t="s">
        <v>5</v>
      </c>
      <c r="F121" s="165" t="s">
        <v>6</v>
      </c>
      <c r="G121" s="57" t="s">
        <v>7</v>
      </c>
      <c r="H121" s="59" t="s">
        <v>8</v>
      </c>
    </row>
    <row r="122" spans="1:6" ht="11.25" customHeight="1">
      <c r="A122" s="77"/>
      <c r="B122" s="95"/>
      <c r="C122" s="117"/>
      <c r="D122" s="135"/>
      <c r="E122" s="153"/>
      <c r="F122" s="169"/>
    </row>
    <row r="123" spans="1:6" ht="13.5" customHeight="1">
      <c r="A123" s="77"/>
      <c r="B123" s="99" t="s">
        <v>631</v>
      </c>
      <c r="C123" s="117"/>
      <c r="D123" s="135"/>
      <c r="E123" s="153"/>
      <c r="F123" s="169"/>
    </row>
    <row r="124" spans="1:6" ht="11.25" customHeight="1">
      <c r="A124" s="77"/>
      <c r="B124" s="95"/>
      <c r="C124" s="117"/>
      <c r="D124" s="135"/>
      <c r="E124" s="153"/>
      <c r="F124" s="169"/>
    </row>
    <row r="125" spans="1:6" ht="13.5" customHeight="1">
      <c r="A125" s="77"/>
      <c r="B125" s="99" t="s">
        <v>632</v>
      </c>
      <c r="C125" s="117"/>
      <c r="D125" s="135"/>
      <c r="E125" s="153"/>
      <c r="F125" s="169"/>
    </row>
    <row r="126" spans="1:6" ht="13.5" customHeight="1">
      <c r="A126" s="77"/>
      <c r="B126" s="99" t="s">
        <v>633</v>
      </c>
      <c r="C126" s="117"/>
      <c r="D126" s="135"/>
      <c r="E126" s="153"/>
      <c r="F126" s="169"/>
    </row>
    <row r="127" spans="1:6" ht="11.25" customHeight="1">
      <c r="A127" s="77"/>
      <c r="B127" s="95"/>
      <c r="C127" s="117"/>
      <c r="D127" s="135"/>
      <c r="E127" s="153"/>
      <c r="F127" s="169"/>
    </row>
    <row r="128" spans="1:8" ht="13.5" customHeight="1">
      <c r="A128" s="81" t="s">
        <v>11</v>
      </c>
      <c r="B128" s="103" t="s">
        <v>634</v>
      </c>
      <c r="C128" s="121">
        <v>8</v>
      </c>
      <c r="D128" s="139" t="s">
        <v>208</v>
      </c>
      <c r="E128" s="157"/>
      <c r="F128" s="173">
        <f ca="1">IF(OR(ISBLANK(C128), ISBLANK(E128)), "", IF(ISNUMBER(E128), ROUND(C128 * E128, 2), E128))</f>
        <v>0</v>
      </c>
      <c r="G128" s="63" t="s">
        <v>1357</v>
      </c>
      <c r="H128" s="64" t="s">
        <v>1358</v>
      </c>
    </row>
    <row r="129" spans="1:6" ht="13.5" customHeight="1">
      <c r="A129" s="77"/>
      <c r="B129" s="103" t="s">
        <v>635</v>
      </c>
      <c r="C129" s="117"/>
      <c r="D129" s="135"/>
      <c r="E129" s="153"/>
      <c r="F129" s="169"/>
    </row>
    <row r="130" spans="1:6" ht="13.5" customHeight="1">
      <c r="A130" s="77"/>
      <c r="B130" s="103" t="s">
        <v>636</v>
      </c>
      <c r="C130" s="117"/>
      <c r="D130" s="135"/>
      <c r="E130" s="153"/>
      <c r="F130" s="169"/>
    </row>
    <row r="131" spans="1:6" ht="11.25" customHeight="1">
      <c r="A131" s="77"/>
      <c r="B131" s="95"/>
      <c r="C131" s="117"/>
      <c r="D131" s="135"/>
      <c r="E131" s="153"/>
      <c r="F131" s="169"/>
    </row>
    <row r="132" spans="1:8" ht="13.5" customHeight="1">
      <c r="A132" s="81" t="s">
        <v>17</v>
      </c>
      <c r="B132" s="103" t="s">
        <v>662</v>
      </c>
      <c r="C132" s="121">
        <v>90</v>
      </c>
      <c r="D132" s="139" t="s">
        <v>208</v>
      </c>
      <c r="E132" s="157"/>
      <c r="F132" s="173">
        <f ca="1">IF(OR(ISBLANK(C132), ISBLANK(E132)), "", IF(ISNUMBER(E132), ROUND(C132 * E132, 2), E132))</f>
        <v>0</v>
      </c>
      <c r="G132" s="63" t="s">
        <v>1359</v>
      </c>
      <c r="H132" s="64" t="s">
        <v>1360</v>
      </c>
    </row>
    <row r="133" spans="1:6" ht="13.5" customHeight="1">
      <c r="A133" s="77"/>
      <c r="B133" s="103" t="s">
        <v>635</v>
      </c>
      <c r="C133" s="117"/>
      <c r="D133" s="135"/>
      <c r="E133" s="153"/>
      <c r="F133" s="169"/>
    </row>
    <row r="134" spans="1:6" ht="13.5" customHeight="1">
      <c r="A134" s="77"/>
      <c r="B134" s="103" t="s">
        <v>636</v>
      </c>
      <c r="C134" s="117"/>
      <c r="D134" s="135"/>
      <c r="E134" s="153"/>
      <c r="F134" s="169"/>
    </row>
    <row r="135" spans="1:6" ht="11.25" customHeight="1">
      <c r="A135" s="77"/>
      <c r="B135" s="95"/>
      <c r="C135" s="117"/>
      <c r="D135" s="135"/>
      <c r="E135" s="153"/>
      <c r="F135" s="169"/>
    </row>
    <row r="136" spans="1:8" ht="13.5" customHeight="1">
      <c r="A136" s="81" t="s">
        <v>21</v>
      </c>
      <c r="B136" s="103" t="s">
        <v>671</v>
      </c>
      <c r="C136" s="121">
        <v>10</v>
      </c>
      <c r="D136" s="139" t="s">
        <v>208</v>
      </c>
      <c r="E136" s="157"/>
      <c r="F136" s="173">
        <f ca="1">IF(OR(ISBLANK(C136), ISBLANK(E136)), "", IF(ISNUMBER(E136), ROUND(C136 * E136, 2), E136))</f>
        <v>0</v>
      </c>
      <c r="G136" s="63" t="s">
        <v>1361</v>
      </c>
      <c r="H136" s="64" t="s">
        <v>1362</v>
      </c>
    </row>
    <row r="137" spans="1:6" ht="13.5" customHeight="1">
      <c r="A137" s="77"/>
      <c r="B137" s="103" t="s">
        <v>672</v>
      </c>
      <c r="C137" s="117"/>
      <c r="D137" s="135"/>
      <c r="E137" s="153"/>
      <c r="F137" s="169"/>
    </row>
    <row r="138" spans="1:6" ht="13.5" customHeight="1">
      <c r="A138" s="77"/>
      <c r="B138" s="103" t="s">
        <v>644</v>
      </c>
      <c r="C138" s="117"/>
      <c r="D138" s="135"/>
      <c r="E138" s="153"/>
      <c r="F138" s="169"/>
    </row>
    <row r="139" spans="1:6" ht="11.25" customHeight="1">
      <c r="A139" s="77"/>
      <c r="B139" s="95"/>
      <c r="C139" s="117"/>
      <c r="D139" s="135"/>
      <c r="E139" s="153"/>
      <c r="F139" s="169"/>
    </row>
    <row r="140" spans="1:6" ht="13.5" customHeight="1">
      <c r="A140" s="77"/>
      <c r="B140" s="99" t="s">
        <v>675</v>
      </c>
      <c r="C140" s="117"/>
      <c r="D140" s="135"/>
      <c r="E140" s="153"/>
      <c r="F140" s="169"/>
    </row>
    <row r="141" spans="1:6" ht="13.5" customHeight="1">
      <c r="A141" s="77"/>
      <c r="B141" s="99" t="s">
        <v>676</v>
      </c>
      <c r="C141" s="117"/>
      <c r="D141" s="135"/>
      <c r="E141" s="153"/>
      <c r="F141" s="169"/>
    </row>
    <row r="142" spans="1:6" ht="13.5" customHeight="1">
      <c r="A142" s="77"/>
      <c r="B142" s="99" t="s">
        <v>677</v>
      </c>
      <c r="C142" s="117"/>
      <c r="D142" s="135"/>
      <c r="E142" s="153"/>
      <c r="F142" s="169"/>
    </row>
    <row r="143" spans="1:6" ht="11.25" customHeight="1">
      <c r="A143" s="77"/>
      <c r="B143" s="95"/>
      <c r="C143" s="117"/>
      <c r="D143" s="135"/>
      <c r="E143" s="153"/>
      <c r="F143" s="169"/>
    </row>
    <row r="144" spans="1:8" ht="13.5" customHeight="1">
      <c r="A144" s="81" t="s">
        <v>25</v>
      </c>
      <c r="B144" s="103" t="s">
        <v>678</v>
      </c>
      <c r="C144" s="121">
        <v>7</v>
      </c>
      <c r="D144" s="139" t="s">
        <v>293</v>
      </c>
      <c r="E144" s="157"/>
      <c r="F144" s="173">
        <f ca="1">IF(OR(ISBLANK(C144), ISBLANK(E144)), "", IF(ISNUMBER(E144), ROUND(C144 * E144, 2), E144))</f>
        <v>0</v>
      </c>
      <c r="G144" s="63" t="s">
        <v>1363</v>
      </c>
      <c r="H144" s="64" t="s">
        <v>1364</v>
      </c>
    </row>
    <row r="145" spans="1:6" ht="11.25" customHeight="1">
      <c r="A145" s="77"/>
      <c r="B145" s="95"/>
      <c r="C145" s="117"/>
      <c r="D145" s="135"/>
      <c r="E145" s="153"/>
      <c r="F145" s="169"/>
    </row>
    <row r="146" spans="1:6" ht="13.5" customHeight="1">
      <c r="A146" s="77"/>
      <c r="B146" s="99" t="s">
        <v>681</v>
      </c>
      <c r="C146" s="117"/>
      <c r="D146" s="135"/>
      <c r="E146" s="153"/>
      <c r="F146" s="169"/>
    </row>
    <row r="147" spans="1:6" ht="11.25" customHeight="1">
      <c r="A147" s="77"/>
      <c r="B147" s="95"/>
      <c r="C147" s="117"/>
      <c r="D147" s="135"/>
      <c r="E147" s="153"/>
      <c r="F147" s="169"/>
    </row>
    <row r="148" spans="1:8" ht="13.5" customHeight="1">
      <c r="A148" s="81" t="s">
        <v>29</v>
      </c>
      <c r="B148" s="103" t="s">
        <v>682</v>
      </c>
      <c r="C148" s="121">
        <v>160</v>
      </c>
      <c r="D148" s="139" t="s">
        <v>511</v>
      </c>
      <c r="E148" s="157"/>
      <c r="F148" s="173">
        <f ca="1">IF(OR(ISBLANK(C148), ISBLANK(E148)), "", IF(ISNUMBER(E148), ROUND(C148 * E148, 2), E148))</f>
        <v>0</v>
      </c>
      <c r="G148" s="63" t="s">
        <v>1365</v>
      </c>
      <c r="H148" s="64" t="s">
        <v>1366</v>
      </c>
    </row>
    <row r="149" spans="1:6" ht="13.5" customHeight="1">
      <c r="A149" s="77"/>
      <c r="B149" s="103" t="s">
        <v>683</v>
      </c>
      <c r="C149" s="117"/>
      <c r="D149" s="135"/>
      <c r="E149" s="153"/>
      <c r="F149" s="169"/>
    </row>
    <row r="150" spans="1:6" ht="13.5" customHeight="1">
      <c r="A150" s="77"/>
      <c r="B150" s="103" t="s">
        <v>684</v>
      </c>
      <c r="C150" s="117"/>
      <c r="D150" s="135"/>
      <c r="E150" s="153"/>
      <c r="F150" s="169"/>
    </row>
    <row r="151" spans="1:6" ht="13.5" customHeight="1">
      <c r="A151" s="77"/>
      <c r="B151" s="103" t="s">
        <v>685</v>
      </c>
      <c r="C151" s="117"/>
      <c r="D151" s="135"/>
      <c r="E151" s="153"/>
      <c r="F151" s="169"/>
    </row>
    <row r="152" spans="1:6" ht="13.5" customHeight="1">
      <c r="A152" s="77"/>
      <c r="B152" s="103" t="s">
        <v>686</v>
      </c>
      <c r="C152" s="117"/>
      <c r="D152" s="135"/>
      <c r="E152" s="153"/>
      <c r="F152" s="169"/>
    </row>
    <row r="153" spans="1:6" ht="13.5" customHeight="1">
      <c r="A153" s="77"/>
      <c r="B153" s="103" t="s">
        <v>687</v>
      </c>
      <c r="C153" s="117"/>
      <c r="D153" s="135"/>
      <c r="E153" s="153"/>
      <c r="F153" s="169"/>
    </row>
    <row r="154" spans="1:6" ht="11.25" customHeight="1">
      <c r="A154" s="77"/>
      <c r="B154" s="95"/>
      <c r="C154" s="117"/>
      <c r="D154" s="135"/>
      <c r="E154" s="153"/>
      <c r="F154" s="169"/>
    </row>
    <row r="155" spans="1:8" ht="13.5" customHeight="1">
      <c r="A155" s="81" t="s">
        <v>33</v>
      </c>
      <c r="B155" s="103" t="s">
        <v>719</v>
      </c>
      <c r="C155" s="121">
        <v>180</v>
      </c>
      <c r="D155" s="139" t="s">
        <v>511</v>
      </c>
      <c r="E155" s="157"/>
      <c r="F155" s="173">
        <f ca="1">IF(OR(ISBLANK(C155), ISBLANK(E155)), "", IF(ISNUMBER(E155), ROUND(C155 * E155, 2), E155))</f>
        <v>0</v>
      </c>
      <c r="G155" s="63" t="s">
        <v>1367</v>
      </c>
      <c r="H155" s="64" t="s">
        <v>1368</v>
      </c>
    </row>
    <row r="156" spans="1:6" ht="13.5" customHeight="1">
      <c r="A156" s="77"/>
      <c r="B156" s="103" t="s">
        <v>720</v>
      </c>
      <c r="C156" s="117"/>
      <c r="D156" s="135"/>
      <c r="E156" s="153"/>
      <c r="F156" s="169"/>
    </row>
    <row r="157" spans="1:6" ht="13.5" customHeight="1">
      <c r="A157" s="77"/>
      <c r="B157" s="103" t="s">
        <v>721</v>
      </c>
      <c r="C157" s="117"/>
      <c r="D157" s="135"/>
      <c r="E157" s="153"/>
      <c r="F157" s="169"/>
    </row>
    <row r="158" spans="1:6" ht="13.5" customHeight="1">
      <c r="A158" s="77"/>
      <c r="B158" s="103" t="s">
        <v>722</v>
      </c>
      <c r="C158" s="117"/>
      <c r="D158" s="135"/>
      <c r="E158" s="153"/>
      <c r="F158" s="169"/>
    </row>
    <row r="159" spans="1:6" ht="13.5" customHeight="1">
      <c r="A159" s="77"/>
      <c r="B159" s="103" t="s">
        <v>723</v>
      </c>
      <c r="C159" s="117"/>
      <c r="D159" s="135"/>
      <c r="E159" s="153"/>
      <c r="F159" s="169"/>
    </row>
    <row r="160" spans="1:6" ht="13.5" customHeight="1">
      <c r="A160" s="77"/>
      <c r="B160" s="103" t="s">
        <v>724</v>
      </c>
      <c r="C160" s="117"/>
      <c r="D160" s="135"/>
      <c r="E160" s="153"/>
      <c r="F160" s="169"/>
    </row>
    <row r="161" spans="1:6" ht="11.25" customHeight="1">
      <c r="A161" s="77"/>
      <c r="B161" s="95"/>
      <c r="C161" s="117"/>
      <c r="D161" s="135"/>
      <c r="E161" s="153"/>
      <c r="F161" s="169"/>
    </row>
    <row r="162" spans="1:8" ht="13.5" customHeight="1">
      <c r="A162" s="81" t="s">
        <v>37</v>
      </c>
      <c r="B162" s="103" t="s">
        <v>1369</v>
      </c>
      <c r="C162" s="121">
        <v>124</v>
      </c>
      <c r="D162" s="139" t="s">
        <v>511</v>
      </c>
      <c r="E162" s="157"/>
      <c r="F162" s="173">
        <f ca="1">IF(OR(ISBLANK(C162), ISBLANK(E162)), "", IF(ISNUMBER(E162), ROUND(C162 * E162, 2), E162))</f>
        <v>0</v>
      </c>
      <c r="G162" s="63" t="s">
        <v>1374</v>
      </c>
      <c r="H162" s="64" t="s">
        <v>1375</v>
      </c>
    </row>
    <row r="163" spans="1:6" ht="13.5" customHeight="1">
      <c r="A163" s="77"/>
      <c r="B163" s="103" t="s">
        <v>1370</v>
      </c>
      <c r="C163" s="117"/>
      <c r="D163" s="135"/>
      <c r="E163" s="153"/>
      <c r="F163" s="169"/>
    </row>
    <row r="164" spans="1:6" ht="13.5" customHeight="1">
      <c r="A164" s="77"/>
      <c r="B164" s="103" t="s">
        <v>1371</v>
      </c>
      <c r="C164" s="117"/>
      <c r="D164" s="135"/>
      <c r="E164" s="153"/>
      <c r="F164" s="169"/>
    </row>
    <row r="165" spans="1:6" ht="13.5" customHeight="1">
      <c r="A165" s="77"/>
      <c r="B165" s="103" t="s">
        <v>1372</v>
      </c>
      <c r="C165" s="117"/>
      <c r="D165" s="135"/>
      <c r="E165" s="153"/>
      <c r="F165" s="169"/>
    </row>
    <row r="166" spans="1:6" ht="13.5" customHeight="1">
      <c r="A166" s="77"/>
      <c r="B166" s="103" t="s">
        <v>1373</v>
      </c>
      <c r="C166" s="117"/>
      <c r="D166" s="135"/>
      <c r="E166" s="153"/>
      <c r="F166" s="169"/>
    </row>
    <row r="167" spans="1:6" ht="11.25" customHeight="1">
      <c r="A167" s="77"/>
      <c r="B167" s="95"/>
      <c r="C167" s="117"/>
      <c r="D167" s="135"/>
      <c r="E167" s="153"/>
      <c r="F167" s="169"/>
    </row>
    <row r="168" spans="1:8" ht="13.5" customHeight="1">
      <c r="A168" s="81" t="s">
        <v>42</v>
      </c>
      <c r="B168" s="103" t="s">
        <v>727</v>
      </c>
      <c r="C168" s="121">
        <v>13</v>
      </c>
      <c r="D168" s="139" t="s">
        <v>511</v>
      </c>
      <c r="E168" s="157"/>
      <c r="F168" s="173">
        <f ca="1">IF(OR(ISBLANK(C168), ISBLANK(E168)), "", IF(ISNUMBER(E168), ROUND(C168 * E168, 2), E168))</f>
        <v>0</v>
      </c>
      <c r="G168" s="63" t="s">
        <v>1376</v>
      </c>
      <c r="H168" s="64" t="s">
        <v>1377</v>
      </c>
    </row>
    <row r="169" spans="1:6" ht="13.5" customHeight="1">
      <c r="A169" s="77"/>
      <c r="B169" s="103" t="s">
        <v>728</v>
      </c>
      <c r="C169" s="117"/>
      <c r="D169" s="135"/>
      <c r="E169" s="153"/>
      <c r="F169" s="169"/>
    </row>
    <row r="170" spans="1:6" ht="13.5" customHeight="1">
      <c r="A170" s="77"/>
      <c r="B170" s="103" t="s">
        <v>729</v>
      </c>
      <c r="C170" s="117"/>
      <c r="D170" s="135"/>
      <c r="E170" s="153"/>
      <c r="F170" s="169"/>
    </row>
    <row r="171" spans="1:6" ht="13.5" customHeight="1">
      <c r="A171" s="77"/>
      <c r="B171" s="103" t="s">
        <v>730</v>
      </c>
      <c r="C171" s="117"/>
      <c r="D171" s="135"/>
      <c r="E171" s="153"/>
      <c r="F171" s="169"/>
    </row>
    <row r="172" spans="1:6" ht="13.5" customHeight="1">
      <c r="A172" s="77"/>
      <c r="B172" s="103" t="s">
        <v>731</v>
      </c>
      <c r="C172" s="117"/>
      <c r="D172" s="135"/>
      <c r="E172" s="153"/>
      <c r="F172" s="169"/>
    </row>
    <row r="173" spans="1:6" ht="13.5" customHeight="1">
      <c r="A173" s="77"/>
      <c r="B173" s="103" t="s">
        <v>732</v>
      </c>
      <c r="C173" s="117"/>
      <c r="D173" s="135"/>
      <c r="E173" s="153"/>
      <c r="F173" s="169"/>
    </row>
    <row r="174" spans="1:6" ht="13.5" customHeight="1">
      <c r="A174" s="77"/>
      <c r="B174" s="103" t="s">
        <v>733</v>
      </c>
      <c r="C174" s="117"/>
      <c r="D174" s="135"/>
      <c r="E174" s="153"/>
      <c r="F174" s="169"/>
    </row>
    <row r="175" spans="1:6" ht="5.2" customHeight="1">
      <c r="A175" s="85"/>
      <c r="B175" s="107"/>
      <c r="C175" s="125"/>
      <c r="D175" s="143"/>
      <c r="E175" s="161"/>
      <c r="F175" s="177"/>
    </row>
    <row r="176" spans="1:6" ht="21" customHeight="1">
      <c r="A176" s="209" t="s">
        <v>95</v>
      </c>
      <c r="B176" s="191"/>
      <c r="C176" s="195" t="s">
        <v>1378</v>
      </c>
      <c r="D176" s="199"/>
      <c r="E176" s="203" t="s">
        <v>97</v>
      </c>
      <c r="F176" s="213">
        <f ca="1">SUM(F122:F175)</f>
        <v>0</v>
      </c>
    </row>
    <row r="177" spans="1:1" ht="21" customHeight="1">
      <c r="A177" s="12" t="s">
        <v>1311</v>
      </c>
    </row>
    <row r="178" spans="1:8" ht="21" customHeight="1">
      <c r="A178" s="73" t="s">
        <v>1</v>
      </c>
      <c r="B178" s="91" t="s">
        <v>2</v>
      </c>
      <c r="C178" s="113" t="s">
        <v>4</v>
      </c>
      <c r="D178" s="131" t="s">
        <v>3</v>
      </c>
      <c r="E178" s="149" t="s">
        <v>5</v>
      </c>
      <c r="F178" s="165" t="s">
        <v>6</v>
      </c>
      <c r="G178" s="57" t="s">
        <v>7</v>
      </c>
      <c r="H178" s="59" t="s">
        <v>8</v>
      </c>
    </row>
    <row r="179" spans="1:6" ht="13.5" customHeight="1">
      <c r="A179" s="77"/>
      <c r="B179" s="95"/>
      <c r="C179" s="117"/>
      <c r="D179" s="135"/>
      <c r="E179" s="153"/>
      <c r="F179" s="169"/>
    </row>
    <row r="180" spans="1:6" ht="13.5" customHeight="1">
      <c r="A180" s="77"/>
      <c r="B180" s="99" t="s">
        <v>691</v>
      </c>
      <c r="C180" s="117"/>
      <c r="D180" s="135"/>
      <c r="E180" s="153"/>
      <c r="F180" s="169"/>
    </row>
    <row r="181" spans="1:6" ht="13.5" customHeight="1">
      <c r="A181" s="77"/>
      <c r="B181" s="95"/>
      <c r="C181" s="117"/>
      <c r="D181" s="135"/>
      <c r="E181" s="153"/>
      <c r="F181" s="169"/>
    </row>
    <row r="182" spans="1:8" ht="13.5" customHeight="1">
      <c r="A182" s="81" t="s">
        <v>11</v>
      </c>
      <c r="B182" s="103" t="s">
        <v>727</v>
      </c>
      <c r="C182" s="121">
        <v>15</v>
      </c>
      <c r="D182" s="139" t="s">
        <v>511</v>
      </c>
      <c r="E182" s="157"/>
      <c r="F182" s="173">
        <f ca="1">IF(OR(ISBLANK(C182), ISBLANK(E182)), "", IF(ISNUMBER(E182), ROUND(C182 * E182, 2), E182))</f>
        <v>0</v>
      </c>
      <c r="G182" s="63" t="s">
        <v>1379</v>
      </c>
      <c r="H182" s="64" t="s">
        <v>1380</v>
      </c>
    </row>
    <row r="183" spans="1:6" ht="13.5" customHeight="1">
      <c r="A183" s="77"/>
      <c r="B183" s="103" t="s">
        <v>728</v>
      </c>
      <c r="C183" s="117"/>
      <c r="D183" s="135"/>
      <c r="E183" s="153"/>
      <c r="F183" s="169"/>
    </row>
    <row r="184" spans="1:6" ht="13.5" customHeight="1">
      <c r="A184" s="77"/>
      <c r="B184" s="103" t="s">
        <v>736</v>
      </c>
      <c r="C184" s="117"/>
      <c r="D184" s="135"/>
      <c r="E184" s="153"/>
      <c r="F184" s="169"/>
    </row>
    <row r="185" spans="1:6" ht="13.5" customHeight="1">
      <c r="A185" s="77"/>
      <c r="B185" s="103" t="s">
        <v>737</v>
      </c>
      <c r="C185" s="117"/>
      <c r="D185" s="135"/>
      <c r="E185" s="153"/>
      <c r="F185" s="169"/>
    </row>
    <row r="186" spans="1:6" ht="13.5" customHeight="1">
      <c r="A186" s="77"/>
      <c r="B186" s="103" t="s">
        <v>738</v>
      </c>
      <c r="C186" s="117"/>
      <c r="D186" s="135"/>
      <c r="E186" s="153"/>
      <c r="F186" s="169"/>
    </row>
    <row r="187" spans="1:6" ht="13.5" customHeight="1">
      <c r="A187" s="77"/>
      <c r="B187" s="103" t="s">
        <v>739</v>
      </c>
      <c r="C187" s="117"/>
      <c r="D187" s="135"/>
      <c r="E187" s="153"/>
      <c r="F187" s="169"/>
    </row>
    <row r="188" spans="1:6" ht="13.5" customHeight="1">
      <c r="A188" s="77"/>
      <c r="B188" s="103" t="s">
        <v>740</v>
      </c>
      <c r="C188" s="117"/>
      <c r="D188" s="135"/>
      <c r="E188" s="153"/>
      <c r="F188" s="169"/>
    </row>
    <row r="189" spans="1:6" ht="13.5" customHeight="1">
      <c r="A189" s="77"/>
      <c r="B189" s="95"/>
      <c r="C189" s="117"/>
      <c r="D189" s="135"/>
      <c r="E189" s="153"/>
      <c r="F189" s="169"/>
    </row>
    <row r="190" spans="1:8" ht="13.5" customHeight="1">
      <c r="A190" s="81" t="s">
        <v>17</v>
      </c>
      <c r="B190" s="103" t="s">
        <v>743</v>
      </c>
      <c r="C190" s="121">
        <v>36</v>
      </c>
      <c r="D190" s="139" t="s">
        <v>511</v>
      </c>
      <c r="E190" s="157"/>
      <c r="F190" s="173">
        <f ca="1">IF(OR(ISBLANK(C190), ISBLANK(E190)), "", IF(ISNUMBER(E190), ROUND(C190 * E190, 2), E190))</f>
        <v>0</v>
      </c>
      <c r="G190" s="63" t="s">
        <v>1381</v>
      </c>
      <c r="H190" s="64" t="s">
        <v>1382</v>
      </c>
    </row>
    <row r="191" spans="1:6" ht="13.5" customHeight="1">
      <c r="A191" s="77"/>
      <c r="B191" s="103" t="s">
        <v>744</v>
      </c>
      <c r="C191" s="117"/>
      <c r="D191" s="135"/>
      <c r="E191" s="153"/>
      <c r="F191" s="169"/>
    </row>
    <row r="192" spans="1:6" ht="13.5" customHeight="1">
      <c r="A192" s="77"/>
      <c r="B192" s="103" t="s">
        <v>745</v>
      </c>
      <c r="C192" s="117"/>
      <c r="D192" s="135"/>
      <c r="E192" s="153"/>
      <c r="F192" s="169"/>
    </row>
    <row r="193" spans="1:6" ht="13.5" customHeight="1">
      <c r="A193" s="77"/>
      <c r="B193" s="103" t="s">
        <v>746</v>
      </c>
      <c r="C193" s="117"/>
      <c r="D193" s="135"/>
      <c r="E193" s="153"/>
      <c r="F193" s="169"/>
    </row>
    <row r="194" spans="1:6" ht="13.5" customHeight="1">
      <c r="A194" s="77"/>
      <c r="B194" s="103" t="s">
        <v>747</v>
      </c>
      <c r="C194" s="117"/>
      <c r="D194" s="135"/>
      <c r="E194" s="153"/>
      <c r="F194" s="169"/>
    </row>
    <row r="195" spans="1:6" ht="13.5" customHeight="1">
      <c r="A195" s="77"/>
      <c r="B195" s="103" t="s">
        <v>748</v>
      </c>
      <c r="C195" s="117"/>
      <c r="D195" s="135"/>
      <c r="E195" s="153"/>
      <c r="F195" s="169"/>
    </row>
    <row r="196" spans="1:6" ht="13.5" customHeight="1">
      <c r="A196" s="77"/>
      <c r="B196" s="103" t="s">
        <v>749</v>
      </c>
      <c r="C196" s="117"/>
      <c r="D196" s="135"/>
      <c r="E196" s="153"/>
      <c r="F196" s="169"/>
    </row>
    <row r="197" spans="1:6" ht="13.5" customHeight="1">
      <c r="A197" s="77"/>
      <c r="B197" s="103" t="s">
        <v>750</v>
      </c>
      <c r="C197" s="117"/>
      <c r="D197" s="135"/>
      <c r="E197" s="153"/>
      <c r="F197" s="169"/>
    </row>
    <row r="198" spans="1:6" ht="13.5" customHeight="1">
      <c r="A198" s="77"/>
      <c r="B198" s="95"/>
      <c r="C198" s="117"/>
      <c r="D198" s="135"/>
      <c r="E198" s="153"/>
      <c r="F198" s="169"/>
    </row>
    <row r="199" spans="1:6" ht="13.5" customHeight="1">
      <c r="A199" s="77"/>
      <c r="B199" s="95"/>
      <c r="C199" s="117"/>
      <c r="D199" s="135"/>
      <c r="E199" s="153"/>
      <c r="F199" s="169"/>
    </row>
    <row r="200" spans="1:6" ht="13.5" customHeight="1">
      <c r="A200" s="77"/>
      <c r="B200" s="95"/>
      <c r="C200" s="117"/>
      <c r="D200" s="135"/>
      <c r="E200" s="153"/>
      <c r="F200" s="169"/>
    </row>
    <row r="201" spans="1:6" ht="13.5" customHeight="1">
      <c r="A201" s="77"/>
      <c r="B201" s="95"/>
      <c r="C201" s="117"/>
      <c r="D201" s="135"/>
      <c r="E201" s="153"/>
      <c r="F201" s="169"/>
    </row>
    <row r="202" spans="1:6" ht="13.5" customHeight="1">
      <c r="A202" s="77"/>
      <c r="B202" s="95"/>
      <c r="C202" s="117"/>
      <c r="D202" s="135"/>
      <c r="E202" s="153"/>
      <c r="F202" s="169"/>
    </row>
    <row r="203" spans="1:6" ht="13.5" customHeight="1">
      <c r="A203" s="77"/>
      <c r="B203" s="95"/>
      <c r="C203" s="117"/>
      <c r="D203" s="135"/>
      <c r="E203" s="153"/>
      <c r="F203" s="169"/>
    </row>
    <row r="204" spans="1:6" ht="13.5" customHeight="1">
      <c r="A204" s="77"/>
      <c r="B204" s="95"/>
      <c r="C204" s="117"/>
      <c r="D204" s="135"/>
      <c r="E204" s="153"/>
      <c r="F204" s="169"/>
    </row>
    <row r="205" spans="1:6" ht="13.5" customHeight="1">
      <c r="A205" s="77"/>
      <c r="B205" s="95"/>
      <c r="C205" s="117"/>
      <c r="D205" s="135"/>
      <c r="E205" s="153"/>
      <c r="F205" s="169"/>
    </row>
    <row r="206" spans="1:6" ht="13.5" customHeight="1">
      <c r="A206" s="77"/>
      <c r="B206" s="95"/>
      <c r="C206" s="117"/>
      <c r="D206" s="135"/>
      <c r="E206" s="153"/>
      <c r="F206" s="169"/>
    </row>
    <row r="207" spans="1:6" ht="13.5" customHeight="1">
      <c r="A207" s="77"/>
      <c r="B207" s="95"/>
      <c r="C207" s="117"/>
      <c r="D207" s="135"/>
      <c r="E207" s="153"/>
      <c r="F207" s="169"/>
    </row>
    <row r="208" spans="1:6" ht="13.5" customHeight="1">
      <c r="A208" s="77"/>
      <c r="B208" s="95"/>
      <c r="C208" s="117"/>
      <c r="D208" s="135"/>
      <c r="E208" s="153"/>
      <c r="F208" s="169"/>
    </row>
    <row r="209" spans="1:6" ht="13.5" customHeight="1">
      <c r="A209" s="77"/>
      <c r="B209" s="95"/>
      <c r="C209" s="117"/>
      <c r="D209" s="135"/>
      <c r="E209" s="153"/>
      <c r="F209" s="169"/>
    </row>
    <row r="210" spans="1:6" ht="13.5" customHeight="1">
      <c r="A210" s="77"/>
      <c r="B210" s="95"/>
      <c r="C210" s="117"/>
      <c r="D210" s="135"/>
      <c r="E210" s="153"/>
      <c r="F210" s="169"/>
    </row>
    <row r="211" spans="1:6" ht="13.5" customHeight="1">
      <c r="A211" s="77"/>
      <c r="B211" s="95"/>
      <c r="C211" s="117"/>
      <c r="D211" s="135"/>
      <c r="E211" s="153"/>
      <c r="F211" s="169"/>
    </row>
    <row r="212" spans="1:6" ht="13.5" customHeight="1">
      <c r="A212" s="77"/>
      <c r="B212" s="95"/>
      <c r="C212" s="117"/>
      <c r="D212" s="135"/>
      <c r="E212" s="153"/>
      <c r="F212" s="169"/>
    </row>
    <row r="213" spans="1:6" ht="13.5" customHeight="1">
      <c r="A213" s="77"/>
      <c r="B213" s="95"/>
      <c r="C213" s="117"/>
      <c r="D213" s="135"/>
      <c r="E213" s="153"/>
      <c r="F213" s="169"/>
    </row>
    <row r="214" spans="1:6" ht="13.5" customHeight="1">
      <c r="A214" s="77"/>
      <c r="B214" s="95"/>
      <c r="C214" s="117"/>
      <c r="D214" s="135"/>
      <c r="E214" s="153"/>
      <c r="F214" s="169"/>
    </row>
    <row r="215" spans="1:6" ht="13.5" customHeight="1">
      <c r="A215" s="77"/>
      <c r="B215" s="95"/>
      <c r="C215" s="117"/>
      <c r="D215" s="135"/>
      <c r="E215" s="153"/>
      <c r="F215" s="169"/>
    </row>
    <row r="216" spans="1:6" ht="13.5" customHeight="1">
      <c r="A216" s="77"/>
      <c r="B216" s="95"/>
      <c r="C216" s="117"/>
      <c r="D216" s="135"/>
      <c r="E216" s="153"/>
      <c r="F216" s="169"/>
    </row>
    <row r="217" spans="1:6" ht="13.5" customHeight="1">
      <c r="A217" s="77"/>
      <c r="B217" s="95"/>
      <c r="C217" s="117"/>
      <c r="D217" s="135"/>
      <c r="E217" s="153"/>
      <c r="F217" s="169"/>
    </row>
    <row r="218" spans="1:6" ht="13.5" customHeight="1">
      <c r="A218" s="77"/>
      <c r="B218" s="95"/>
      <c r="C218" s="117"/>
      <c r="D218" s="135"/>
      <c r="E218" s="153"/>
      <c r="F218" s="169"/>
    </row>
    <row r="219" spans="1:6" ht="13.5" customHeight="1">
      <c r="A219" s="77"/>
      <c r="B219" s="95"/>
      <c r="C219" s="117"/>
      <c r="D219" s="135"/>
      <c r="E219" s="153"/>
      <c r="F219" s="169"/>
    </row>
    <row r="220" spans="1:6" ht="13.5" customHeight="1">
      <c r="A220" s="77"/>
      <c r="B220" s="95"/>
      <c r="C220" s="117"/>
      <c r="D220" s="135"/>
      <c r="E220" s="153"/>
      <c r="F220" s="169"/>
    </row>
    <row r="221" spans="1:6" ht="13.5" customHeight="1">
      <c r="A221" s="77"/>
      <c r="B221" s="95"/>
      <c r="C221" s="117"/>
      <c r="D221" s="135"/>
      <c r="E221" s="153"/>
      <c r="F221" s="169"/>
    </row>
    <row r="222" spans="1:6" ht="13.5" customHeight="1">
      <c r="A222" s="77"/>
      <c r="B222" s="95"/>
      <c r="C222" s="117"/>
      <c r="D222" s="135"/>
      <c r="E222" s="153"/>
      <c r="F222" s="169"/>
    </row>
    <row r="223" spans="1:6" ht="13.5" customHeight="1">
      <c r="A223" s="77"/>
      <c r="B223" s="95"/>
      <c r="C223" s="117"/>
      <c r="D223" s="135"/>
      <c r="E223" s="153"/>
      <c r="F223" s="169"/>
    </row>
    <row r="224" spans="1:6" ht="13.5" customHeight="1">
      <c r="A224" s="77"/>
      <c r="B224" s="95"/>
      <c r="C224" s="117"/>
      <c r="D224" s="135"/>
      <c r="E224" s="153"/>
      <c r="F224" s="169"/>
    </row>
    <row r="225" spans="1:6" ht="13.5" customHeight="1">
      <c r="A225" s="77"/>
      <c r="B225" s="95"/>
      <c r="C225" s="117"/>
      <c r="D225" s="135"/>
      <c r="E225" s="153"/>
      <c r="F225" s="169"/>
    </row>
    <row r="226" spans="1:6" ht="13.5" customHeight="1">
      <c r="A226" s="77"/>
      <c r="B226" s="95"/>
      <c r="C226" s="117"/>
      <c r="D226" s="135"/>
      <c r="E226" s="153"/>
      <c r="F226" s="169"/>
    </row>
    <row r="227" spans="1:6" ht="13.5" customHeight="1">
      <c r="A227" s="77"/>
      <c r="B227" s="95"/>
      <c r="C227" s="117"/>
      <c r="D227" s="135"/>
      <c r="E227" s="153"/>
      <c r="F227" s="169"/>
    </row>
    <row r="228" spans="1:6" ht="13.5" customHeight="1">
      <c r="A228" s="77"/>
      <c r="B228" s="95"/>
      <c r="C228" s="117"/>
      <c r="D228" s="135"/>
      <c r="E228" s="153"/>
      <c r="F228" s="169"/>
    </row>
    <row r="229" spans="1:6" ht="13.5" customHeight="1">
      <c r="A229" s="77"/>
      <c r="B229" s="95"/>
      <c r="C229" s="117"/>
      <c r="D229" s="135"/>
      <c r="E229" s="153"/>
      <c r="F229" s="169"/>
    </row>
    <row r="230" spans="1:6" ht="5.2" customHeight="1">
      <c r="A230" s="85"/>
      <c r="B230" s="107"/>
      <c r="C230" s="125"/>
      <c r="D230" s="143"/>
      <c r="E230" s="161"/>
      <c r="F230" s="177"/>
    </row>
    <row r="231" spans="1:6" ht="21" customHeight="1">
      <c r="A231" s="209" t="s">
        <v>95</v>
      </c>
      <c r="B231" s="191"/>
      <c r="C231" s="195" t="s">
        <v>1383</v>
      </c>
      <c r="D231" s="199"/>
      <c r="E231" s="203" t="s">
        <v>97</v>
      </c>
      <c r="F231" s="213">
        <f ca="1">SUM(F179:F230)</f>
        <v>0</v>
      </c>
    </row>
    <row r="232" spans="1:1" ht="21" customHeight="1">
      <c r="A232" s="12" t="s">
        <v>1311</v>
      </c>
    </row>
    <row r="233" spans="1:8" ht="21" customHeight="1">
      <c r="A233" s="73"/>
      <c r="B233" s="89" t="s">
        <v>2</v>
      </c>
      <c r="C233" s="230"/>
      <c r="D233" s="43"/>
      <c r="E233" s="236"/>
      <c r="F233" s="165" t="s">
        <v>6</v>
      </c>
      <c r="G233" s="57" t="s">
        <v>7</v>
      </c>
      <c r="H233" s="59" t="s">
        <v>8</v>
      </c>
    </row>
    <row r="234" spans="1:6" ht="13.5" customHeight="1">
      <c r="A234" s="77"/>
      <c r="F234" s="169"/>
    </row>
    <row r="235" spans="1:6" ht="13.5" customHeight="1">
      <c r="A235" s="77"/>
      <c r="B235" s="214" t="s">
        <v>212</v>
      </c>
      <c r="F235" s="173">
        <f ca="1">SUM(F10, F15, F23, F27, F31, F37, F45, F51, F55, F60)</f>
        <v>0</v>
      </c>
    </row>
    <row r="236" spans="1:6" ht="13.5" customHeight="1">
      <c r="A236" s="77"/>
      <c r="F236" s="169"/>
    </row>
    <row r="237" spans="1:6" ht="13.5" customHeight="1">
      <c r="A237" s="77"/>
      <c r="B237" s="214" t="s">
        <v>567</v>
      </c>
      <c r="F237" s="173">
        <f ca="1">SUM(F72, F76, F81, F88, F94, F98, F103)</f>
        <v>0</v>
      </c>
    </row>
    <row r="238" spans="1:6" ht="13.5" customHeight="1">
      <c r="A238" s="77"/>
      <c r="F238" s="169"/>
    </row>
    <row r="239" spans="1:6" ht="13.5" customHeight="1">
      <c r="A239" s="77"/>
      <c r="B239" s="214" t="s">
        <v>631</v>
      </c>
      <c r="F239" s="173">
        <f ca="1">SUM(F128, F132, F136, F144, F148, F155, F162, F168, F182, F190)</f>
        <v>0</v>
      </c>
    </row>
    <row r="240" spans="1:6" ht="13.5" customHeight="1">
      <c r="A240" s="77"/>
      <c r="F240" s="169"/>
    </row>
    <row r="241" spans="1:6" ht="13.5" customHeight="1">
      <c r="A241" s="77"/>
      <c r="F241" s="169"/>
    </row>
    <row r="242" spans="1:6" ht="13.5" customHeight="1">
      <c r="A242" s="77"/>
      <c r="F242" s="169"/>
    </row>
    <row r="243" spans="1:6" ht="13.5" customHeight="1">
      <c r="A243" s="77"/>
      <c r="F243" s="169"/>
    </row>
    <row r="244" spans="1:6" ht="13.5" customHeight="1">
      <c r="A244" s="77"/>
      <c r="F244" s="169"/>
    </row>
    <row r="245" spans="1:6" ht="13.5" customHeight="1">
      <c r="A245" s="77"/>
      <c r="F245" s="169"/>
    </row>
    <row r="246" spans="1:6" ht="13.5" customHeight="1">
      <c r="A246" s="77"/>
      <c r="F246" s="169"/>
    </row>
    <row r="247" spans="1:6" ht="13.5" customHeight="1">
      <c r="A247" s="77"/>
      <c r="F247" s="169"/>
    </row>
    <row r="248" spans="1:6" ht="13.5" customHeight="1">
      <c r="A248" s="77"/>
      <c r="F248" s="169"/>
    </row>
    <row r="249" spans="1:6" ht="13.5" customHeight="1">
      <c r="A249" s="77"/>
      <c r="F249" s="169"/>
    </row>
    <row r="250" spans="1:6" ht="13.5" customHeight="1">
      <c r="A250" s="77"/>
      <c r="F250" s="169"/>
    </row>
    <row r="251" spans="1:6" ht="13.5" customHeight="1">
      <c r="A251" s="77"/>
      <c r="F251" s="169"/>
    </row>
    <row r="252" spans="1:6" ht="13.5" customHeight="1">
      <c r="A252" s="77"/>
      <c r="F252" s="169"/>
    </row>
    <row r="253" spans="1:6" ht="13.5" customHeight="1">
      <c r="A253" s="77"/>
      <c r="F253" s="169"/>
    </row>
    <row r="254" spans="1:6" ht="13.5" customHeight="1">
      <c r="A254" s="77"/>
      <c r="F254" s="169"/>
    </row>
    <row r="255" spans="1:6" ht="13.5" customHeight="1">
      <c r="A255" s="77"/>
      <c r="F255" s="169"/>
    </row>
    <row r="256" spans="1:6" ht="13.5" customHeight="1">
      <c r="A256" s="77"/>
      <c r="F256" s="169"/>
    </row>
    <row r="257" spans="1:6" ht="13.5" customHeight="1">
      <c r="A257" s="77"/>
      <c r="F257" s="169"/>
    </row>
    <row r="258" spans="1:6" ht="13.5" customHeight="1">
      <c r="A258" s="77"/>
      <c r="F258" s="169"/>
    </row>
    <row r="259" spans="1:6" ht="13.5" customHeight="1">
      <c r="A259" s="77"/>
      <c r="F259" s="169"/>
    </row>
    <row r="260" spans="1:6" ht="13.5" customHeight="1">
      <c r="A260" s="77"/>
      <c r="F260" s="169"/>
    </row>
    <row r="261" spans="1:6" ht="13.5" customHeight="1">
      <c r="A261" s="77"/>
      <c r="F261" s="169"/>
    </row>
    <row r="262" spans="1:6" ht="13.5" customHeight="1">
      <c r="A262" s="77"/>
      <c r="F262" s="169"/>
    </row>
    <row r="263" spans="1:6" ht="13.5" customHeight="1">
      <c r="A263" s="77"/>
      <c r="F263" s="169"/>
    </row>
    <row r="264" spans="1:6" ht="13.5" customHeight="1">
      <c r="A264" s="77"/>
      <c r="F264" s="169"/>
    </row>
    <row r="265" spans="1:6" ht="13.5" customHeight="1">
      <c r="A265" s="77"/>
      <c r="F265" s="169"/>
    </row>
    <row r="266" spans="1:6" ht="13.5" customHeight="1">
      <c r="A266" s="77"/>
      <c r="F266" s="169"/>
    </row>
    <row r="267" spans="1:6" ht="13.5" customHeight="1">
      <c r="A267" s="77"/>
      <c r="F267" s="169"/>
    </row>
    <row r="268" spans="1:6" ht="13.5" customHeight="1">
      <c r="A268" s="77"/>
      <c r="F268" s="169"/>
    </row>
    <row r="269" spans="1:6" ht="13.5" customHeight="1">
      <c r="A269" s="77"/>
      <c r="F269" s="169"/>
    </row>
    <row r="270" spans="1:6" ht="13.5" customHeight="1">
      <c r="A270" s="77"/>
      <c r="F270" s="169"/>
    </row>
    <row r="271" spans="1:6" ht="13.5" customHeight="1">
      <c r="A271" s="77"/>
      <c r="F271" s="169"/>
    </row>
    <row r="272" spans="1:6" ht="13.5" customHeight="1">
      <c r="A272" s="77"/>
      <c r="F272" s="169"/>
    </row>
    <row r="273" spans="1:6" ht="13.5" customHeight="1">
      <c r="A273" s="77"/>
      <c r="F273" s="169"/>
    </row>
    <row r="274" spans="1:6" ht="13.5" customHeight="1">
      <c r="A274" s="77"/>
      <c r="F274" s="169"/>
    </row>
    <row r="275" spans="1:6" ht="13.5" customHeight="1">
      <c r="A275" s="77"/>
      <c r="F275" s="169"/>
    </row>
    <row r="276" spans="1:6" ht="13.5" customHeight="1">
      <c r="A276" s="77"/>
      <c r="F276" s="169"/>
    </row>
    <row r="277" spans="1:6" ht="13.5" customHeight="1">
      <c r="A277" s="77"/>
      <c r="F277" s="169"/>
    </row>
    <row r="278" spans="1:6" ht="13.5" customHeight="1">
      <c r="A278" s="77"/>
      <c r="F278" s="169"/>
    </row>
    <row r="279" spans="1:6" ht="13.5" customHeight="1">
      <c r="A279" s="77"/>
      <c r="F279" s="169"/>
    </row>
    <row r="280" spans="1:6" ht="13.5" customHeight="1">
      <c r="A280" s="77"/>
      <c r="F280" s="169"/>
    </row>
    <row r="281" spans="1:6" ht="13.5" customHeight="1">
      <c r="A281" s="77"/>
      <c r="F281" s="169"/>
    </row>
    <row r="282" spans="1:6" ht="13.5" customHeight="1">
      <c r="A282" s="77"/>
      <c r="F282" s="169"/>
    </row>
    <row r="283" spans="1:6" ht="13.5" customHeight="1">
      <c r="A283" s="77"/>
      <c r="F283" s="169"/>
    </row>
    <row r="284" spans="1:6" ht="13.5" customHeight="1">
      <c r="A284" s="77"/>
      <c r="F284" s="169"/>
    </row>
    <row r="285" spans="1:6" ht="5.2" customHeight="1">
      <c r="A285" s="85"/>
      <c r="F285" s="177"/>
    </row>
    <row r="286" spans="1:6" ht="21" customHeight="1">
      <c r="A286" s="209" t="s">
        <v>95</v>
      </c>
      <c r="B286" s="191"/>
      <c r="C286" s="195" t="s">
        <v>1384</v>
      </c>
      <c r="D286" s="199"/>
      <c r="E286" s="203" t="s">
        <v>191</v>
      </c>
      <c r="F286" s="213">
        <f ca="1">SUM(F234:F285)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5" manualBreakCount="5">
    <brk id="64" man="1"/>
    <brk id="119" man="1"/>
    <brk id="176" man="1"/>
    <brk id="231" man="1"/>
    <brk id="286" man="1"/>
  </rowBreaks>
  <legacyDrawingHF r:id="rId1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295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1385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9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212</v>
      </c>
      <c r="C4" s="117"/>
      <c r="D4" s="135"/>
      <c r="E4" s="153"/>
      <c r="F4" s="169"/>
    </row>
    <row r="5" spans="1:6" ht="9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213</v>
      </c>
      <c r="C6" s="117"/>
      <c r="D6" s="135"/>
      <c r="E6" s="153"/>
      <c r="F6" s="169"/>
    </row>
    <row r="7" spans="1:6" ht="13.5" customHeight="1">
      <c r="A7" s="77"/>
      <c r="B7" s="99" t="s">
        <v>214</v>
      </c>
      <c r="C7" s="117"/>
      <c r="D7" s="135"/>
      <c r="E7" s="153"/>
      <c r="F7" s="169"/>
    </row>
    <row r="8" spans="1:6" ht="13.5" customHeight="1">
      <c r="A8" s="77"/>
      <c r="B8" s="99" t="s">
        <v>215</v>
      </c>
      <c r="C8" s="117"/>
      <c r="D8" s="135"/>
      <c r="E8" s="153"/>
      <c r="F8" s="169"/>
    </row>
    <row r="9" spans="1:6" ht="9" customHeight="1">
      <c r="A9" s="77"/>
      <c r="B9" s="95"/>
      <c r="C9" s="117"/>
      <c r="D9" s="135"/>
      <c r="E9" s="153"/>
      <c r="F9" s="169"/>
    </row>
    <row r="10" spans="1:8" ht="13.5" customHeight="1">
      <c r="A10" s="81" t="s">
        <v>11</v>
      </c>
      <c r="B10" s="103" t="s">
        <v>222</v>
      </c>
      <c r="C10" s="121">
        <v>46</v>
      </c>
      <c r="D10" s="139" t="s">
        <v>208</v>
      </c>
      <c r="E10" s="157"/>
      <c r="F10" s="173">
        <f ca="1">IF(OR(ISBLANK(C10), ISBLANK(E10)), "", IF(ISNUMBER(E10), ROUND(C10 * E10, 2), E10))</f>
        <v>0</v>
      </c>
      <c r="G10" s="63" t="s">
        <v>1386</v>
      </c>
      <c r="H10" s="64" t="s">
        <v>1387</v>
      </c>
    </row>
    <row r="11" spans="1:6" ht="13.5" customHeight="1">
      <c r="A11" s="77"/>
      <c r="B11" s="103" t="s">
        <v>223</v>
      </c>
      <c r="C11" s="117"/>
      <c r="D11" s="135"/>
      <c r="E11" s="153"/>
      <c r="F11" s="169"/>
    </row>
    <row r="12" spans="1:6" ht="13.5" customHeight="1">
      <c r="A12" s="77"/>
      <c r="B12" s="103" t="s">
        <v>224</v>
      </c>
      <c r="C12" s="117"/>
      <c r="D12" s="135"/>
      <c r="E12" s="153"/>
      <c r="F12" s="169"/>
    </row>
    <row r="13" spans="1:6" ht="13.5" customHeight="1">
      <c r="A13" s="77"/>
      <c r="B13" s="103" t="s">
        <v>225</v>
      </c>
      <c r="C13" s="117"/>
      <c r="D13" s="135"/>
      <c r="E13" s="153"/>
      <c r="F13" s="169"/>
    </row>
    <row r="14" spans="1:6" ht="9" customHeight="1">
      <c r="A14" s="77"/>
      <c r="B14" s="95"/>
      <c r="C14" s="117"/>
      <c r="D14" s="135"/>
      <c r="E14" s="153"/>
      <c r="F14" s="169"/>
    </row>
    <row r="15" spans="1:8" ht="13.5" customHeight="1">
      <c r="A15" s="81" t="s">
        <v>17</v>
      </c>
      <c r="B15" s="103" t="s">
        <v>231</v>
      </c>
      <c r="C15" s="121">
        <v>60</v>
      </c>
      <c r="D15" s="139" t="s">
        <v>208</v>
      </c>
      <c r="E15" s="157"/>
      <c r="F15" s="173">
        <f ca="1">IF(OR(ISBLANK(C15), ISBLANK(E15)), "", IF(ISNUMBER(E15), ROUND(C15 * E15, 2), E15))</f>
        <v>0</v>
      </c>
      <c r="G15" s="63" t="s">
        <v>1388</v>
      </c>
      <c r="H15" s="64" t="s">
        <v>1389</v>
      </c>
    </row>
    <row r="16" spans="1:6" ht="13.5" customHeight="1">
      <c r="A16" s="77"/>
      <c r="B16" s="103" t="s">
        <v>223</v>
      </c>
      <c r="C16" s="117"/>
      <c r="D16" s="135"/>
      <c r="E16" s="153"/>
      <c r="F16" s="169"/>
    </row>
    <row r="17" spans="1:6" ht="13.5" customHeight="1">
      <c r="A17" s="77"/>
      <c r="B17" s="103" t="s">
        <v>232</v>
      </c>
      <c r="C17" s="117"/>
      <c r="D17" s="135"/>
      <c r="E17" s="153"/>
      <c r="F17" s="169"/>
    </row>
    <row r="18" spans="1:6" ht="13.5" customHeight="1">
      <c r="A18" s="77"/>
      <c r="B18" s="103" t="s">
        <v>233</v>
      </c>
      <c r="C18" s="117"/>
      <c r="D18" s="135"/>
      <c r="E18" s="153"/>
      <c r="F18" s="169"/>
    </row>
    <row r="19" spans="1:6" ht="9" customHeight="1">
      <c r="A19" s="77"/>
      <c r="B19" s="95"/>
      <c r="C19" s="117"/>
      <c r="D19" s="135"/>
      <c r="E19" s="153"/>
      <c r="F19" s="169"/>
    </row>
    <row r="20" spans="1:6" ht="13.5" customHeight="1">
      <c r="A20" s="77"/>
      <c r="B20" s="99" t="s">
        <v>239</v>
      </c>
      <c r="C20" s="117"/>
      <c r="D20" s="135"/>
      <c r="E20" s="153"/>
      <c r="F20" s="169"/>
    </row>
    <row r="21" spans="1:6" ht="13.5" customHeight="1">
      <c r="A21" s="77"/>
      <c r="B21" s="99" t="s">
        <v>240</v>
      </c>
      <c r="C21" s="117"/>
      <c r="D21" s="135"/>
      <c r="E21" s="153"/>
      <c r="F21" s="169"/>
    </row>
    <row r="22" spans="1:6" ht="9" customHeight="1">
      <c r="A22" s="77"/>
      <c r="B22" s="95"/>
      <c r="C22" s="117"/>
      <c r="D22" s="135"/>
      <c r="E22" s="153"/>
      <c r="F22" s="169"/>
    </row>
    <row r="23" spans="1:8" ht="13.5" customHeight="1">
      <c r="A23" s="81" t="s">
        <v>21</v>
      </c>
      <c r="B23" s="103" t="s">
        <v>241</v>
      </c>
      <c r="C23" s="121">
        <v>8</v>
      </c>
      <c r="D23" s="139" t="s">
        <v>70</v>
      </c>
      <c r="E23" s="157"/>
      <c r="F23" s="173">
        <f ca="1">IF(OR(ISBLANK(C23), ISBLANK(E23)), "", IF(ISNUMBER(E23), ROUND(C23 * E23, 2), E23))</f>
        <v>0</v>
      </c>
      <c r="G23" s="63" t="s">
        <v>1390</v>
      </c>
      <c r="H23" s="64" t="s">
        <v>1391</v>
      </c>
    </row>
    <row r="24" spans="1:6" ht="13.5" customHeight="1">
      <c r="A24" s="77"/>
      <c r="B24" s="103" t="s">
        <v>242</v>
      </c>
      <c r="C24" s="117"/>
      <c r="D24" s="135"/>
      <c r="E24" s="153"/>
      <c r="F24" s="169"/>
    </row>
    <row r="25" spans="1:6" ht="13.5" customHeight="1">
      <c r="A25" s="77"/>
      <c r="B25" s="103" t="s">
        <v>243</v>
      </c>
      <c r="C25" s="117"/>
      <c r="D25" s="135"/>
      <c r="E25" s="153"/>
      <c r="F25" s="169"/>
    </row>
    <row r="26" spans="1:6" ht="9" customHeight="1">
      <c r="A26" s="77"/>
      <c r="B26" s="95"/>
      <c r="C26" s="117"/>
      <c r="D26" s="135"/>
      <c r="E26" s="153"/>
      <c r="F26" s="169"/>
    </row>
    <row r="27" spans="1:8" ht="13.5" customHeight="1">
      <c r="A27" s="81" t="s">
        <v>25</v>
      </c>
      <c r="B27" s="103" t="s">
        <v>246</v>
      </c>
      <c r="C27" s="121">
        <v>1</v>
      </c>
      <c r="D27" s="139" t="s">
        <v>70</v>
      </c>
      <c r="E27" s="157"/>
      <c r="F27" s="173">
        <f ca="1">IF(OR(ISBLANK(C27), ISBLANK(E27)), "", IF(ISNUMBER(E27), ROUND(C27 * E27, 2), E27))</f>
        <v>0</v>
      </c>
      <c r="G27" s="63" t="s">
        <v>1392</v>
      </c>
      <c r="H27" s="64" t="s">
        <v>1393</v>
      </c>
    </row>
    <row r="28" spans="1:6" ht="13.5" customHeight="1">
      <c r="A28" s="77"/>
      <c r="B28" s="103" t="s">
        <v>242</v>
      </c>
      <c r="C28" s="117"/>
      <c r="D28" s="135"/>
      <c r="E28" s="153"/>
      <c r="F28" s="169"/>
    </row>
    <row r="29" spans="1:6" ht="13.5" customHeight="1">
      <c r="A29" s="77"/>
      <c r="B29" s="103" t="s">
        <v>243</v>
      </c>
      <c r="C29" s="117"/>
      <c r="D29" s="135"/>
      <c r="E29" s="153"/>
      <c r="F29" s="169"/>
    </row>
    <row r="30" spans="1:6" ht="9" customHeight="1">
      <c r="A30" s="77"/>
      <c r="B30" s="95"/>
      <c r="C30" s="117"/>
      <c r="D30" s="135"/>
      <c r="E30" s="153"/>
      <c r="F30" s="169"/>
    </row>
    <row r="31" spans="1:8" ht="13.5" customHeight="1">
      <c r="A31" s="81" t="s">
        <v>29</v>
      </c>
      <c r="B31" s="103" t="s">
        <v>1394</v>
      </c>
      <c r="C31" s="121">
        <v>1</v>
      </c>
      <c r="D31" s="139" t="s">
        <v>70</v>
      </c>
      <c r="E31" s="157"/>
      <c r="F31" s="173">
        <f ca="1">IF(OR(ISBLANK(C31), ISBLANK(E31)), "", IF(ISNUMBER(E31), ROUND(C31 * E31, 2), E31))</f>
        <v>0</v>
      </c>
      <c r="G31" s="63" t="s">
        <v>1395</v>
      </c>
      <c r="H31" s="64" t="s">
        <v>1396</v>
      </c>
    </row>
    <row r="32" spans="1:6" ht="13.5" customHeight="1">
      <c r="A32" s="77"/>
      <c r="B32" s="103" t="s">
        <v>242</v>
      </c>
      <c r="C32" s="117"/>
      <c r="D32" s="135"/>
      <c r="E32" s="153"/>
      <c r="F32" s="169"/>
    </row>
    <row r="33" spans="1:6" ht="13.5" customHeight="1">
      <c r="A33" s="77"/>
      <c r="B33" s="103" t="s">
        <v>243</v>
      </c>
      <c r="C33" s="117"/>
      <c r="D33" s="135"/>
      <c r="E33" s="153"/>
      <c r="F33" s="169"/>
    </row>
    <row r="34" spans="1:6" ht="9" customHeight="1">
      <c r="A34" s="77"/>
      <c r="B34" s="95"/>
      <c r="C34" s="117"/>
      <c r="D34" s="135"/>
      <c r="E34" s="153"/>
      <c r="F34" s="169"/>
    </row>
    <row r="35" spans="1:6" ht="13.5" customHeight="1">
      <c r="A35" s="77"/>
      <c r="B35" s="99" t="s">
        <v>252</v>
      </c>
      <c r="C35" s="117"/>
      <c r="D35" s="135"/>
      <c r="E35" s="153"/>
      <c r="F35" s="169"/>
    </row>
    <row r="36" spans="1:6" ht="9" customHeight="1">
      <c r="A36" s="77"/>
      <c r="B36" s="95"/>
      <c r="C36" s="117"/>
      <c r="D36" s="135"/>
      <c r="E36" s="153"/>
      <c r="F36" s="169"/>
    </row>
    <row r="37" spans="1:8" ht="13.5" customHeight="1">
      <c r="A37" s="81" t="s">
        <v>33</v>
      </c>
      <c r="B37" s="103" t="s">
        <v>253</v>
      </c>
      <c r="C37" s="121">
        <v>62</v>
      </c>
      <c r="D37" s="139" t="s">
        <v>208</v>
      </c>
      <c r="E37" s="157"/>
      <c r="F37" s="173">
        <f ca="1">IF(OR(ISBLANK(C37), ISBLANK(E37)), "", IF(ISNUMBER(E37), ROUND(C37 * E37, 2), E37))</f>
        <v>0</v>
      </c>
      <c r="G37" s="63" t="s">
        <v>1397</v>
      </c>
      <c r="H37" s="64" t="s">
        <v>1398</v>
      </c>
    </row>
    <row r="38" spans="1:6" ht="13.5" customHeight="1">
      <c r="A38" s="77"/>
      <c r="B38" s="103" t="s">
        <v>254</v>
      </c>
      <c r="C38" s="117"/>
      <c r="D38" s="135"/>
      <c r="E38" s="153"/>
      <c r="F38" s="169"/>
    </row>
    <row r="39" spans="1:6" ht="13.5" customHeight="1">
      <c r="A39" s="77"/>
      <c r="B39" s="103" t="s">
        <v>255</v>
      </c>
      <c r="C39" s="117"/>
      <c r="D39" s="135"/>
      <c r="E39" s="153"/>
      <c r="F39" s="169"/>
    </row>
    <row r="40" spans="1:6" ht="13.5" customHeight="1">
      <c r="A40" s="77"/>
      <c r="B40" s="103" t="s">
        <v>256</v>
      </c>
      <c r="C40" s="117"/>
      <c r="D40" s="135"/>
      <c r="E40" s="153"/>
      <c r="F40" s="169"/>
    </row>
    <row r="41" spans="1:6" ht="13.5" customHeight="1">
      <c r="A41" s="77"/>
      <c r="B41" s="103" t="s">
        <v>257</v>
      </c>
      <c r="C41" s="117"/>
      <c r="D41" s="135"/>
      <c r="E41" s="153"/>
      <c r="F41" s="169"/>
    </row>
    <row r="42" spans="1:6" ht="9" customHeight="1">
      <c r="A42" s="77"/>
      <c r="B42" s="95"/>
      <c r="C42" s="117"/>
      <c r="D42" s="135"/>
      <c r="E42" s="153"/>
      <c r="F42" s="169"/>
    </row>
    <row r="43" spans="1:6" ht="13.5" customHeight="1">
      <c r="A43" s="77"/>
      <c r="B43" s="99" t="s">
        <v>260</v>
      </c>
      <c r="C43" s="117"/>
      <c r="D43" s="135"/>
      <c r="E43" s="153"/>
      <c r="F43" s="169"/>
    </row>
    <row r="44" spans="1:6" ht="9" customHeight="1">
      <c r="A44" s="77"/>
      <c r="B44" s="95"/>
      <c r="C44" s="117"/>
      <c r="D44" s="135"/>
      <c r="E44" s="153"/>
      <c r="F44" s="169"/>
    </row>
    <row r="45" spans="1:8" ht="13.5" customHeight="1">
      <c r="A45" s="81" t="s">
        <v>37</v>
      </c>
      <c r="B45" s="103" t="s">
        <v>261</v>
      </c>
      <c r="C45" s="121">
        <v>9</v>
      </c>
      <c r="D45" s="139" t="s">
        <v>70</v>
      </c>
      <c r="E45" s="157"/>
      <c r="F45" s="173">
        <f ca="1">IF(OR(ISBLANK(C45), ISBLANK(E45)), "", IF(ISNUMBER(E45), ROUND(C45 * E45, 2), E45))</f>
        <v>0</v>
      </c>
      <c r="G45" s="63" t="s">
        <v>1399</v>
      </c>
      <c r="H45" s="64" t="s">
        <v>1400</v>
      </c>
    </row>
    <row r="46" spans="1:6" ht="13.5" customHeight="1">
      <c r="A46" s="77"/>
      <c r="B46" s="103" t="s">
        <v>262</v>
      </c>
      <c r="C46" s="117"/>
      <c r="D46" s="135"/>
      <c r="E46" s="153"/>
      <c r="F46" s="169"/>
    </row>
    <row r="47" spans="1:6" ht="13.5" customHeight="1">
      <c r="A47" s="77"/>
      <c r="B47" s="103" t="s">
        <v>263</v>
      </c>
      <c r="C47" s="117"/>
      <c r="D47" s="135"/>
      <c r="E47" s="153"/>
      <c r="F47" s="169"/>
    </row>
    <row r="48" spans="1:6" ht="9" customHeight="1">
      <c r="A48" s="77"/>
      <c r="B48" s="95"/>
      <c r="C48" s="117"/>
      <c r="D48" s="135"/>
      <c r="E48" s="153"/>
      <c r="F48" s="169"/>
    </row>
    <row r="49" spans="1:6" ht="13.5" customHeight="1">
      <c r="A49" s="77"/>
      <c r="B49" s="99" t="s">
        <v>267</v>
      </c>
      <c r="C49" s="117"/>
      <c r="D49" s="135"/>
      <c r="E49" s="153"/>
      <c r="F49" s="169"/>
    </row>
    <row r="50" spans="1:6" ht="9" customHeight="1">
      <c r="A50" s="77"/>
      <c r="B50" s="95"/>
      <c r="C50" s="117"/>
      <c r="D50" s="135"/>
      <c r="E50" s="153"/>
      <c r="F50" s="169"/>
    </row>
    <row r="51" spans="1:8" ht="13.5" customHeight="1">
      <c r="A51" s="81" t="s">
        <v>42</v>
      </c>
      <c r="B51" s="103" t="s">
        <v>268</v>
      </c>
      <c r="C51" s="121">
        <v>9</v>
      </c>
      <c r="D51" s="139" t="s">
        <v>70</v>
      </c>
      <c r="E51" s="157"/>
      <c r="F51" s="173">
        <f ca="1">IF(OR(ISBLANK(C51), ISBLANK(E51)), "", IF(ISNUMBER(E51), ROUND(C51 * E51, 2), E51))</f>
        <v>0</v>
      </c>
      <c r="G51" s="63" t="s">
        <v>1402</v>
      </c>
      <c r="H51" s="64" t="s">
        <v>1403</v>
      </c>
    </row>
    <row r="52" spans="1:6" ht="13.5" customHeight="1">
      <c r="A52" s="77"/>
      <c r="B52" s="103" t="s">
        <v>269</v>
      </c>
      <c r="C52" s="117"/>
      <c r="D52" s="135"/>
      <c r="E52" s="153"/>
      <c r="F52" s="169"/>
    </row>
    <row r="53" spans="1:6" ht="13.5" customHeight="1">
      <c r="A53" s="77"/>
      <c r="B53" s="103" t="s">
        <v>1401</v>
      </c>
      <c r="C53" s="117"/>
      <c r="D53" s="135"/>
      <c r="E53" s="153"/>
      <c r="F53" s="169"/>
    </row>
    <row r="54" spans="1:6" ht="9" customHeight="1">
      <c r="A54" s="77"/>
      <c r="B54" s="95"/>
      <c r="C54" s="117"/>
      <c r="D54" s="135"/>
      <c r="E54" s="153"/>
      <c r="F54" s="169"/>
    </row>
    <row r="55" spans="1:8" ht="13.5" customHeight="1">
      <c r="A55" s="81" t="s">
        <v>46</v>
      </c>
      <c r="B55" s="103" t="s">
        <v>279</v>
      </c>
      <c r="C55" s="121">
        <v>4</v>
      </c>
      <c r="D55" s="139" t="s">
        <v>70</v>
      </c>
      <c r="E55" s="157"/>
      <c r="F55" s="173">
        <f ca="1">IF(OR(ISBLANK(C55), ISBLANK(E55)), "", IF(ISNUMBER(E55), ROUND(C55 * E55, 2), E55))</f>
        <v>0</v>
      </c>
      <c r="G55" s="63" t="s">
        <v>1405</v>
      </c>
      <c r="H55" s="64" t="s">
        <v>1406</v>
      </c>
    </row>
    <row r="56" spans="1:6" ht="13.5" customHeight="1">
      <c r="A56" s="77"/>
      <c r="B56" s="103" t="s">
        <v>280</v>
      </c>
      <c r="C56" s="117"/>
      <c r="D56" s="135"/>
      <c r="E56" s="153"/>
      <c r="F56" s="169"/>
    </row>
    <row r="57" spans="1:6" ht="13.5" customHeight="1">
      <c r="A57" s="77"/>
      <c r="B57" s="103" t="s">
        <v>281</v>
      </c>
      <c r="C57" s="117"/>
      <c r="D57" s="135"/>
      <c r="E57" s="153"/>
      <c r="F57" s="169"/>
    </row>
    <row r="58" spans="1:6" ht="13.5" customHeight="1">
      <c r="A58" s="77"/>
      <c r="B58" s="103" t="s">
        <v>1404</v>
      </c>
      <c r="C58" s="117"/>
      <c r="D58" s="135"/>
      <c r="E58" s="153"/>
      <c r="F58" s="169"/>
    </row>
    <row r="59" spans="1:6" ht="5.2" customHeight="1">
      <c r="A59" s="85"/>
      <c r="B59" s="107"/>
      <c r="C59" s="125"/>
      <c r="D59" s="143"/>
      <c r="E59" s="161"/>
      <c r="F59" s="177"/>
    </row>
    <row r="60" spans="1:6" ht="21" customHeight="1">
      <c r="A60" s="209" t="s">
        <v>95</v>
      </c>
      <c r="B60" s="191"/>
      <c r="C60" s="195" t="s">
        <v>1407</v>
      </c>
      <c r="D60" s="199"/>
      <c r="E60" s="203" t="s">
        <v>97</v>
      </c>
      <c r="F60" s="213">
        <f ca="1">SUM(F3:F59)</f>
        <v>0</v>
      </c>
    </row>
    <row r="61" spans="1:1" ht="21" customHeight="1">
      <c r="A61" s="12" t="s">
        <v>1385</v>
      </c>
    </row>
    <row r="62" spans="1:8" ht="21" customHeight="1">
      <c r="A62" s="73" t="s">
        <v>1</v>
      </c>
      <c r="B62" s="91" t="s">
        <v>2</v>
      </c>
      <c r="C62" s="113" t="s">
        <v>4</v>
      </c>
      <c r="D62" s="131" t="s">
        <v>3</v>
      </c>
      <c r="E62" s="149" t="s">
        <v>5</v>
      </c>
      <c r="F62" s="165" t="s">
        <v>6</v>
      </c>
      <c r="G62" s="57" t="s">
        <v>7</v>
      </c>
      <c r="H62" s="59" t="s">
        <v>8</v>
      </c>
    </row>
    <row r="63" spans="1:6" ht="5.25" customHeight="1">
      <c r="A63" s="77"/>
      <c r="B63" s="95"/>
      <c r="C63" s="117"/>
      <c r="D63" s="135"/>
      <c r="E63" s="153"/>
      <c r="F63" s="169"/>
    </row>
    <row r="64" spans="1:6" ht="13.5" customHeight="1">
      <c r="A64" s="77"/>
      <c r="B64" s="99" t="s">
        <v>567</v>
      </c>
      <c r="C64" s="117"/>
      <c r="D64" s="135"/>
      <c r="E64" s="153"/>
      <c r="F64" s="169"/>
    </row>
    <row r="65" spans="1:6" ht="5.25" customHeight="1">
      <c r="A65" s="77"/>
      <c r="B65" s="95"/>
      <c r="C65" s="117"/>
      <c r="D65" s="135"/>
      <c r="E65" s="153"/>
      <c r="F65" s="169"/>
    </row>
    <row r="66" spans="1:6" ht="13.5" customHeight="1">
      <c r="A66" s="77"/>
      <c r="B66" s="99" t="s">
        <v>568</v>
      </c>
      <c r="C66" s="117"/>
      <c r="D66" s="135"/>
      <c r="E66" s="153"/>
      <c r="F66" s="169"/>
    </row>
    <row r="67" spans="1:6" ht="5.25" customHeight="1">
      <c r="A67" s="77"/>
      <c r="B67" s="95"/>
      <c r="C67" s="117"/>
      <c r="D67" s="135"/>
      <c r="E67" s="153"/>
      <c r="F67" s="169"/>
    </row>
    <row r="68" spans="1:8" ht="13.5" customHeight="1">
      <c r="A68" s="81" t="s">
        <v>11</v>
      </c>
      <c r="B68" s="103" t="s">
        <v>569</v>
      </c>
      <c r="C68" s="121">
        <v>4</v>
      </c>
      <c r="D68" s="139" t="s">
        <v>293</v>
      </c>
      <c r="E68" s="157"/>
      <c r="F68" s="173">
        <f ca="1">IF(OR(ISBLANK(C68), ISBLANK(E68)), "", IF(ISNUMBER(E68), ROUND(C68 * E68, 2), E68))</f>
        <v>0</v>
      </c>
      <c r="G68" s="63" t="s">
        <v>1408</v>
      </c>
      <c r="H68" s="64" t="s">
        <v>1409</v>
      </c>
    </row>
    <row r="69" spans="1:6" ht="13.5" customHeight="1">
      <c r="A69" s="77"/>
      <c r="B69" s="103" t="s">
        <v>570</v>
      </c>
      <c r="C69" s="117"/>
      <c r="D69" s="135"/>
      <c r="E69" s="153"/>
      <c r="F69" s="169"/>
    </row>
    <row r="70" spans="1:6" ht="5.25" customHeight="1">
      <c r="A70" s="77"/>
      <c r="B70" s="95"/>
      <c r="C70" s="117"/>
      <c r="D70" s="135"/>
      <c r="E70" s="153"/>
      <c r="F70" s="169"/>
    </row>
    <row r="71" spans="1:6" ht="13.5" customHeight="1">
      <c r="A71" s="77"/>
      <c r="B71" s="99" t="s">
        <v>573</v>
      </c>
      <c r="C71" s="117"/>
      <c r="D71" s="135"/>
      <c r="E71" s="153"/>
      <c r="F71" s="169"/>
    </row>
    <row r="72" spans="1:6" ht="5.25" customHeight="1">
      <c r="A72" s="77"/>
      <c r="B72" s="95"/>
      <c r="C72" s="117"/>
      <c r="D72" s="135"/>
      <c r="E72" s="153"/>
      <c r="F72" s="169"/>
    </row>
    <row r="73" spans="1:8" ht="13.5" customHeight="1">
      <c r="A73" s="81" t="s">
        <v>17</v>
      </c>
      <c r="B73" s="103" t="s">
        <v>574</v>
      </c>
      <c r="C73" s="121">
        <v>25</v>
      </c>
      <c r="D73" s="139" t="s">
        <v>511</v>
      </c>
      <c r="E73" s="157"/>
      <c r="F73" s="173">
        <f ca="1">IF(OR(ISBLANK(C73), ISBLANK(E73)), "", IF(ISNUMBER(E73), ROUND(C73 * E73, 2), E73))</f>
        <v>0</v>
      </c>
      <c r="G73" s="63" t="s">
        <v>1410</v>
      </c>
      <c r="H73" s="64" t="s">
        <v>1411</v>
      </c>
    </row>
    <row r="74" spans="1:6" ht="13.5" customHeight="1">
      <c r="A74" s="77"/>
      <c r="B74" s="103" t="s">
        <v>575</v>
      </c>
      <c r="C74" s="117"/>
      <c r="D74" s="135"/>
      <c r="E74" s="153"/>
      <c r="F74" s="169"/>
    </row>
    <row r="75" spans="1:6" ht="13.5" customHeight="1">
      <c r="A75" s="77"/>
      <c r="B75" s="103" t="s">
        <v>576</v>
      </c>
      <c r="C75" s="117"/>
      <c r="D75" s="135"/>
      <c r="E75" s="153"/>
      <c r="F75" s="169"/>
    </row>
    <row r="76" spans="1:6" ht="5.25" customHeight="1">
      <c r="A76" s="77"/>
      <c r="B76" s="95"/>
      <c r="C76" s="117"/>
      <c r="D76" s="135"/>
      <c r="E76" s="153"/>
      <c r="F76" s="169"/>
    </row>
    <row r="77" spans="1:8" ht="13.5" customHeight="1">
      <c r="A77" s="81" t="s">
        <v>21</v>
      </c>
      <c r="B77" s="103" t="s">
        <v>579</v>
      </c>
      <c r="C77" s="121">
        <v>25</v>
      </c>
      <c r="D77" s="139" t="s">
        <v>511</v>
      </c>
      <c r="E77" s="157"/>
      <c r="F77" s="173">
        <f ca="1">IF(OR(ISBLANK(C77), ISBLANK(E77)), "", IF(ISNUMBER(E77), ROUND(C77 * E77, 2), E77))</f>
        <v>0</v>
      </c>
      <c r="G77" s="63" t="s">
        <v>1412</v>
      </c>
      <c r="H77" s="64" t="s">
        <v>1413</v>
      </c>
    </row>
    <row r="78" spans="1:6" ht="13.5" customHeight="1">
      <c r="A78" s="77"/>
      <c r="B78" s="103" t="s">
        <v>580</v>
      </c>
      <c r="C78" s="117"/>
      <c r="D78" s="135"/>
      <c r="E78" s="153"/>
      <c r="F78" s="169"/>
    </row>
    <row r="79" spans="1:6" ht="13.5" customHeight="1">
      <c r="A79" s="77"/>
      <c r="B79" s="103" t="s">
        <v>581</v>
      </c>
      <c r="C79" s="117"/>
      <c r="D79" s="135"/>
      <c r="E79" s="153"/>
      <c r="F79" s="169"/>
    </row>
    <row r="80" spans="1:6" ht="5.25" customHeight="1">
      <c r="A80" s="77"/>
      <c r="B80" s="95"/>
      <c r="C80" s="117"/>
      <c r="D80" s="135"/>
      <c r="E80" s="153"/>
      <c r="F80" s="169"/>
    </row>
    <row r="81" spans="1:8" ht="13.5" customHeight="1">
      <c r="A81" s="81" t="s">
        <v>25</v>
      </c>
      <c r="B81" s="103" t="s">
        <v>584</v>
      </c>
      <c r="C81" s="121">
        <v>313</v>
      </c>
      <c r="D81" s="139" t="s">
        <v>511</v>
      </c>
      <c r="E81" s="157"/>
      <c r="F81" s="173">
        <f ca="1">IF(OR(ISBLANK(C81), ISBLANK(E81)), "", IF(ISNUMBER(E81), ROUND(C81 * E81, 2), E81))</f>
        <v>0</v>
      </c>
      <c r="G81" s="63" t="s">
        <v>1414</v>
      </c>
      <c r="H81" s="64" t="s">
        <v>1415</v>
      </c>
    </row>
    <row r="82" spans="1:6" ht="13.5" customHeight="1">
      <c r="A82" s="77"/>
      <c r="B82" s="103" t="s">
        <v>580</v>
      </c>
      <c r="C82" s="117"/>
      <c r="D82" s="135"/>
      <c r="E82" s="153"/>
      <c r="F82" s="169"/>
    </row>
    <row r="83" spans="1:6" ht="13.5" customHeight="1">
      <c r="A83" s="77"/>
      <c r="B83" s="103" t="s">
        <v>581</v>
      </c>
      <c r="C83" s="117"/>
      <c r="D83" s="135"/>
      <c r="E83" s="153"/>
      <c r="F83" s="169"/>
    </row>
    <row r="84" spans="1:6" ht="5.25" customHeight="1">
      <c r="A84" s="77"/>
      <c r="B84" s="95"/>
      <c r="C84" s="117"/>
      <c r="D84" s="135"/>
      <c r="E84" s="153"/>
      <c r="F84" s="169"/>
    </row>
    <row r="85" spans="1:8" ht="13.5" customHeight="1">
      <c r="A85" s="81" t="s">
        <v>29</v>
      </c>
      <c r="B85" s="103" t="s">
        <v>587</v>
      </c>
      <c r="C85" s="121">
        <v>25</v>
      </c>
      <c r="D85" s="139" t="s">
        <v>511</v>
      </c>
      <c r="E85" s="157"/>
      <c r="F85" s="173">
        <f ca="1">IF(OR(ISBLANK(C85), ISBLANK(E85)), "", IF(ISNUMBER(E85), ROUND(C85 * E85, 2), E85))</f>
        <v>0</v>
      </c>
      <c r="G85" s="63" t="s">
        <v>1416</v>
      </c>
      <c r="H85" s="64" t="s">
        <v>1417</v>
      </c>
    </row>
    <row r="86" spans="1:6" ht="13.5" customHeight="1">
      <c r="A86" s="77"/>
      <c r="B86" s="103" t="s">
        <v>588</v>
      </c>
      <c r="C86" s="117"/>
      <c r="D86" s="135"/>
      <c r="E86" s="153"/>
      <c r="F86" s="169"/>
    </row>
    <row r="87" spans="1:6" ht="13.5" customHeight="1">
      <c r="A87" s="77"/>
      <c r="B87" s="103" t="s">
        <v>589</v>
      </c>
      <c r="C87" s="117"/>
      <c r="D87" s="135"/>
      <c r="E87" s="153"/>
      <c r="F87" s="169"/>
    </row>
    <row r="88" spans="1:6" ht="13.5" customHeight="1">
      <c r="A88" s="77"/>
      <c r="B88" s="103" t="s">
        <v>590</v>
      </c>
      <c r="C88" s="117"/>
      <c r="D88" s="135"/>
      <c r="E88" s="153"/>
      <c r="F88" s="169"/>
    </row>
    <row r="89" spans="1:6" ht="5.25" customHeight="1">
      <c r="A89" s="77"/>
      <c r="B89" s="95"/>
      <c r="C89" s="117"/>
      <c r="D89" s="135"/>
      <c r="E89" s="153"/>
      <c r="F89" s="169"/>
    </row>
    <row r="90" spans="1:8" ht="13.5" customHeight="1">
      <c r="A90" s="81" t="s">
        <v>33</v>
      </c>
      <c r="B90" s="103" t="s">
        <v>593</v>
      </c>
      <c r="C90" s="121">
        <v>313</v>
      </c>
      <c r="D90" s="139" t="s">
        <v>511</v>
      </c>
      <c r="E90" s="157"/>
      <c r="F90" s="173">
        <f ca="1">IF(OR(ISBLANK(C90), ISBLANK(E90)), "", IF(ISNUMBER(E90), ROUND(C90 * E90, 2), E90))</f>
        <v>0</v>
      </c>
      <c r="G90" s="63" t="s">
        <v>1418</v>
      </c>
      <c r="H90" s="64" t="s">
        <v>1419</v>
      </c>
    </row>
    <row r="91" spans="1:6" ht="13.5" customHeight="1">
      <c r="A91" s="77"/>
      <c r="B91" s="103" t="s">
        <v>594</v>
      </c>
      <c r="C91" s="117"/>
      <c r="D91" s="135"/>
      <c r="E91" s="153"/>
      <c r="F91" s="169"/>
    </row>
    <row r="92" spans="1:6" ht="13.5" customHeight="1">
      <c r="A92" s="77"/>
      <c r="B92" s="103" t="s">
        <v>595</v>
      </c>
      <c r="C92" s="117"/>
      <c r="D92" s="135"/>
      <c r="E92" s="153"/>
      <c r="F92" s="169"/>
    </row>
    <row r="93" spans="1:6" ht="13.5" customHeight="1">
      <c r="A93" s="77"/>
      <c r="B93" s="103" t="s">
        <v>596</v>
      </c>
      <c r="C93" s="117"/>
      <c r="D93" s="135"/>
      <c r="E93" s="153"/>
      <c r="F93" s="169"/>
    </row>
    <row r="94" spans="1:6" ht="5.25" customHeight="1">
      <c r="A94" s="77"/>
      <c r="B94" s="95"/>
      <c r="C94" s="117"/>
      <c r="D94" s="135"/>
      <c r="E94" s="153"/>
      <c r="F94" s="169"/>
    </row>
    <row r="95" spans="1:8" ht="13.5" customHeight="1">
      <c r="A95" s="81" t="s">
        <v>37</v>
      </c>
      <c r="B95" s="103" t="s">
        <v>599</v>
      </c>
      <c r="C95" s="121">
        <v>388</v>
      </c>
      <c r="D95" s="139" t="s">
        <v>511</v>
      </c>
      <c r="E95" s="157"/>
      <c r="F95" s="173">
        <f ca="1">IF(OR(ISBLANK(C95), ISBLANK(E95)), "", IF(ISNUMBER(E95), ROUND(C95 * E95, 2), E95))</f>
        <v>0</v>
      </c>
      <c r="G95" s="63" t="s">
        <v>1420</v>
      </c>
      <c r="H95" s="64" t="s">
        <v>1421</v>
      </c>
    </row>
    <row r="96" spans="1:6" ht="13.5" customHeight="1">
      <c r="A96" s="77"/>
      <c r="B96" s="103" t="s">
        <v>600</v>
      </c>
      <c r="C96" s="117"/>
      <c r="D96" s="135"/>
      <c r="E96" s="153"/>
      <c r="F96" s="169"/>
    </row>
    <row r="97" spans="1:6" ht="13.5" customHeight="1">
      <c r="A97" s="77"/>
      <c r="B97" s="103" t="s">
        <v>589</v>
      </c>
      <c r="C97" s="117"/>
      <c r="D97" s="135"/>
      <c r="E97" s="153"/>
      <c r="F97" s="169"/>
    </row>
    <row r="98" spans="1:6" ht="13.5" customHeight="1">
      <c r="A98" s="77"/>
      <c r="B98" s="103" t="s">
        <v>590</v>
      </c>
      <c r="C98" s="117"/>
      <c r="D98" s="135"/>
      <c r="E98" s="153"/>
      <c r="F98" s="169"/>
    </row>
    <row r="99" spans="1:6" ht="5.2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9" t="s">
        <v>603</v>
      </c>
      <c r="C100" s="117"/>
      <c r="D100" s="135"/>
      <c r="E100" s="153"/>
      <c r="F100" s="169"/>
    </row>
    <row r="101" spans="1:6" ht="5.25" customHeight="1">
      <c r="A101" s="77"/>
      <c r="B101" s="95"/>
      <c r="C101" s="117"/>
      <c r="D101" s="135"/>
      <c r="E101" s="153"/>
      <c r="F101" s="169"/>
    </row>
    <row r="102" spans="1:8" ht="13.5" customHeight="1">
      <c r="A102" s="81" t="s">
        <v>42</v>
      </c>
      <c r="B102" s="103" t="s">
        <v>604</v>
      </c>
      <c r="C102" s="121">
        <v>51</v>
      </c>
      <c r="D102" s="139" t="s">
        <v>607</v>
      </c>
      <c r="E102" s="157"/>
      <c r="F102" s="173">
        <f ca="1">IF(OR(ISBLANK(C102), ISBLANK(E102)), "", IF(ISNUMBER(E102), ROUND(C102 * E102, 2), E102))</f>
        <v>0</v>
      </c>
      <c r="G102" s="63" t="s">
        <v>1422</v>
      </c>
      <c r="H102" s="64" t="s">
        <v>1423</v>
      </c>
    </row>
    <row r="103" spans="1:6" ht="13.5" customHeight="1">
      <c r="A103" s="77"/>
      <c r="B103" s="103" t="s">
        <v>605</v>
      </c>
      <c r="C103" s="117"/>
      <c r="D103" s="135"/>
      <c r="E103" s="153"/>
      <c r="F103" s="169"/>
    </row>
    <row r="104" spans="1:6" ht="13.5" customHeight="1">
      <c r="A104" s="77"/>
      <c r="B104" s="103" t="s">
        <v>606</v>
      </c>
      <c r="C104" s="117"/>
      <c r="D104" s="135"/>
      <c r="E104" s="153"/>
      <c r="F104" s="169"/>
    </row>
    <row r="105" spans="1:6" ht="5.2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9" t="s">
        <v>610</v>
      </c>
      <c r="C106" s="117"/>
      <c r="D106" s="135"/>
      <c r="E106" s="153"/>
      <c r="F106" s="169"/>
    </row>
    <row r="107" spans="1:6" ht="5.25" customHeight="1">
      <c r="A107" s="77"/>
      <c r="B107" s="95"/>
      <c r="C107" s="117"/>
      <c r="D107" s="135"/>
      <c r="E107" s="153"/>
      <c r="F107" s="169"/>
    </row>
    <row r="108" spans="1:8" ht="13.5" customHeight="1">
      <c r="A108" s="81" t="s">
        <v>46</v>
      </c>
      <c r="B108" s="103" t="s">
        <v>611</v>
      </c>
      <c r="C108" s="121">
        <v>1452</v>
      </c>
      <c r="D108" s="139" t="s">
        <v>511</v>
      </c>
      <c r="E108" s="157"/>
      <c r="F108" s="173">
        <f ca="1">IF(OR(ISBLANK(C108), ISBLANK(E108)), "", IF(ISNUMBER(E108), ROUND(C108 * E108, 2), E108))</f>
        <v>0</v>
      </c>
      <c r="G108" s="63" t="s">
        <v>1424</v>
      </c>
      <c r="H108" s="64" t="s">
        <v>1425</v>
      </c>
    </row>
    <row r="109" spans="1:6" ht="5.25" customHeight="1">
      <c r="A109" s="77"/>
      <c r="B109" s="95"/>
      <c r="C109" s="117"/>
      <c r="D109" s="135"/>
      <c r="E109" s="153"/>
      <c r="F109" s="169"/>
    </row>
    <row r="110" spans="1:6" ht="13.5" customHeight="1">
      <c r="A110" s="77"/>
      <c r="B110" s="99" t="s">
        <v>614</v>
      </c>
      <c r="C110" s="117"/>
      <c r="D110" s="135"/>
      <c r="E110" s="153"/>
      <c r="F110" s="169"/>
    </row>
    <row r="111" spans="1:6" ht="5.25" customHeight="1">
      <c r="A111" s="77"/>
      <c r="B111" s="95"/>
      <c r="C111" s="117"/>
      <c r="D111" s="135"/>
      <c r="E111" s="153"/>
      <c r="F111" s="169"/>
    </row>
    <row r="112" spans="1:8" ht="13.5" customHeight="1">
      <c r="A112" s="81" t="s">
        <v>52</v>
      </c>
      <c r="B112" s="103" t="s">
        <v>615</v>
      </c>
      <c r="C112" s="121">
        <v>726</v>
      </c>
      <c r="D112" s="139" t="s">
        <v>511</v>
      </c>
      <c r="E112" s="157"/>
      <c r="F112" s="173">
        <f ca="1">IF(OR(ISBLANK(C112), ISBLANK(E112)), "", IF(ISNUMBER(E112), ROUND(C112 * E112, 2), E112))</f>
        <v>0</v>
      </c>
      <c r="G112" s="63" t="s">
        <v>1426</v>
      </c>
      <c r="H112" s="64" t="s">
        <v>1427</v>
      </c>
    </row>
    <row r="113" spans="1:6" ht="13.5" customHeight="1">
      <c r="A113" s="77"/>
      <c r="B113" s="103" t="s">
        <v>616</v>
      </c>
      <c r="C113" s="117"/>
      <c r="D113" s="135"/>
      <c r="E113" s="153"/>
      <c r="F113" s="169"/>
    </row>
    <row r="114" spans="1:6" ht="5.25" customHeight="1">
      <c r="A114" s="77"/>
      <c r="B114" s="95"/>
      <c r="C114" s="117"/>
      <c r="D114" s="135"/>
      <c r="E114" s="153"/>
      <c r="F114" s="169"/>
    </row>
    <row r="115" spans="1:6" ht="13.5" customHeight="1">
      <c r="A115" s="77"/>
      <c r="B115" s="99" t="s">
        <v>619</v>
      </c>
      <c r="C115" s="117"/>
      <c r="D115" s="135"/>
      <c r="E115" s="153"/>
      <c r="F115" s="169"/>
    </row>
    <row r="116" spans="1:6" ht="5.25" customHeight="1">
      <c r="A116" s="77"/>
      <c r="B116" s="95"/>
      <c r="C116" s="117"/>
      <c r="D116" s="135"/>
      <c r="E116" s="153"/>
      <c r="F116" s="169"/>
    </row>
    <row r="117" spans="1:8" ht="13.5" customHeight="1">
      <c r="A117" s="81" t="s">
        <v>61</v>
      </c>
      <c r="B117" s="103" t="s">
        <v>620</v>
      </c>
      <c r="C117" s="121">
        <v>295</v>
      </c>
      <c r="D117" s="139" t="s">
        <v>511</v>
      </c>
      <c r="E117" s="157"/>
      <c r="F117" s="173">
        <f ca="1">IF(OR(ISBLANK(C117), ISBLANK(E117)), "", IF(ISNUMBER(E117), ROUND(C117 * E117, 2), E117))</f>
        <v>0</v>
      </c>
      <c r="G117" s="63" t="s">
        <v>1428</v>
      </c>
      <c r="H117" s="64" t="s">
        <v>1429</v>
      </c>
    </row>
    <row r="118" spans="1:6" ht="13.5" customHeight="1">
      <c r="A118" s="77"/>
      <c r="B118" s="103" t="s">
        <v>1353</v>
      </c>
      <c r="C118" s="117"/>
      <c r="D118" s="135"/>
      <c r="E118" s="153"/>
      <c r="F118" s="169"/>
    </row>
    <row r="119" spans="1:6" ht="13.5" customHeight="1">
      <c r="A119" s="77"/>
      <c r="B119" s="103" t="s">
        <v>622</v>
      </c>
      <c r="C119" s="117"/>
      <c r="D119" s="135"/>
      <c r="E119" s="153"/>
      <c r="F119" s="169"/>
    </row>
    <row r="120" spans="1:6" ht="13.5" customHeight="1">
      <c r="A120" s="77"/>
      <c r="B120" s="103" t="s">
        <v>623</v>
      </c>
      <c r="C120" s="117"/>
      <c r="D120" s="135"/>
      <c r="E120" s="153"/>
      <c r="F120" s="169"/>
    </row>
    <row r="121" spans="1:6" ht="13.5" customHeight="1">
      <c r="A121" s="77"/>
      <c r="B121" s="103" t="s">
        <v>624</v>
      </c>
      <c r="C121" s="117"/>
      <c r="D121" s="135"/>
      <c r="E121" s="153"/>
      <c r="F121" s="169"/>
    </row>
    <row r="122" spans="1:6" ht="13.5" customHeight="1">
      <c r="A122" s="77"/>
      <c r="B122" s="103" t="s">
        <v>625</v>
      </c>
      <c r="C122" s="117"/>
      <c r="D122" s="135"/>
      <c r="E122" s="153"/>
      <c r="F122" s="169"/>
    </row>
    <row r="123" spans="1:6" ht="13.5" customHeight="1">
      <c r="A123" s="77"/>
      <c r="B123" s="103" t="s">
        <v>626</v>
      </c>
      <c r="C123" s="117"/>
      <c r="D123" s="135"/>
      <c r="E123" s="153"/>
      <c r="F123" s="169"/>
    </row>
    <row r="124" spans="1:6" ht="13.5" customHeight="1">
      <c r="A124" s="77"/>
      <c r="B124" s="103" t="s">
        <v>627</v>
      </c>
      <c r="C124" s="117"/>
      <c r="D124" s="135"/>
      <c r="E124" s="153"/>
      <c r="F124" s="169"/>
    </row>
    <row r="125" spans="1:6" ht="5.2" customHeight="1">
      <c r="A125" s="85"/>
      <c r="B125" s="107"/>
      <c r="C125" s="125"/>
      <c r="D125" s="143"/>
      <c r="E125" s="161"/>
      <c r="F125" s="177"/>
    </row>
    <row r="126" spans="1:6" ht="21" customHeight="1">
      <c r="A126" s="209" t="s">
        <v>95</v>
      </c>
      <c r="B126" s="191"/>
      <c r="C126" s="195" t="s">
        <v>1430</v>
      </c>
      <c r="D126" s="199"/>
      <c r="E126" s="203" t="s">
        <v>97</v>
      </c>
      <c r="F126" s="213">
        <f ca="1">SUM(F63:F125)</f>
        <v>0</v>
      </c>
    </row>
    <row r="127" spans="1:1" ht="21" customHeight="1">
      <c r="A127" s="12" t="s">
        <v>1385</v>
      </c>
    </row>
    <row r="128" spans="1:8" ht="21" customHeight="1">
      <c r="A128" s="73" t="s">
        <v>1</v>
      </c>
      <c r="B128" s="91" t="s">
        <v>2</v>
      </c>
      <c r="C128" s="113" t="s">
        <v>4</v>
      </c>
      <c r="D128" s="131" t="s">
        <v>3</v>
      </c>
      <c r="E128" s="149" t="s">
        <v>5</v>
      </c>
      <c r="F128" s="165" t="s">
        <v>6</v>
      </c>
      <c r="G128" s="57" t="s">
        <v>7</v>
      </c>
      <c r="H128" s="59" t="s">
        <v>8</v>
      </c>
    </row>
    <row r="129" spans="1:6" ht="9" customHeight="1">
      <c r="A129" s="77"/>
      <c r="B129" s="95"/>
      <c r="C129" s="117"/>
      <c r="D129" s="135"/>
      <c r="E129" s="153"/>
      <c r="F129" s="169"/>
    </row>
    <row r="130" spans="1:6" ht="13.5" customHeight="1">
      <c r="A130" s="77"/>
      <c r="B130" s="99" t="s">
        <v>631</v>
      </c>
      <c r="C130" s="117"/>
      <c r="D130" s="135"/>
      <c r="E130" s="153"/>
      <c r="F130" s="169"/>
    </row>
    <row r="131" spans="1:6" ht="9" customHeight="1">
      <c r="A131" s="77"/>
      <c r="B131" s="95"/>
      <c r="C131" s="117"/>
      <c r="D131" s="135"/>
      <c r="E131" s="153"/>
      <c r="F131" s="169"/>
    </row>
    <row r="132" spans="1:6" ht="13.5" customHeight="1">
      <c r="A132" s="77"/>
      <c r="B132" s="99" t="s">
        <v>632</v>
      </c>
      <c r="C132" s="117"/>
      <c r="D132" s="135"/>
      <c r="E132" s="153"/>
      <c r="F132" s="169"/>
    </row>
    <row r="133" spans="1:6" ht="13.5" customHeight="1">
      <c r="A133" s="77"/>
      <c r="B133" s="99" t="s">
        <v>633</v>
      </c>
      <c r="C133" s="117"/>
      <c r="D133" s="135"/>
      <c r="E133" s="153"/>
      <c r="F133" s="169"/>
    </row>
    <row r="134" spans="1:6" ht="9" customHeight="1">
      <c r="A134" s="77"/>
      <c r="B134" s="95"/>
      <c r="C134" s="117"/>
      <c r="D134" s="135"/>
      <c r="E134" s="153"/>
      <c r="F134" s="169"/>
    </row>
    <row r="135" spans="1:8" ht="13.5" customHeight="1">
      <c r="A135" s="81" t="s">
        <v>11</v>
      </c>
      <c r="B135" s="103" t="s">
        <v>634</v>
      </c>
      <c r="C135" s="121">
        <v>45</v>
      </c>
      <c r="D135" s="139" t="s">
        <v>208</v>
      </c>
      <c r="E135" s="157"/>
      <c r="F135" s="173">
        <f ca="1">IF(OR(ISBLANK(C135), ISBLANK(E135)), "", IF(ISNUMBER(E135), ROUND(C135 * E135, 2), E135))</f>
        <v>0</v>
      </c>
      <c r="G135" s="63" t="s">
        <v>1431</v>
      </c>
      <c r="H135" s="64" t="s">
        <v>1432</v>
      </c>
    </row>
    <row r="136" spans="1:6" ht="13.5" customHeight="1">
      <c r="A136" s="77"/>
      <c r="B136" s="103" t="s">
        <v>635</v>
      </c>
      <c r="C136" s="117"/>
      <c r="D136" s="135"/>
      <c r="E136" s="153"/>
      <c r="F136" s="169"/>
    </row>
    <row r="137" spans="1:6" ht="13.5" customHeight="1">
      <c r="A137" s="77"/>
      <c r="B137" s="103" t="s">
        <v>636</v>
      </c>
      <c r="C137" s="117"/>
      <c r="D137" s="135"/>
      <c r="E137" s="153"/>
      <c r="F137" s="169"/>
    </row>
    <row r="138" spans="1:6" ht="9" customHeight="1">
      <c r="A138" s="77"/>
      <c r="B138" s="95"/>
      <c r="C138" s="117"/>
      <c r="D138" s="135"/>
      <c r="E138" s="153"/>
      <c r="F138" s="169"/>
    </row>
    <row r="139" spans="1:8" ht="13.5" customHeight="1">
      <c r="A139" s="81" t="s">
        <v>17</v>
      </c>
      <c r="B139" s="103" t="s">
        <v>1433</v>
      </c>
      <c r="C139" s="121">
        <v>10</v>
      </c>
      <c r="D139" s="139" t="s">
        <v>208</v>
      </c>
      <c r="E139" s="157"/>
      <c r="F139" s="173">
        <f ca="1">IF(OR(ISBLANK(C139), ISBLANK(E139)), "", IF(ISNUMBER(E139), ROUND(C139 * E139, 2), E139))</f>
        <v>0</v>
      </c>
      <c r="G139" s="63" t="s">
        <v>1434</v>
      </c>
      <c r="H139" s="64" t="s">
        <v>1435</v>
      </c>
    </row>
    <row r="140" spans="1:6" ht="13.5" customHeight="1">
      <c r="A140" s="77"/>
      <c r="B140" s="103" t="s">
        <v>643</v>
      </c>
      <c r="C140" s="117"/>
      <c r="D140" s="135"/>
      <c r="E140" s="153"/>
      <c r="F140" s="169"/>
    </row>
    <row r="141" spans="1:6" ht="13.5" customHeight="1">
      <c r="A141" s="77"/>
      <c r="B141" s="103" t="s">
        <v>644</v>
      </c>
      <c r="C141" s="117"/>
      <c r="D141" s="135"/>
      <c r="E141" s="153"/>
      <c r="F141" s="169"/>
    </row>
    <row r="142" spans="1:6" ht="9" customHeight="1">
      <c r="A142" s="77"/>
      <c r="B142" s="95"/>
      <c r="C142" s="117"/>
      <c r="D142" s="135"/>
      <c r="E142" s="153"/>
      <c r="F142" s="169"/>
    </row>
    <row r="143" spans="1:8" ht="13.5" customHeight="1">
      <c r="A143" s="81" t="s">
        <v>21</v>
      </c>
      <c r="B143" s="103" t="s">
        <v>662</v>
      </c>
      <c r="C143" s="121">
        <v>126</v>
      </c>
      <c r="D143" s="139" t="s">
        <v>208</v>
      </c>
      <c r="E143" s="157"/>
      <c r="F143" s="173">
        <f ca="1">IF(OR(ISBLANK(C143), ISBLANK(E143)), "", IF(ISNUMBER(E143), ROUND(C143 * E143, 2), E143))</f>
        <v>0</v>
      </c>
      <c r="G143" s="63" t="s">
        <v>1436</v>
      </c>
      <c r="H143" s="64" t="s">
        <v>1437</v>
      </c>
    </row>
    <row r="144" spans="1:6" ht="13.5" customHeight="1">
      <c r="A144" s="77"/>
      <c r="B144" s="103" t="s">
        <v>635</v>
      </c>
      <c r="C144" s="117"/>
      <c r="D144" s="135"/>
      <c r="E144" s="153"/>
      <c r="F144" s="169"/>
    </row>
    <row r="145" spans="1:6" ht="13.5" customHeight="1">
      <c r="A145" s="77"/>
      <c r="B145" s="103" t="s">
        <v>636</v>
      </c>
      <c r="C145" s="117"/>
      <c r="D145" s="135"/>
      <c r="E145" s="153"/>
      <c r="F145" s="169"/>
    </row>
    <row r="146" spans="1:6" ht="9" customHeight="1">
      <c r="A146" s="77"/>
      <c r="B146" s="95"/>
      <c r="C146" s="117"/>
      <c r="D146" s="135"/>
      <c r="E146" s="153"/>
      <c r="F146" s="169"/>
    </row>
    <row r="147" spans="1:8" ht="13.5" customHeight="1">
      <c r="A147" s="81" t="s">
        <v>25</v>
      </c>
      <c r="B147" s="103" t="s">
        <v>665</v>
      </c>
      <c r="C147" s="121">
        <v>30</v>
      </c>
      <c r="D147" s="139" t="s">
        <v>208</v>
      </c>
      <c r="E147" s="157"/>
      <c r="F147" s="173">
        <f ca="1">IF(OR(ISBLANK(C147), ISBLANK(E147)), "", IF(ISNUMBER(E147), ROUND(C147 * E147, 2), E147))</f>
        <v>0</v>
      </c>
      <c r="G147" s="63" t="s">
        <v>1438</v>
      </c>
      <c r="H147" s="64" t="s">
        <v>1439</v>
      </c>
    </row>
    <row r="148" spans="1:6" ht="13.5" customHeight="1">
      <c r="A148" s="77"/>
      <c r="B148" s="103" t="s">
        <v>643</v>
      </c>
      <c r="C148" s="117"/>
      <c r="D148" s="135"/>
      <c r="E148" s="153"/>
      <c r="F148" s="169"/>
    </row>
    <row r="149" spans="1:6" ht="13.5" customHeight="1">
      <c r="A149" s="77"/>
      <c r="B149" s="103" t="s">
        <v>644</v>
      </c>
      <c r="C149" s="117"/>
      <c r="D149" s="135"/>
      <c r="E149" s="153"/>
      <c r="F149" s="169"/>
    </row>
    <row r="150" spans="1:6" ht="9" customHeight="1">
      <c r="A150" s="77"/>
      <c r="B150" s="95"/>
      <c r="C150" s="117"/>
      <c r="D150" s="135"/>
      <c r="E150" s="153"/>
      <c r="F150" s="169"/>
    </row>
    <row r="151" spans="1:8" ht="13.5" customHeight="1">
      <c r="A151" s="81" t="s">
        <v>29</v>
      </c>
      <c r="B151" s="103" t="s">
        <v>671</v>
      </c>
      <c r="C151" s="121">
        <v>39</v>
      </c>
      <c r="D151" s="139" t="s">
        <v>208</v>
      </c>
      <c r="E151" s="157"/>
      <c r="F151" s="173">
        <f ca="1">IF(OR(ISBLANK(C151), ISBLANK(E151)), "", IF(ISNUMBER(E151), ROUND(C151 * E151, 2), E151))</f>
        <v>0</v>
      </c>
      <c r="G151" s="63" t="s">
        <v>1440</v>
      </c>
      <c r="H151" s="64" t="s">
        <v>1441</v>
      </c>
    </row>
    <row r="152" spans="1:6" ht="13.5" customHeight="1">
      <c r="A152" s="77"/>
      <c r="B152" s="103" t="s">
        <v>672</v>
      </c>
      <c r="C152" s="117"/>
      <c r="D152" s="135"/>
      <c r="E152" s="153"/>
      <c r="F152" s="169"/>
    </row>
    <row r="153" spans="1:6" ht="13.5" customHeight="1">
      <c r="A153" s="77"/>
      <c r="B153" s="103" t="s">
        <v>644</v>
      </c>
      <c r="C153" s="117"/>
      <c r="D153" s="135"/>
      <c r="E153" s="153"/>
      <c r="F153" s="169"/>
    </row>
    <row r="154" spans="1:6" ht="9" customHeight="1">
      <c r="A154" s="77"/>
      <c r="B154" s="95"/>
      <c r="C154" s="117"/>
      <c r="D154" s="135"/>
      <c r="E154" s="153"/>
      <c r="F154" s="169"/>
    </row>
    <row r="155" spans="1:6" ht="13.5" customHeight="1">
      <c r="A155" s="77"/>
      <c r="B155" s="99" t="s">
        <v>675</v>
      </c>
      <c r="C155" s="117"/>
      <c r="D155" s="135"/>
      <c r="E155" s="153"/>
      <c r="F155" s="169"/>
    </row>
    <row r="156" spans="1:6" ht="13.5" customHeight="1">
      <c r="A156" s="77"/>
      <c r="B156" s="99" t="s">
        <v>676</v>
      </c>
      <c r="C156" s="117"/>
      <c r="D156" s="135"/>
      <c r="E156" s="153"/>
      <c r="F156" s="169"/>
    </row>
    <row r="157" spans="1:6" ht="13.5" customHeight="1">
      <c r="A157" s="77"/>
      <c r="B157" s="99" t="s">
        <v>677</v>
      </c>
      <c r="C157" s="117"/>
      <c r="D157" s="135"/>
      <c r="E157" s="153"/>
      <c r="F157" s="169"/>
    </row>
    <row r="158" spans="1:6" ht="9" customHeight="1">
      <c r="A158" s="77"/>
      <c r="B158" s="95"/>
      <c r="C158" s="117"/>
      <c r="D158" s="135"/>
      <c r="E158" s="153"/>
      <c r="F158" s="169"/>
    </row>
    <row r="159" spans="1:8" ht="13.5" customHeight="1">
      <c r="A159" s="81" t="s">
        <v>33</v>
      </c>
      <c r="B159" s="103" t="s">
        <v>678</v>
      </c>
      <c r="C159" s="121">
        <v>15</v>
      </c>
      <c r="D159" s="139" t="s">
        <v>293</v>
      </c>
      <c r="E159" s="157"/>
      <c r="F159" s="173">
        <f ca="1">IF(OR(ISBLANK(C159), ISBLANK(E159)), "", IF(ISNUMBER(E159), ROUND(C159 * E159, 2), E159))</f>
        <v>0</v>
      </c>
      <c r="G159" s="63" t="s">
        <v>1442</v>
      </c>
      <c r="H159" s="64" t="s">
        <v>1443</v>
      </c>
    </row>
    <row r="160" spans="1:6" ht="9" customHeight="1">
      <c r="A160" s="77"/>
      <c r="B160" s="95"/>
      <c r="C160" s="117"/>
      <c r="D160" s="135"/>
      <c r="E160" s="153"/>
      <c r="F160" s="169"/>
    </row>
    <row r="161" spans="1:6" ht="13.5" customHeight="1">
      <c r="A161" s="77"/>
      <c r="B161" s="99" t="s">
        <v>681</v>
      </c>
      <c r="C161" s="117"/>
      <c r="D161" s="135"/>
      <c r="E161" s="153"/>
      <c r="F161" s="169"/>
    </row>
    <row r="162" spans="1:6" ht="9" customHeight="1">
      <c r="A162" s="77"/>
      <c r="B162" s="95"/>
      <c r="C162" s="117"/>
      <c r="D162" s="135"/>
      <c r="E162" s="153"/>
      <c r="F162" s="169"/>
    </row>
    <row r="163" spans="1:8" ht="13.5" customHeight="1">
      <c r="A163" s="81" t="s">
        <v>37</v>
      </c>
      <c r="B163" s="103" t="s">
        <v>682</v>
      </c>
      <c r="C163" s="121">
        <v>123</v>
      </c>
      <c r="D163" s="139" t="s">
        <v>511</v>
      </c>
      <c r="E163" s="157"/>
      <c r="F163" s="173">
        <f ca="1">IF(OR(ISBLANK(C163), ISBLANK(E163)), "", IF(ISNUMBER(E163), ROUND(C163 * E163, 2), E163))</f>
        <v>0</v>
      </c>
      <c r="G163" s="63" t="s">
        <v>1444</v>
      </c>
      <c r="H163" s="64" t="s">
        <v>1445</v>
      </c>
    </row>
    <row r="164" spans="1:6" ht="13.5" customHeight="1">
      <c r="A164" s="77"/>
      <c r="B164" s="103" t="s">
        <v>683</v>
      </c>
      <c r="C164" s="117"/>
      <c r="D164" s="135"/>
      <c r="E164" s="153"/>
      <c r="F164" s="169"/>
    </row>
    <row r="165" spans="1:6" ht="13.5" customHeight="1">
      <c r="A165" s="77"/>
      <c r="B165" s="103" t="s">
        <v>684</v>
      </c>
      <c r="C165" s="117"/>
      <c r="D165" s="135"/>
      <c r="E165" s="153"/>
      <c r="F165" s="169"/>
    </row>
    <row r="166" spans="1:6" ht="13.5" customHeight="1">
      <c r="A166" s="77"/>
      <c r="B166" s="103" t="s">
        <v>685</v>
      </c>
      <c r="C166" s="117"/>
      <c r="D166" s="135"/>
      <c r="E166" s="153"/>
      <c r="F166" s="169"/>
    </row>
    <row r="167" spans="1:6" ht="13.5" customHeight="1">
      <c r="A167" s="77"/>
      <c r="B167" s="103" t="s">
        <v>686</v>
      </c>
      <c r="C167" s="117"/>
      <c r="D167" s="135"/>
      <c r="E167" s="153"/>
      <c r="F167" s="169"/>
    </row>
    <row r="168" spans="1:6" ht="13.5" customHeight="1">
      <c r="A168" s="77"/>
      <c r="B168" s="103" t="s">
        <v>687</v>
      </c>
      <c r="C168" s="117"/>
      <c r="D168" s="135"/>
      <c r="E168" s="153"/>
      <c r="F168" s="169"/>
    </row>
    <row r="169" spans="1:6" ht="9" customHeight="1">
      <c r="A169" s="77"/>
      <c r="B169" s="95"/>
      <c r="C169" s="117"/>
      <c r="D169" s="135"/>
      <c r="E169" s="153"/>
      <c r="F169" s="169"/>
    </row>
    <row r="170" spans="1:8" ht="13.5" customHeight="1">
      <c r="A170" s="81" t="s">
        <v>42</v>
      </c>
      <c r="B170" s="103" t="s">
        <v>719</v>
      </c>
      <c r="C170" s="121">
        <v>275</v>
      </c>
      <c r="D170" s="139" t="s">
        <v>511</v>
      </c>
      <c r="E170" s="157"/>
      <c r="F170" s="173">
        <f ca="1">IF(OR(ISBLANK(C170), ISBLANK(E170)), "", IF(ISNUMBER(E170), ROUND(C170 * E170, 2), E170))</f>
        <v>0</v>
      </c>
      <c r="G170" s="63" t="s">
        <v>1446</v>
      </c>
      <c r="H170" s="64" t="s">
        <v>1447</v>
      </c>
    </row>
    <row r="171" spans="1:6" ht="13.5" customHeight="1">
      <c r="A171" s="77"/>
      <c r="B171" s="103" t="s">
        <v>720</v>
      </c>
      <c r="C171" s="117"/>
      <c r="D171" s="135"/>
      <c r="E171" s="153"/>
      <c r="F171" s="169"/>
    </row>
    <row r="172" spans="1:6" ht="13.5" customHeight="1">
      <c r="A172" s="77"/>
      <c r="B172" s="103" t="s">
        <v>721</v>
      </c>
      <c r="C172" s="117"/>
      <c r="D172" s="135"/>
      <c r="E172" s="153"/>
      <c r="F172" s="169"/>
    </row>
    <row r="173" spans="1:6" ht="13.5" customHeight="1">
      <c r="A173" s="77"/>
      <c r="B173" s="103" t="s">
        <v>722</v>
      </c>
      <c r="C173" s="117"/>
      <c r="D173" s="135"/>
      <c r="E173" s="153"/>
      <c r="F173" s="169"/>
    </row>
    <row r="174" spans="1:6" ht="13.5" customHeight="1">
      <c r="A174" s="77"/>
      <c r="B174" s="103" t="s">
        <v>723</v>
      </c>
      <c r="C174" s="117"/>
      <c r="D174" s="135"/>
      <c r="E174" s="153"/>
      <c r="F174" s="169"/>
    </row>
    <row r="175" spans="1:6" ht="13.5" customHeight="1">
      <c r="A175" s="77"/>
      <c r="B175" s="103" t="s">
        <v>724</v>
      </c>
      <c r="C175" s="117"/>
      <c r="D175" s="135"/>
      <c r="E175" s="153"/>
      <c r="F175" s="169"/>
    </row>
    <row r="176" spans="1:6" ht="9" customHeight="1">
      <c r="A176" s="77"/>
      <c r="B176" s="95"/>
      <c r="C176" s="117"/>
      <c r="D176" s="135"/>
      <c r="E176" s="153"/>
      <c r="F176" s="169"/>
    </row>
    <row r="177" spans="1:8" ht="13.5" customHeight="1">
      <c r="A177" s="81" t="s">
        <v>46</v>
      </c>
      <c r="B177" s="103" t="s">
        <v>727</v>
      </c>
      <c r="C177" s="121">
        <v>9</v>
      </c>
      <c r="D177" s="139" t="s">
        <v>511</v>
      </c>
      <c r="E177" s="157"/>
      <c r="F177" s="173">
        <f ca="1">IF(OR(ISBLANK(C177), ISBLANK(E177)), "", IF(ISNUMBER(E177), ROUND(C177 * E177, 2), E177))</f>
        <v>0</v>
      </c>
      <c r="G177" s="63" t="s">
        <v>1448</v>
      </c>
      <c r="H177" s="64" t="s">
        <v>1449</v>
      </c>
    </row>
    <row r="178" spans="1:6" ht="13.5" customHeight="1">
      <c r="A178" s="77"/>
      <c r="B178" s="103" t="s">
        <v>728</v>
      </c>
      <c r="C178" s="117"/>
      <c r="D178" s="135"/>
      <c r="E178" s="153"/>
      <c r="F178" s="169"/>
    </row>
    <row r="179" spans="1:6" ht="13.5" customHeight="1">
      <c r="A179" s="77"/>
      <c r="B179" s="103" t="s">
        <v>729</v>
      </c>
      <c r="C179" s="117"/>
      <c r="D179" s="135"/>
      <c r="E179" s="153"/>
      <c r="F179" s="169"/>
    </row>
    <row r="180" spans="1:6" ht="13.5" customHeight="1">
      <c r="A180" s="77"/>
      <c r="B180" s="103" t="s">
        <v>730</v>
      </c>
      <c r="C180" s="117"/>
      <c r="D180" s="135"/>
      <c r="E180" s="153"/>
      <c r="F180" s="169"/>
    </row>
    <row r="181" spans="1:6" ht="13.5" customHeight="1">
      <c r="A181" s="77"/>
      <c r="B181" s="103" t="s">
        <v>731</v>
      </c>
      <c r="C181" s="117"/>
      <c r="D181" s="135"/>
      <c r="E181" s="153"/>
      <c r="F181" s="169"/>
    </row>
    <row r="182" spans="1:6" ht="13.5" customHeight="1">
      <c r="A182" s="77"/>
      <c r="B182" s="103" t="s">
        <v>732</v>
      </c>
      <c r="C182" s="117"/>
      <c r="D182" s="135"/>
      <c r="E182" s="153"/>
      <c r="F182" s="169"/>
    </row>
    <row r="183" spans="1:6" ht="13.5" customHeight="1">
      <c r="A183" s="77"/>
      <c r="B183" s="103" t="s">
        <v>733</v>
      </c>
      <c r="C183" s="117"/>
      <c r="D183" s="135"/>
      <c r="E183" s="153"/>
      <c r="F183" s="169"/>
    </row>
    <row r="184" spans="1:6" ht="9.7" customHeight="1">
      <c r="A184" s="85"/>
      <c r="B184" s="107"/>
      <c r="C184" s="125"/>
      <c r="D184" s="143"/>
      <c r="E184" s="161"/>
      <c r="F184" s="177"/>
    </row>
    <row r="185" spans="1:6" ht="21" customHeight="1">
      <c r="A185" s="209" t="s">
        <v>95</v>
      </c>
      <c r="B185" s="191"/>
      <c r="C185" s="195" t="s">
        <v>1450</v>
      </c>
      <c r="D185" s="199"/>
      <c r="E185" s="203" t="s">
        <v>97</v>
      </c>
      <c r="F185" s="213">
        <f ca="1">SUM(F129:F184)</f>
        <v>0</v>
      </c>
    </row>
    <row r="186" spans="1:1" ht="21" customHeight="1">
      <c r="A186" s="12" t="s">
        <v>1385</v>
      </c>
    </row>
    <row r="187" spans="1:8" ht="21" customHeight="1">
      <c r="A187" s="73" t="s">
        <v>1</v>
      </c>
      <c r="B187" s="91" t="s">
        <v>2</v>
      </c>
      <c r="C187" s="113" t="s">
        <v>4</v>
      </c>
      <c r="D187" s="131" t="s">
        <v>3</v>
      </c>
      <c r="E187" s="149" t="s">
        <v>5</v>
      </c>
      <c r="F187" s="165" t="s">
        <v>6</v>
      </c>
      <c r="G187" s="57" t="s">
        <v>7</v>
      </c>
      <c r="H187" s="59" t="s">
        <v>8</v>
      </c>
    </row>
    <row r="188" spans="1:6" ht="13.5" customHeight="1">
      <c r="A188" s="77"/>
      <c r="B188" s="95"/>
      <c r="C188" s="117"/>
      <c r="D188" s="135"/>
      <c r="E188" s="153"/>
      <c r="F188" s="169"/>
    </row>
    <row r="189" spans="1:6" ht="13.5" customHeight="1">
      <c r="A189" s="77"/>
      <c r="B189" s="99" t="s">
        <v>691</v>
      </c>
      <c r="C189" s="117"/>
      <c r="D189" s="135"/>
      <c r="E189" s="153"/>
      <c r="F189" s="169"/>
    </row>
    <row r="190" spans="1:6" ht="13.5" customHeight="1">
      <c r="A190" s="77"/>
      <c r="B190" s="95"/>
      <c r="C190" s="117"/>
      <c r="D190" s="135"/>
      <c r="E190" s="153"/>
      <c r="F190" s="169"/>
    </row>
    <row r="191" spans="1:8" ht="13.5" customHeight="1">
      <c r="A191" s="81" t="s">
        <v>11</v>
      </c>
      <c r="B191" s="103" t="s">
        <v>727</v>
      </c>
      <c r="C191" s="121">
        <v>61</v>
      </c>
      <c r="D191" s="139" t="s">
        <v>511</v>
      </c>
      <c r="E191" s="157"/>
      <c r="F191" s="173">
        <f ca="1">IF(OR(ISBLANK(C191), ISBLANK(E191)), "", IF(ISNUMBER(E191), ROUND(C191 * E191, 2), E191))</f>
        <v>0</v>
      </c>
      <c r="G191" s="63" t="s">
        <v>1451</v>
      </c>
      <c r="H191" s="64" t="s">
        <v>1452</v>
      </c>
    </row>
    <row r="192" spans="1:6" ht="13.5" customHeight="1">
      <c r="A192" s="77"/>
      <c r="B192" s="103" t="s">
        <v>728</v>
      </c>
      <c r="C192" s="117"/>
      <c r="D192" s="135"/>
      <c r="E192" s="153"/>
      <c r="F192" s="169"/>
    </row>
    <row r="193" spans="1:6" ht="13.5" customHeight="1">
      <c r="A193" s="77"/>
      <c r="B193" s="103" t="s">
        <v>736</v>
      </c>
      <c r="C193" s="117"/>
      <c r="D193" s="135"/>
      <c r="E193" s="153"/>
      <c r="F193" s="169"/>
    </row>
    <row r="194" spans="1:6" ht="13.5" customHeight="1">
      <c r="A194" s="77"/>
      <c r="B194" s="103" t="s">
        <v>737</v>
      </c>
      <c r="C194" s="117"/>
      <c r="D194" s="135"/>
      <c r="E194" s="153"/>
      <c r="F194" s="169"/>
    </row>
    <row r="195" spans="1:6" ht="13.5" customHeight="1">
      <c r="A195" s="77"/>
      <c r="B195" s="103" t="s">
        <v>738</v>
      </c>
      <c r="C195" s="117"/>
      <c r="D195" s="135"/>
      <c r="E195" s="153"/>
      <c r="F195" s="169"/>
    </row>
    <row r="196" spans="1:6" ht="13.5" customHeight="1">
      <c r="A196" s="77"/>
      <c r="B196" s="103" t="s">
        <v>739</v>
      </c>
      <c r="C196" s="117"/>
      <c r="D196" s="135"/>
      <c r="E196" s="153"/>
      <c r="F196" s="169"/>
    </row>
    <row r="197" spans="1:6" ht="13.5" customHeight="1">
      <c r="A197" s="77"/>
      <c r="B197" s="103" t="s">
        <v>740</v>
      </c>
      <c r="C197" s="117"/>
      <c r="D197" s="135"/>
      <c r="E197" s="153"/>
      <c r="F197" s="169"/>
    </row>
    <row r="198" spans="1:6" ht="13.5" customHeight="1">
      <c r="A198" s="77"/>
      <c r="B198" s="95"/>
      <c r="C198" s="117"/>
      <c r="D198" s="135"/>
      <c r="E198" s="153"/>
      <c r="F198" s="169"/>
    </row>
    <row r="199" spans="1:6" ht="13.5" customHeight="1">
      <c r="A199" s="77"/>
      <c r="B199" s="95"/>
      <c r="C199" s="117"/>
      <c r="D199" s="135"/>
      <c r="E199" s="153"/>
      <c r="F199" s="169"/>
    </row>
    <row r="200" spans="1:6" ht="13.5" customHeight="1">
      <c r="A200" s="77"/>
      <c r="B200" s="95"/>
      <c r="C200" s="117"/>
      <c r="D200" s="135"/>
      <c r="E200" s="153"/>
      <c r="F200" s="169"/>
    </row>
    <row r="201" spans="1:6" ht="13.5" customHeight="1">
      <c r="A201" s="77"/>
      <c r="B201" s="95"/>
      <c r="C201" s="117"/>
      <c r="D201" s="135"/>
      <c r="E201" s="153"/>
      <c r="F201" s="169"/>
    </row>
    <row r="202" spans="1:6" ht="13.5" customHeight="1">
      <c r="A202" s="77"/>
      <c r="B202" s="95"/>
      <c r="C202" s="117"/>
      <c r="D202" s="135"/>
      <c r="E202" s="153"/>
      <c r="F202" s="169"/>
    </row>
    <row r="203" spans="1:6" ht="13.5" customHeight="1">
      <c r="A203" s="77"/>
      <c r="B203" s="95"/>
      <c r="C203" s="117"/>
      <c r="D203" s="135"/>
      <c r="E203" s="153"/>
      <c r="F203" s="169"/>
    </row>
    <row r="204" spans="1:6" ht="13.5" customHeight="1">
      <c r="A204" s="77"/>
      <c r="B204" s="95"/>
      <c r="C204" s="117"/>
      <c r="D204" s="135"/>
      <c r="E204" s="153"/>
      <c r="F204" s="169"/>
    </row>
    <row r="205" spans="1:6" ht="13.5" customHeight="1">
      <c r="A205" s="77"/>
      <c r="B205" s="95"/>
      <c r="C205" s="117"/>
      <c r="D205" s="135"/>
      <c r="E205" s="153"/>
      <c r="F205" s="169"/>
    </row>
    <row r="206" spans="1:6" ht="13.5" customHeight="1">
      <c r="A206" s="77"/>
      <c r="B206" s="95"/>
      <c r="C206" s="117"/>
      <c r="D206" s="135"/>
      <c r="E206" s="153"/>
      <c r="F206" s="169"/>
    </row>
    <row r="207" spans="1:6" ht="13.5" customHeight="1">
      <c r="A207" s="77"/>
      <c r="B207" s="95"/>
      <c r="C207" s="117"/>
      <c r="D207" s="135"/>
      <c r="E207" s="153"/>
      <c r="F207" s="169"/>
    </row>
    <row r="208" spans="1:6" ht="13.5" customHeight="1">
      <c r="A208" s="77"/>
      <c r="B208" s="95"/>
      <c r="C208" s="117"/>
      <c r="D208" s="135"/>
      <c r="E208" s="153"/>
      <c r="F208" s="169"/>
    </row>
    <row r="209" spans="1:6" ht="13.5" customHeight="1">
      <c r="A209" s="77"/>
      <c r="B209" s="95"/>
      <c r="C209" s="117"/>
      <c r="D209" s="135"/>
      <c r="E209" s="153"/>
      <c r="F209" s="169"/>
    </row>
    <row r="210" spans="1:6" ht="13.5" customHeight="1">
      <c r="A210" s="77"/>
      <c r="B210" s="95"/>
      <c r="C210" s="117"/>
      <c r="D210" s="135"/>
      <c r="E210" s="153"/>
      <c r="F210" s="169"/>
    </row>
    <row r="211" spans="1:6" ht="13.5" customHeight="1">
      <c r="A211" s="77"/>
      <c r="B211" s="95"/>
      <c r="C211" s="117"/>
      <c r="D211" s="135"/>
      <c r="E211" s="153"/>
      <c r="F211" s="169"/>
    </row>
    <row r="212" spans="1:6" ht="13.5" customHeight="1">
      <c r="A212" s="77"/>
      <c r="B212" s="95"/>
      <c r="C212" s="117"/>
      <c r="D212" s="135"/>
      <c r="E212" s="153"/>
      <c r="F212" s="169"/>
    </row>
    <row r="213" spans="1:6" ht="13.5" customHeight="1">
      <c r="A213" s="77"/>
      <c r="B213" s="95"/>
      <c r="C213" s="117"/>
      <c r="D213" s="135"/>
      <c r="E213" s="153"/>
      <c r="F213" s="169"/>
    </row>
    <row r="214" spans="1:6" ht="13.5" customHeight="1">
      <c r="A214" s="77"/>
      <c r="B214" s="95"/>
      <c r="C214" s="117"/>
      <c r="D214" s="135"/>
      <c r="E214" s="153"/>
      <c r="F214" s="169"/>
    </row>
    <row r="215" spans="1:6" ht="13.5" customHeight="1">
      <c r="A215" s="77"/>
      <c r="B215" s="95"/>
      <c r="C215" s="117"/>
      <c r="D215" s="135"/>
      <c r="E215" s="153"/>
      <c r="F215" s="169"/>
    </row>
    <row r="216" spans="1:6" ht="13.5" customHeight="1">
      <c r="A216" s="77"/>
      <c r="B216" s="95"/>
      <c r="C216" s="117"/>
      <c r="D216" s="135"/>
      <c r="E216" s="153"/>
      <c r="F216" s="169"/>
    </row>
    <row r="217" spans="1:6" ht="13.5" customHeight="1">
      <c r="A217" s="77"/>
      <c r="B217" s="95"/>
      <c r="C217" s="117"/>
      <c r="D217" s="135"/>
      <c r="E217" s="153"/>
      <c r="F217" s="169"/>
    </row>
    <row r="218" spans="1:6" ht="13.5" customHeight="1">
      <c r="A218" s="77"/>
      <c r="B218" s="95"/>
      <c r="C218" s="117"/>
      <c r="D218" s="135"/>
      <c r="E218" s="153"/>
      <c r="F218" s="169"/>
    </row>
    <row r="219" spans="1:6" ht="13.5" customHeight="1">
      <c r="A219" s="77"/>
      <c r="B219" s="95"/>
      <c r="C219" s="117"/>
      <c r="D219" s="135"/>
      <c r="E219" s="153"/>
      <c r="F219" s="169"/>
    </row>
    <row r="220" spans="1:6" ht="13.5" customHeight="1">
      <c r="A220" s="77"/>
      <c r="B220" s="95"/>
      <c r="C220" s="117"/>
      <c r="D220" s="135"/>
      <c r="E220" s="153"/>
      <c r="F220" s="169"/>
    </row>
    <row r="221" spans="1:6" ht="13.5" customHeight="1">
      <c r="A221" s="77"/>
      <c r="B221" s="95"/>
      <c r="C221" s="117"/>
      <c r="D221" s="135"/>
      <c r="E221" s="153"/>
      <c r="F221" s="169"/>
    </row>
    <row r="222" spans="1:6" ht="13.5" customHeight="1">
      <c r="A222" s="77"/>
      <c r="B222" s="95"/>
      <c r="C222" s="117"/>
      <c r="D222" s="135"/>
      <c r="E222" s="153"/>
      <c r="F222" s="169"/>
    </row>
    <row r="223" spans="1:6" ht="13.5" customHeight="1">
      <c r="A223" s="77"/>
      <c r="B223" s="95"/>
      <c r="C223" s="117"/>
      <c r="D223" s="135"/>
      <c r="E223" s="153"/>
      <c r="F223" s="169"/>
    </row>
    <row r="224" spans="1:6" ht="13.5" customHeight="1">
      <c r="A224" s="77"/>
      <c r="B224" s="95"/>
      <c r="C224" s="117"/>
      <c r="D224" s="135"/>
      <c r="E224" s="153"/>
      <c r="F224" s="169"/>
    </row>
    <row r="225" spans="1:6" ht="13.5" customHeight="1">
      <c r="A225" s="77"/>
      <c r="B225" s="95"/>
      <c r="C225" s="117"/>
      <c r="D225" s="135"/>
      <c r="E225" s="153"/>
      <c r="F225" s="169"/>
    </row>
    <row r="226" spans="1:6" ht="13.5" customHeight="1">
      <c r="A226" s="77"/>
      <c r="B226" s="95"/>
      <c r="C226" s="117"/>
      <c r="D226" s="135"/>
      <c r="E226" s="153"/>
      <c r="F226" s="169"/>
    </row>
    <row r="227" spans="1:6" ht="13.5" customHeight="1">
      <c r="A227" s="77"/>
      <c r="B227" s="95"/>
      <c r="C227" s="117"/>
      <c r="D227" s="135"/>
      <c r="E227" s="153"/>
      <c r="F227" s="169"/>
    </row>
    <row r="228" spans="1:6" ht="13.5" customHeight="1">
      <c r="A228" s="77"/>
      <c r="B228" s="95"/>
      <c r="C228" s="117"/>
      <c r="D228" s="135"/>
      <c r="E228" s="153"/>
      <c r="F228" s="169"/>
    </row>
    <row r="229" spans="1:6" ht="13.5" customHeight="1">
      <c r="A229" s="77"/>
      <c r="B229" s="95"/>
      <c r="C229" s="117"/>
      <c r="D229" s="135"/>
      <c r="E229" s="153"/>
      <c r="F229" s="169"/>
    </row>
    <row r="230" spans="1:6" ht="13.5" customHeight="1">
      <c r="A230" s="77"/>
      <c r="B230" s="95"/>
      <c r="C230" s="117"/>
      <c r="D230" s="135"/>
      <c r="E230" s="153"/>
      <c r="F230" s="169"/>
    </row>
    <row r="231" spans="1:6" ht="13.5" customHeight="1">
      <c r="A231" s="77"/>
      <c r="B231" s="95"/>
      <c r="C231" s="117"/>
      <c r="D231" s="135"/>
      <c r="E231" s="153"/>
      <c r="F231" s="169"/>
    </row>
    <row r="232" spans="1:6" ht="13.5" customHeight="1">
      <c r="A232" s="77"/>
      <c r="B232" s="95"/>
      <c r="C232" s="117"/>
      <c r="D232" s="135"/>
      <c r="E232" s="153"/>
      <c r="F232" s="169"/>
    </row>
    <row r="233" spans="1:6" ht="13.5" customHeight="1">
      <c r="A233" s="77"/>
      <c r="B233" s="95"/>
      <c r="C233" s="117"/>
      <c r="D233" s="135"/>
      <c r="E233" s="153"/>
      <c r="F233" s="169"/>
    </row>
    <row r="234" spans="1:6" ht="13.5" customHeight="1">
      <c r="A234" s="77"/>
      <c r="B234" s="95"/>
      <c r="C234" s="117"/>
      <c r="D234" s="135"/>
      <c r="E234" s="153"/>
      <c r="F234" s="169"/>
    </row>
    <row r="235" spans="1:6" ht="13.5" customHeight="1">
      <c r="A235" s="77"/>
      <c r="B235" s="95"/>
      <c r="C235" s="117"/>
      <c r="D235" s="135"/>
      <c r="E235" s="153"/>
      <c r="F235" s="169"/>
    </row>
    <row r="236" spans="1:6" ht="13.5" customHeight="1">
      <c r="A236" s="77"/>
      <c r="B236" s="95"/>
      <c r="C236" s="117"/>
      <c r="D236" s="135"/>
      <c r="E236" s="153"/>
      <c r="F236" s="169"/>
    </row>
    <row r="237" spans="1:6" ht="13.5" customHeight="1">
      <c r="A237" s="77"/>
      <c r="B237" s="95"/>
      <c r="C237" s="117"/>
      <c r="D237" s="135"/>
      <c r="E237" s="153"/>
      <c r="F237" s="169"/>
    </row>
    <row r="238" spans="1:6" ht="13.5" customHeight="1">
      <c r="A238" s="77"/>
      <c r="B238" s="95"/>
      <c r="C238" s="117"/>
      <c r="D238" s="135"/>
      <c r="E238" s="153"/>
      <c r="F238" s="169"/>
    </row>
    <row r="239" spans="1:6" ht="5.2" customHeight="1">
      <c r="A239" s="85"/>
      <c r="B239" s="107"/>
      <c r="C239" s="125"/>
      <c r="D239" s="143"/>
      <c r="E239" s="161"/>
      <c r="F239" s="177"/>
    </row>
    <row r="240" spans="1:6" ht="21" customHeight="1">
      <c r="A240" s="209" t="s">
        <v>95</v>
      </c>
      <c r="B240" s="191"/>
      <c r="C240" s="195" t="s">
        <v>1453</v>
      </c>
      <c r="D240" s="199"/>
      <c r="E240" s="203" t="s">
        <v>97</v>
      </c>
      <c r="F240" s="213">
        <f ca="1">SUM(F188:F239)</f>
        <v>0</v>
      </c>
    </row>
    <row r="241" spans="1:1" ht="21" customHeight="1">
      <c r="A241" s="12" t="s">
        <v>1385</v>
      </c>
    </row>
    <row r="242" spans="1:8" ht="21" customHeight="1">
      <c r="A242" s="73"/>
      <c r="B242" s="89" t="s">
        <v>2</v>
      </c>
      <c r="C242" s="230"/>
      <c r="D242" s="43"/>
      <c r="E242" s="236"/>
      <c r="F242" s="165" t="s">
        <v>6</v>
      </c>
      <c r="G242" s="57" t="s">
        <v>7</v>
      </c>
      <c r="H242" s="59" t="s">
        <v>8</v>
      </c>
    </row>
    <row r="243" spans="1:6" ht="13.5" customHeight="1">
      <c r="A243" s="77"/>
      <c r="F243" s="169"/>
    </row>
    <row r="244" spans="1:6" ht="13.5" customHeight="1">
      <c r="A244" s="77"/>
      <c r="B244" s="214" t="s">
        <v>212</v>
      </c>
      <c r="F244" s="173">
        <f ca="1">SUM(F10, F15, F23, F27, F31, F37, F45, F51, F55)</f>
        <v>0</v>
      </c>
    </row>
    <row r="245" spans="1:6" ht="13.5" customHeight="1">
      <c r="A245" s="77"/>
      <c r="F245" s="169"/>
    </row>
    <row r="246" spans="1:6" ht="13.5" customHeight="1">
      <c r="A246" s="77"/>
      <c r="B246" s="214" t="s">
        <v>567</v>
      </c>
      <c r="F246" s="173">
        <f ca="1">SUM(F68, F73, F77, F81, F85, F90, F95, F102, F108, F112, F117)</f>
        <v>0</v>
      </c>
    </row>
    <row r="247" spans="1:6" ht="13.5" customHeight="1">
      <c r="A247" s="77"/>
      <c r="F247" s="169"/>
    </row>
    <row r="248" spans="1:6" ht="13.5" customHeight="1">
      <c r="A248" s="77"/>
      <c r="B248" s="214" t="s">
        <v>631</v>
      </c>
      <c r="F248" s="173">
        <f ca="1">SUM(F135, F139, F143, F147, F151, F159, F163, F170, F177, F191)</f>
        <v>0</v>
      </c>
    </row>
    <row r="249" spans="1:6" ht="13.5" customHeight="1">
      <c r="A249" s="77"/>
      <c r="F249" s="169"/>
    </row>
    <row r="250" spans="1:6" ht="13.5" customHeight="1">
      <c r="A250" s="77"/>
      <c r="F250" s="169"/>
    </row>
    <row r="251" spans="1:6" ht="13.5" customHeight="1">
      <c r="A251" s="77"/>
      <c r="F251" s="169"/>
    </row>
    <row r="252" spans="1:6" ht="13.5" customHeight="1">
      <c r="A252" s="77"/>
      <c r="F252" s="169"/>
    </row>
    <row r="253" spans="1:6" ht="13.5" customHeight="1">
      <c r="A253" s="77"/>
      <c r="F253" s="169"/>
    </row>
    <row r="254" spans="1:6" ht="13.5" customHeight="1">
      <c r="A254" s="77"/>
      <c r="F254" s="169"/>
    </row>
    <row r="255" spans="1:6" ht="13.5" customHeight="1">
      <c r="A255" s="77"/>
      <c r="F255" s="169"/>
    </row>
    <row r="256" spans="1:6" ht="13.5" customHeight="1">
      <c r="A256" s="77"/>
      <c r="F256" s="169"/>
    </row>
    <row r="257" spans="1:6" ht="13.5" customHeight="1">
      <c r="A257" s="77"/>
      <c r="F257" s="169"/>
    </row>
    <row r="258" spans="1:6" ht="13.5" customHeight="1">
      <c r="A258" s="77"/>
      <c r="F258" s="169"/>
    </row>
    <row r="259" spans="1:6" ht="13.5" customHeight="1">
      <c r="A259" s="77"/>
      <c r="F259" s="169"/>
    </row>
    <row r="260" spans="1:6" ht="13.5" customHeight="1">
      <c r="A260" s="77"/>
      <c r="F260" s="169"/>
    </row>
    <row r="261" spans="1:6" ht="13.5" customHeight="1">
      <c r="A261" s="77"/>
      <c r="F261" s="169"/>
    </row>
    <row r="262" spans="1:6" ht="13.5" customHeight="1">
      <c r="A262" s="77"/>
      <c r="F262" s="169"/>
    </row>
    <row r="263" spans="1:6" ht="13.5" customHeight="1">
      <c r="A263" s="77"/>
      <c r="F263" s="169"/>
    </row>
    <row r="264" spans="1:6" ht="13.5" customHeight="1">
      <c r="A264" s="77"/>
      <c r="F264" s="169"/>
    </row>
    <row r="265" spans="1:6" ht="13.5" customHeight="1">
      <c r="A265" s="77"/>
      <c r="F265" s="169"/>
    </row>
    <row r="266" spans="1:6" ht="13.5" customHeight="1">
      <c r="A266" s="77"/>
      <c r="F266" s="169"/>
    </row>
    <row r="267" spans="1:6" ht="13.5" customHeight="1">
      <c r="A267" s="77"/>
      <c r="F267" s="169"/>
    </row>
    <row r="268" spans="1:6" ht="13.5" customHeight="1">
      <c r="A268" s="77"/>
      <c r="F268" s="169"/>
    </row>
    <row r="269" spans="1:6" ht="13.5" customHeight="1">
      <c r="A269" s="77"/>
      <c r="F269" s="169"/>
    </row>
    <row r="270" spans="1:6" ht="13.5" customHeight="1">
      <c r="A270" s="77"/>
      <c r="F270" s="169"/>
    </row>
    <row r="271" spans="1:6" ht="13.5" customHeight="1">
      <c r="A271" s="77"/>
      <c r="F271" s="169"/>
    </row>
    <row r="272" spans="1:6" ht="13.5" customHeight="1">
      <c r="A272" s="77"/>
      <c r="F272" s="169"/>
    </row>
    <row r="273" spans="1:6" ht="13.5" customHeight="1">
      <c r="A273" s="77"/>
      <c r="F273" s="169"/>
    </row>
    <row r="274" spans="1:6" ht="13.5" customHeight="1">
      <c r="A274" s="77"/>
      <c r="F274" s="169"/>
    </row>
    <row r="275" spans="1:6" ht="13.5" customHeight="1">
      <c r="A275" s="77"/>
      <c r="F275" s="169"/>
    </row>
    <row r="276" spans="1:6" ht="13.5" customHeight="1">
      <c r="A276" s="77"/>
      <c r="F276" s="169"/>
    </row>
    <row r="277" spans="1:6" ht="13.5" customHeight="1">
      <c r="A277" s="77"/>
      <c r="F277" s="169"/>
    </row>
    <row r="278" spans="1:6" ht="13.5" customHeight="1">
      <c r="A278" s="77"/>
      <c r="F278" s="169"/>
    </row>
    <row r="279" spans="1:6" ht="13.5" customHeight="1">
      <c r="A279" s="77"/>
      <c r="F279" s="169"/>
    </row>
    <row r="280" spans="1:6" ht="13.5" customHeight="1">
      <c r="A280" s="77"/>
      <c r="F280" s="169"/>
    </row>
    <row r="281" spans="1:6" ht="13.5" customHeight="1">
      <c r="A281" s="77"/>
      <c r="F281" s="169"/>
    </row>
    <row r="282" spans="1:6" ht="13.5" customHeight="1">
      <c r="A282" s="77"/>
      <c r="F282" s="169"/>
    </row>
    <row r="283" spans="1:6" ht="13.5" customHeight="1">
      <c r="A283" s="77"/>
      <c r="F283" s="169"/>
    </row>
    <row r="284" spans="1:6" ht="13.5" customHeight="1">
      <c r="A284" s="77"/>
      <c r="F284" s="169"/>
    </row>
    <row r="285" spans="1:6" ht="13.5" customHeight="1">
      <c r="A285" s="77"/>
      <c r="F285" s="169"/>
    </row>
    <row r="286" spans="1:6" ht="13.5" customHeight="1">
      <c r="A286" s="77"/>
      <c r="F286" s="169"/>
    </row>
    <row r="287" spans="1:6" ht="13.5" customHeight="1">
      <c r="A287" s="77"/>
      <c r="F287" s="169"/>
    </row>
    <row r="288" spans="1:6" ht="13.5" customHeight="1">
      <c r="A288" s="77"/>
      <c r="F288" s="169"/>
    </row>
    <row r="289" spans="1:6" ht="13.5" customHeight="1">
      <c r="A289" s="77"/>
      <c r="F289" s="169"/>
    </row>
    <row r="290" spans="1:6" ht="13.5" customHeight="1">
      <c r="A290" s="77"/>
      <c r="F290" s="169"/>
    </row>
    <row r="291" spans="1:6" ht="13.5" customHeight="1">
      <c r="A291" s="77"/>
      <c r="F291" s="169"/>
    </row>
    <row r="292" spans="1:6" ht="13.5" customHeight="1">
      <c r="A292" s="77"/>
      <c r="F292" s="169"/>
    </row>
    <row r="293" spans="1:6" ht="13.5" customHeight="1">
      <c r="A293" s="77"/>
      <c r="F293" s="169"/>
    </row>
    <row r="294" spans="1:6" ht="5.2" customHeight="1">
      <c r="A294" s="85"/>
      <c r="F294" s="177"/>
    </row>
    <row r="295" spans="1:6" ht="21" customHeight="1">
      <c r="A295" s="209" t="s">
        <v>95</v>
      </c>
      <c r="B295" s="191"/>
      <c r="C295" s="195" t="s">
        <v>1454</v>
      </c>
      <c r="D295" s="199"/>
      <c r="E295" s="203" t="s">
        <v>191</v>
      </c>
      <c r="F295" s="213">
        <f ca="1">SUM(F243:F294)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5" manualBreakCount="5">
    <brk id="60" man="1"/>
    <brk id="126" man="1"/>
    <brk id="185" man="1"/>
    <brk id="240" man="1"/>
    <brk id="295" man="1"/>
  </rowBreaks>
  <legacyDrawingHF r:id="rId1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470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1455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4.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212</v>
      </c>
      <c r="C4" s="117"/>
      <c r="D4" s="135"/>
      <c r="E4" s="153"/>
      <c r="F4" s="169"/>
    </row>
    <row r="5" spans="1:6" ht="4.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213</v>
      </c>
      <c r="C6" s="117"/>
      <c r="D6" s="135"/>
      <c r="E6" s="153"/>
      <c r="F6" s="169"/>
    </row>
    <row r="7" spans="1:6" ht="13.5" customHeight="1">
      <c r="A7" s="77"/>
      <c r="B7" s="99" t="s">
        <v>214</v>
      </c>
      <c r="C7" s="117"/>
      <c r="D7" s="135"/>
      <c r="E7" s="153"/>
      <c r="F7" s="169"/>
    </row>
    <row r="8" spans="1:6" ht="13.5" customHeight="1">
      <c r="A8" s="77"/>
      <c r="B8" s="99" t="s">
        <v>215</v>
      </c>
      <c r="C8" s="117"/>
      <c r="D8" s="135"/>
      <c r="E8" s="153"/>
      <c r="F8" s="169"/>
    </row>
    <row r="9" spans="1:6" ht="4.5" customHeight="1">
      <c r="A9" s="77"/>
      <c r="B9" s="95"/>
      <c r="C9" s="117"/>
      <c r="D9" s="135"/>
      <c r="E9" s="153"/>
      <c r="F9" s="169"/>
    </row>
    <row r="10" spans="1:8" ht="13.5" customHeight="1">
      <c r="A10" s="81" t="s">
        <v>11</v>
      </c>
      <c r="B10" s="103" t="s">
        <v>1456</v>
      </c>
      <c r="C10" s="121">
        <v>46</v>
      </c>
      <c r="D10" s="139" t="s">
        <v>208</v>
      </c>
      <c r="E10" s="157"/>
      <c r="F10" s="173">
        <f ca="1">IF(OR(ISBLANK(C10), ISBLANK(E10)), "", IF(ISNUMBER(E10), ROUND(C10 * E10, 2), E10))</f>
        <v>0</v>
      </c>
      <c r="G10" s="63" t="s">
        <v>1465</v>
      </c>
      <c r="H10" s="64" t="s">
        <v>1466</v>
      </c>
    </row>
    <row r="11" spans="1:6" ht="13.5" customHeight="1">
      <c r="A11" s="77"/>
      <c r="B11" s="103" t="s">
        <v>1457</v>
      </c>
      <c r="C11" s="117"/>
      <c r="D11" s="135"/>
      <c r="E11" s="153"/>
      <c r="F11" s="169"/>
    </row>
    <row r="12" spans="1:6" ht="13.5" customHeight="1">
      <c r="A12" s="77"/>
      <c r="B12" s="103" t="s">
        <v>1458</v>
      </c>
      <c r="C12" s="117"/>
      <c r="D12" s="135"/>
      <c r="E12" s="153"/>
      <c r="F12" s="169"/>
    </row>
    <row r="13" spans="1:6" ht="13.5" customHeight="1">
      <c r="A13" s="77"/>
      <c r="B13" s="103" t="s">
        <v>1459</v>
      </c>
      <c r="C13" s="117"/>
      <c r="D13" s="135"/>
      <c r="E13" s="153"/>
      <c r="F13" s="169"/>
    </row>
    <row r="14" spans="1:6" ht="13.5" customHeight="1">
      <c r="A14" s="77"/>
      <c r="B14" s="103" t="s">
        <v>1460</v>
      </c>
      <c r="C14" s="117"/>
      <c r="D14" s="135"/>
      <c r="E14" s="153"/>
      <c r="F14" s="169"/>
    </row>
    <row r="15" spans="1:6" ht="13.5" customHeight="1">
      <c r="A15" s="77"/>
      <c r="B15" s="103" t="s">
        <v>1461</v>
      </c>
      <c r="C15" s="117"/>
      <c r="D15" s="135"/>
      <c r="E15" s="153"/>
      <c r="F15" s="169"/>
    </row>
    <row r="16" spans="1:6" ht="13.5" customHeight="1">
      <c r="A16" s="77"/>
      <c r="B16" s="103" t="s">
        <v>1462</v>
      </c>
      <c r="C16" s="117"/>
      <c r="D16" s="135"/>
      <c r="E16" s="153"/>
      <c r="F16" s="169"/>
    </row>
    <row r="17" spans="1:6" ht="13.5" customHeight="1">
      <c r="A17" s="77"/>
      <c r="B17" s="103" t="s">
        <v>1463</v>
      </c>
      <c r="C17" s="117"/>
      <c r="D17" s="135"/>
      <c r="E17" s="153"/>
      <c r="F17" s="169"/>
    </row>
    <row r="18" spans="1:6" ht="13.5" customHeight="1">
      <c r="A18" s="77"/>
      <c r="B18" s="103" t="s">
        <v>1464</v>
      </c>
      <c r="C18" s="117"/>
      <c r="D18" s="135"/>
      <c r="E18" s="153"/>
      <c r="F18" s="169"/>
    </row>
    <row r="19" spans="1:6" ht="4.5" customHeight="1">
      <c r="A19" s="77"/>
      <c r="B19" s="95"/>
      <c r="C19" s="117"/>
      <c r="D19" s="135"/>
      <c r="E19" s="153"/>
      <c r="F19" s="169"/>
    </row>
    <row r="20" spans="1:8" ht="13.5" customHeight="1">
      <c r="A20" s="81" t="s">
        <v>17</v>
      </c>
      <c r="B20" s="103" t="s">
        <v>1467</v>
      </c>
      <c r="C20" s="121">
        <v>42</v>
      </c>
      <c r="D20" s="139" t="s">
        <v>208</v>
      </c>
      <c r="E20" s="157"/>
      <c r="F20" s="173">
        <f ca="1">IF(OR(ISBLANK(C20), ISBLANK(E20)), "", IF(ISNUMBER(E20), ROUND(C20 * E20, 2), E20))</f>
        <v>0</v>
      </c>
      <c r="G20" s="63" t="s">
        <v>1470</v>
      </c>
      <c r="H20" s="64" t="s">
        <v>1471</v>
      </c>
    </row>
    <row r="21" spans="1:6" ht="13.5" customHeight="1">
      <c r="A21" s="77"/>
      <c r="B21" s="103" t="s">
        <v>1457</v>
      </c>
      <c r="C21" s="117"/>
      <c r="D21" s="135"/>
      <c r="E21" s="153"/>
      <c r="F21" s="169"/>
    </row>
    <row r="22" spans="1:6" ht="13.5" customHeight="1">
      <c r="A22" s="77"/>
      <c r="B22" s="103" t="s">
        <v>1458</v>
      </c>
      <c r="C22" s="117"/>
      <c r="D22" s="135"/>
      <c r="E22" s="153"/>
      <c r="F22" s="169"/>
    </row>
    <row r="23" spans="1:6" ht="13.5" customHeight="1">
      <c r="A23" s="77"/>
      <c r="B23" s="103" t="s">
        <v>1459</v>
      </c>
      <c r="C23" s="117"/>
      <c r="D23" s="135"/>
      <c r="E23" s="153"/>
      <c r="F23" s="169"/>
    </row>
    <row r="24" spans="1:6" ht="13.5" customHeight="1">
      <c r="A24" s="77"/>
      <c r="B24" s="103" t="s">
        <v>1460</v>
      </c>
      <c r="C24" s="117"/>
      <c r="D24" s="135"/>
      <c r="E24" s="153"/>
      <c r="F24" s="169"/>
    </row>
    <row r="25" spans="1:6" ht="13.5" customHeight="1">
      <c r="A25" s="77"/>
      <c r="B25" s="103" t="s">
        <v>1461</v>
      </c>
      <c r="C25" s="117"/>
      <c r="D25" s="135"/>
      <c r="E25" s="153"/>
      <c r="F25" s="169"/>
    </row>
    <row r="26" spans="1:6" ht="13.5" customHeight="1">
      <c r="A26" s="77"/>
      <c r="B26" s="103" t="s">
        <v>1462</v>
      </c>
      <c r="C26" s="117"/>
      <c r="D26" s="135"/>
      <c r="E26" s="153"/>
      <c r="F26" s="169"/>
    </row>
    <row r="27" spans="1:6" ht="13.5" customHeight="1">
      <c r="A27" s="77"/>
      <c r="B27" s="103" t="s">
        <v>1468</v>
      </c>
      <c r="C27" s="117"/>
      <c r="D27" s="135"/>
      <c r="E27" s="153"/>
      <c r="F27" s="169"/>
    </row>
    <row r="28" spans="1:6" ht="13.5" customHeight="1">
      <c r="A28" s="77"/>
      <c r="B28" s="103" t="s">
        <v>1469</v>
      </c>
      <c r="C28" s="117"/>
      <c r="D28" s="135"/>
      <c r="E28" s="153"/>
      <c r="F28" s="169"/>
    </row>
    <row r="29" spans="1:6" ht="4.5" customHeight="1">
      <c r="A29" s="77"/>
      <c r="B29" s="95"/>
      <c r="C29" s="117"/>
      <c r="D29" s="135"/>
      <c r="E29" s="153"/>
      <c r="F29" s="169"/>
    </row>
    <row r="30" spans="1:8" ht="13.5" customHeight="1">
      <c r="A30" s="81" t="s">
        <v>21</v>
      </c>
      <c r="B30" s="103" t="s">
        <v>1472</v>
      </c>
      <c r="C30" s="121">
        <v>77</v>
      </c>
      <c r="D30" s="139" t="s">
        <v>208</v>
      </c>
      <c r="E30" s="157"/>
      <c r="F30" s="173">
        <f ca="1">IF(OR(ISBLANK(C30), ISBLANK(E30)), "", IF(ISNUMBER(E30), ROUND(C30 * E30, 2), E30))</f>
        <v>0</v>
      </c>
      <c r="G30" s="63" t="s">
        <v>1474</v>
      </c>
      <c r="H30" s="64" t="s">
        <v>1475</v>
      </c>
    </row>
    <row r="31" spans="1:6" ht="13.5" customHeight="1">
      <c r="A31" s="77"/>
      <c r="B31" s="103" t="s">
        <v>1457</v>
      </c>
      <c r="C31" s="117"/>
      <c r="D31" s="135"/>
      <c r="E31" s="153"/>
      <c r="F31" s="169"/>
    </row>
    <row r="32" spans="1:6" ht="13.5" customHeight="1">
      <c r="A32" s="77"/>
      <c r="B32" s="103" t="s">
        <v>1458</v>
      </c>
      <c r="C32" s="117"/>
      <c r="D32" s="135"/>
      <c r="E32" s="153"/>
      <c r="F32" s="169"/>
    </row>
    <row r="33" spans="1:6" ht="13.5" customHeight="1">
      <c r="A33" s="77"/>
      <c r="B33" s="103" t="s">
        <v>1459</v>
      </c>
      <c r="C33" s="117"/>
      <c r="D33" s="135"/>
      <c r="E33" s="153"/>
      <c r="F33" s="169"/>
    </row>
    <row r="34" spans="1:6" ht="13.5" customHeight="1">
      <c r="A34" s="77"/>
      <c r="B34" s="103" t="s">
        <v>1460</v>
      </c>
      <c r="C34" s="117"/>
      <c r="D34" s="135"/>
      <c r="E34" s="153"/>
      <c r="F34" s="169"/>
    </row>
    <row r="35" spans="1:6" ht="13.5" customHeight="1">
      <c r="A35" s="77"/>
      <c r="B35" s="103" t="s">
        <v>1461</v>
      </c>
      <c r="C35" s="117"/>
      <c r="D35" s="135"/>
      <c r="E35" s="153"/>
      <c r="F35" s="169"/>
    </row>
    <row r="36" spans="1:6" ht="13.5" customHeight="1">
      <c r="A36" s="77"/>
      <c r="B36" s="103" t="s">
        <v>1462</v>
      </c>
      <c r="C36" s="117"/>
      <c r="D36" s="135"/>
      <c r="E36" s="153"/>
      <c r="F36" s="169"/>
    </row>
    <row r="37" spans="1:6" ht="13.5" customHeight="1">
      <c r="A37" s="77"/>
      <c r="B37" s="103" t="s">
        <v>1473</v>
      </c>
      <c r="C37" s="117"/>
      <c r="D37" s="135"/>
      <c r="E37" s="153"/>
      <c r="F37" s="169"/>
    </row>
    <row r="38" spans="1:6" ht="13.5" customHeight="1">
      <c r="A38" s="77"/>
      <c r="B38" s="103" t="s">
        <v>1464</v>
      </c>
      <c r="C38" s="117"/>
      <c r="D38" s="135"/>
      <c r="E38" s="153"/>
      <c r="F38" s="169"/>
    </row>
    <row r="39" spans="1:6" ht="4.5" customHeight="1">
      <c r="A39" s="77"/>
      <c r="B39" s="95"/>
      <c r="C39" s="117"/>
      <c r="D39" s="135"/>
      <c r="E39" s="153"/>
      <c r="F39" s="169"/>
    </row>
    <row r="40" spans="1:8" ht="13.5" customHeight="1">
      <c r="A40" s="81" t="s">
        <v>25</v>
      </c>
      <c r="B40" s="103" t="s">
        <v>1476</v>
      </c>
      <c r="C40" s="121">
        <v>75</v>
      </c>
      <c r="D40" s="139" t="s">
        <v>208</v>
      </c>
      <c r="E40" s="157"/>
      <c r="F40" s="173">
        <f ca="1">IF(OR(ISBLANK(C40), ISBLANK(E40)), "", IF(ISNUMBER(E40), ROUND(C40 * E40, 2), E40))</f>
        <v>0</v>
      </c>
      <c r="G40" s="63" t="s">
        <v>1478</v>
      </c>
      <c r="H40" s="64" t="s">
        <v>1479</v>
      </c>
    </row>
    <row r="41" spans="1:6" ht="13.5" customHeight="1">
      <c r="A41" s="77"/>
      <c r="B41" s="103" t="s">
        <v>1457</v>
      </c>
      <c r="C41" s="117"/>
      <c r="D41" s="135"/>
      <c r="E41" s="153"/>
      <c r="F41" s="169"/>
    </row>
    <row r="42" spans="1:6" ht="13.5" customHeight="1">
      <c r="A42" s="77"/>
      <c r="B42" s="103" t="s">
        <v>1458</v>
      </c>
      <c r="C42" s="117"/>
      <c r="D42" s="135"/>
      <c r="E42" s="153"/>
      <c r="F42" s="169"/>
    </row>
    <row r="43" spans="1:6" ht="13.5" customHeight="1">
      <c r="A43" s="77"/>
      <c r="B43" s="103" t="s">
        <v>1459</v>
      </c>
      <c r="C43" s="117"/>
      <c r="D43" s="135"/>
      <c r="E43" s="153"/>
      <c r="F43" s="169"/>
    </row>
    <row r="44" spans="1:6" ht="13.5" customHeight="1">
      <c r="A44" s="77"/>
      <c r="B44" s="103" t="s">
        <v>1460</v>
      </c>
      <c r="C44" s="117"/>
      <c r="D44" s="135"/>
      <c r="E44" s="153"/>
      <c r="F44" s="169"/>
    </row>
    <row r="45" spans="1:6" ht="13.5" customHeight="1">
      <c r="A45" s="77"/>
      <c r="B45" s="103" t="s">
        <v>1461</v>
      </c>
      <c r="C45" s="117"/>
      <c r="D45" s="135"/>
      <c r="E45" s="153"/>
      <c r="F45" s="169"/>
    </row>
    <row r="46" spans="1:6" ht="13.5" customHeight="1">
      <c r="A46" s="77"/>
      <c r="B46" s="103" t="s">
        <v>1462</v>
      </c>
      <c r="C46" s="117"/>
      <c r="D46" s="135"/>
      <c r="E46" s="153"/>
      <c r="F46" s="169"/>
    </row>
    <row r="47" spans="1:6" ht="13.5" customHeight="1">
      <c r="A47" s="77"/>
      <c r="B47" s="103" t="s">
        <v>1477</v>
      </c>
      <c r="C47" s="117"/>
      <c r="D47" s="135"/>
      <c r="E47" s="153"/>
      <c r="F47" s="169"/>
    </row>
    <row r="48" spans="1:6" ht="13.5" customHeight="1">
      <c r="A48" s="77"/>
      <c r="B48" s="103" t="s">
        <v>1464</v>
      </c>
      <c r="C48" s="117"/>
      <c r="D48" s="135"/>
      <c r="E48" s="153"/>
      <c r="F48" s="169"/>
    </row>
    <row r="49" spans="1:6" ht="4.5" customHeight="1">
      <c r="A49" s="77"/>
      <c r="B49" s="95"/>
      <c r="C49" s="117"/>
      <c r="D49" s="135"/>
      <c r="E49" s="153"/>
      <c r="F49" s="169"/>
    </row>
    <row r="50" spans="1:8" ht="13.5" customHeight="1">
      <c r="A50" s="81" t="s">
        <v>29</v>
      </c>
      <c r="B50" s="103" t="s">
        <v>1480</v>
      </c>
      <c r="C50" s="121">
        <v>30</v>
      </c>
      <c r="D50" s="139" t="s">
        <v>208</v>
      </c>
      <c r="E50" s="157"/>
      <c r="F50" s="173">
        <f ca="1">IF(OR(ISBLANK(C50), ISBLANK(E50)), "", IF(ISNUMBER(E50), ROUND(C50 * E50, 2), E50))</f>
        <v>0</v>
      </c>
      <c r="G50" s="63" t="s">
        <v>1482</v>
      </c>
      <c r="H50" s="64" t="s">
        <v>1483</v>
      </c>
    </row>
    <row r="51" spans="1:6" ht="13.5" customHeight="1">
      <c r="A51" s="77"/>
      <c r="B51" s="103" t="s">
        <v>1457</v>
      </c>
      <c r="C51" s="117"/>
      <c r="D51" s="135"/>
      <c r="E51" s="153"/>
      <c r="F51" s="169"/>
    </row>
    <row r="52" spans="1:6" ht="13.5" customHeight="1">
      <c r="A52" s="77"/>
      <c r="B52" s="103" t="s">
        <v>1458</v>
      </c>
      <c r="C52" s="117"/>
      <c r="D52" s="135"/>
      <c r="E52" s="153"/>
      <c r="F52" s="169"/>
    </row>
    <row r="53" spans="1:6" ht="13.5" customHeight="1">
      <c r="A53" s="77"/>
      <c r="B53" s="103" t="s">
        <v>1459</v>
      </c>
      <c r="C53" s="117"/>
      <c r="D53" s="135"/>
      <c r="E53" s="153"/>
      <c r="F53" s="169"/>
    </row>
    <row r="54" spans="1:6" ht="13.5" customHeight="1">
      <c r="A54" s="77"/>
      <c r="B54" s="103" t="s">
        <v>1460</v>
      </c>
      <c r="C54" s="117"/>
      <c r="D54" s="135"/>
      <c r="E54" s="153"/>
      <c r="F54" s="169"/>
    </row>
    <row r="55" spans="1:6" ht="13.5" customHeight="1">
      <c r="A55" s="77"/>
      <c r="B55" s="103" t="s">
        <v>1461</v>
      </c>
      <c r="C55" s="117"/>
      <c r="D55" s="135"/>
      <c r="E55" s="153"/>
      <c r="F55" s="169"/>
    </row>
    <row r="56" spans="1:6" ht="13.5" customHeight="1">
      <c r="A56" s="77"/>
      <c r="B56" s="103" t="s">
        <v>1462</v>
      </c>
      <c r="C56" s="117"/>
      <c r="D56" s="135"/>
      <c r="E56" s="153"/>
      <c r="F56" s="169"/>
    </row>
    <row r="57" spans="1:6" ht="13.5" customHeight="1">
      <c r="A57" s="77"/>
      <c r="B57" s="103" t="s">
        <v>1481</v>
      </c>
      <c r="C57" s="117"/>
      <c r="D57" s="135"/>
      <c r="E57" s="153"/>
      <c r="F57" s="169"/>
    </row>
    <row r="58" spans="1:6" ht="13.5" customHeight="1">
      <c r="A58" s="77"/>
      <c r="B58" s="103" t="s">
        <v>1464</v>
      </c>
      <c r="C58" s="117"/>
      <c r="D58" s="135"/>
      <c r="E58" s="153"/>
      <c r="F58" s="169"/>
    </row>
    <row r="59" spans="1:6" ht="0.7" customHeight="1">
      <c r="A59" s="85"/>
      <c r="B59" s="107"/>
      <c r="C59" s="125"/>
      <c r="D59" s="143"/>
      <c r="E59" s="161"/>
      <c r="F59" s="177"/>
    </row>
    <row r="60" spans="1:6" ht="21" customHeight="1">
      <c r="A60" s="209" t="s">
        <v>95</v>
      </c>
      <c r="B60" s="191"/>
      <c r="C60" s="195" t="s">
        <v>1484</v>
      </c>
      <c r="D60" s="199"/>
      <c r="E60" s="203" t="s">
        <v>97</v>
      </c>
      <c r="F60" s="213">
        <f ca="1">SUM(F3:F59)</f>
        <v>0</v>
      </c>
    </row>
    <row r="61" spans="1:1" ht="21" customHeight="1">
      <c r="A61" s="12" t="s">
        <v>1455</v>
      </c>
    </row>
    <row r="62" spans="1:8" ht="21" customHeight="1">
      <c r="A62" s="73" t="s">
        <v>1</v>
      </c>
      <c r="B62" s="91" t="s">
        <v>2</v>
      </c>
      <c r="C62" s="113" t="s">
        <v>4</v>
      </c>
      <c r="D62" s="131" t="s">
        <v>3</v>
      </c>
      <c r="E62" s="149" t="s">
        <v>5</v>
      </c>
      <c r="F62" s="165" t="s">
        <v>6</v>
      </c>
      <c r="G62" s="57" t="s">
        <v>7</v>
      </c>
      <c r="H62" s="59" t="s">
        <v>8</v>
      </c>
    </row>
    <row r="63" spans="1:6" ht="9" customHeight="1">
      <c r="A63" s="77"/>
      <c r="B63" s="95"/>
      <c r="C63" s="117"/>
      <c r="D63" s="135"/>
      <c r="E63" s="153"/>
      <c r="F63" s="169"/>
    </row>
    <row r="64" spans="1:6" ht="13.5" customHeight="1">
      <c r="A64" s="77"/>
      <c r="B64" s="99" t="s">
        <v>213</v>
      </c>
      <c r="C64" s="117"/>
      <c r="D64" s="135"/>
      <c r="E64" s="153"/>
      <c r="F64" s="169"/>
    </row>
    <row r="65" spans="1:6" ht="13.5" customHeight="1">
      <c r="A65" s="77"/>
      <c r="B65" s="99" t="s">
        <v>214</v>
      </c>
      <c r="C65" s="117"/>
      <c r="D65" s="135"/>
      <c r="E65" s="153"/>
      <c r="F65" s="169"/>
    </row>
    <row r="66" spans="1:6" ht="13.5" customHeight="1">
      <c r="A66" s="77"/>
      <c r="B66" s="99" t="s">
        <v>1485</v>
      </c>
      <c r="C66" s="117"/>
      <c r="D66" s="135"/>
      <c r="E66" s="153"/>
      <c r="F66" s="169"/>
    </row>
    <row r="67" spans="1:6" ht="9" customHeight="1">
      <c r="A67" s="77"/>
      <c r="B67" s="95"/>
      <c r="C67" s="117"/>
      <c r="D67" s="135"/>
      <c r="E67" s="153"/>
      <c r="F67" s="169"/>
    </row>
    <row r="68" spans="1:8" ht="13.5" customHeight="1">
      <c r="A68" s="81" t="s">
        <v>11</v>
      </c>
      <c r="B68" s="103" t="s">
        <v>1486</v>
      </c>
      <c r="C68" s="121">
        <v>22</v>
      </c>
      <c r="D68" s="139" t="s">
        <v>208</v>
      </c>
      <c r="E68" s="157"/>
      <c r="F68" s="173">
        <f ca="1">IF(OR(ISBLANK(C68), ISBLANK(E68)), "", IF(ISNUMBER(E68), ROUND(C68 * E68, 2), E68))</f>
        <v>0</v>
      </c>
      <c r="G68" s="63" t="s">
        <v>1495</v>
      </c>
      <c r="H68" s="64" t="s">
        <v>1496</v>
      </c>
    </row>
    <row r="69" spans="1:6" ht="13.5" customHeight="1">
      <c r="A69" s="77"/>
      <c r="B69" s="103" t="s">
        <v>1487</v>
      </c>
      <c r="C69" s="117"/>
      <c r="D69" s="135"/>
      <c r="E69" s="153"/>
      <c r="F69" s="169"/>
    </row>
    <row r="70" spans="1:6" ht="13.5" customHeight="1">
      <c r="A70" s="77"/>
      <c r="B70" s="103" t="s">
        <v>1488</v>
      </c>
      <c r="C70" s="117"/>
      <c r="D70" s="135"/>
      <c r="E70" s="153"/>
      <c r="F70" s="169"/>
    </row>
    <row r="71" spans="1:6" ht="13.5" customHeight="1">
      <c r="A71" s="77"/>
      <c r="B71" s="103" t="s">
        <v>1489</v>
      </c>
      <c r="C71" s="117"/>
      <c r="D71" s="135"/>
      <c r="E71" s="153"/>
      <c r="F71" s="169"/>
    </row>
    <row r="72" spans="1:6" ht="13.5" customHeight="1">
      <c r="A72" s="77"/>
      <c r="B72" s="103" t="s">
        <v>1490</v>
      </c>
      <c r="C72" s="117"/>
      <c r="D72" s="135"/>
      <c r="E72" s="153"/>
      <c r="F72" s="169"/>
    </row>
    <row r="73" spans="1:6" ht="13.5" customHeight="1">
      <c r="A73" s="77"/>
      <c r="B73" s="103" t="s">
        <v>1491</v>
      </c>
      <c r="C73" s="117"/>
      <c r="D73" s="135"/>
      <c r="E73" s="153"/>
      <c r="F73" s="169"/>
    </row>
    <row r="74" spans="1:6" ht="13.5" customHeight="1">
      <c r="A74" s="77"/>
      <c r="B74" s="103" t="s">
        <v>1492</v>
      </c>
      <c r="C74" s="117"/>
      <c r="D74" s="135"/>
      <c r="E74" s="153"/>
      <c r="F74" s="169"/>
    </row>
    <row r="75" spans="1:6" ht="13.5" customHeight="1">
      <c r="A75" s="77"/>
      <c r="B75" s="103" t="s">
        <v>1493</v>
      </c>
      <c r="C75" s="117"/>
      <c r="D75" s="135"/>
      <c r="E75" s="153"/>
      <c r="F75" s="169"/>
    </row>
    <row r="76" spans="1:6" ht="13.5" customHeight="1">
      <c r="A76" s="77"/>
      <c r="B76" s="103" t="s">
        <v>1494</v>
      </c>
      <c r="C76" s="117"/>
      <c r="D76" s="135"/>
      <c r="E76" s="153"/>
      <c r="F76" s="169"/>
    </row>
    <row r="77" spans="1:6" ht="9" customHeight="1">
      <c r="A77" s="77"/>
      <c r="B77" s="95"/>
      <c r="C77" s="117"/>
      <c r="D77" s="135"/>
      <c r="E77" s="153"/>
      <c r="F77" s="169"/>
    </row>
    <row r="78" spans="1:8" ht="13.5" customHeight="1">
      <c r="A78" s="81" t="s">
        <v>17</v>
      </c>
      <c r="B78" s="103" t="s">
        <v>222</v>
      </c>
      <c r="C78" s="121">
        <v>46</v>
      </c>
      <c r="D78" s="139" t="s">
        <v>208</v>
      </c>
      <c r="E78" s="157"/>
      <c r="F78" s="173">
        <f ca="1">IF(OR(ISBLANK(C78), ISBLANK(E78)), "", IF(ISNUMBER(E78), ROUND(C78 * E78, 2), E78))</f>
        <v>0</v>
      </c>
      <c r="G78" s="63" t="s">
        <v>1498</v>
      </c>
      <c r="H78" s="64" t="s">
        <v>1499</v>
      </c>
    </row>
    <row r="79" spans="1:6" ht="13.5" customHeight="1">
      <c r="A79" s="77"/>
      <c r="B79" s="103" t="s">
        <v>223</v>
      </c>
      <c r="C79" s="117"/>
      <c r="D79" s="135"/>
      <c r="E79" s="153"/>
      <c r="F79" s="169"/>
    </row>
    <row r="80" spans="1:6" ht="13.5" customHeight="1">
      <c r="A80" s="77"/>
      <c r="B80" s="103" t="s">
        <v>224</v>
      </c>
      <c r="C80" s="117"/>
      <c r="D80" s="135"/>
      <c r="E80" s="153"/>
      <c r="F80" s="169"/>
    </row>
    <row r="81" spans="1:6" ht="13.5" customHeight="1">
      <c r="A81" s="77"/>
      <c r="B81" s="103" t="s">
        <v>1497</v>
      </c>
      <c r="C81" s="117"/>
      <c r="D81" s="135"/>
      <c r="E81" s="153"/>
      <c r="F81" s="169"/>
    </row>
    <row r="82" spans="1:6" ht="13.5" customHeight="1">
      <c r="A82" s="77"/>
      <c r="B82" s="103" t="s">
        <v>1469</v>
      </c>
      <c r="C82" s="117"/>
      <c r="D82" s="135"/>
      <c r="E82" s="153"/>
      <c r="F82" s="169"/>
    </row>
    <row r="83" spans="1:6" ht="9" customHeight="1">
      <c r="A83" s="77"/>
      <c r="B83" s="95"/>
      <c r="C83" s="117"/>
      <c r="D83" s="135"/>
      <c r="E83" s="153"/>
      <c r="F83" s="169"/>
    </row>
    <row r="84" spans="1:8" ht="13.5" customHeight="1">
      <c r="A84" s="81" t="s">
        <v>21</v>
      </c>
      <c r="B84" s="103" t="s">
        <v>228</v>
      </c>
      <c r="C84" s="121">
        <v>33</v>
      </c>
      <c r="D84" s="139" t="s">
        <v>208</v>
      </c>
      <c r="E84" s="157"/>
      <c r="F84" s="173">
        <f ca="1">IF(OR(ISBLANK(C84), ISBLANK(E84)), "", IF(ISNUMBER(E84), ROUND(C84 * E84, 2), E84))</f>
        <v>0</v>
      </c>
      <c r="G84" s="63" t="s">
        <v>1500</v>
      </c>
      <c r="H84" s="64" t="s">
        <v>1501</v>
      </c>
    </row>
    <row r="85" spans="1:6" ht="13.5" customHeight="1">
      <c r="A85" s="77"/>
      <c r="B85" s="103" t="s">
        <v>223</v>
      </c>
      <c r="C85" s="117"/>
      <c r="D85" s="135"/>
      <c r="E85" s="153"/>
      <c r="F85" s="169"/>
    </row>
    <row r="86" spans="1:6" ht="13.5" customHeight="1">
      <c r="A86" s="77"/>
      <c r="B86" s="103" t="s">
        <v>224</v>
      </c>
      <c r="C86" s="117"/>
      <c r="D86" s="135"/>
      <c r="E86" s="153"/>
      <c r="F86" s="169"/>
    </row>
    <row r="87" spans="1:6" ht="13.5" customHeight="1">
      <c r="A87" s="77"/>
      <c r="B87" s="103" t="s">
        <v>1497</v>
      </c>
      <c r="C87" s="117"/>
      <c r="D87" s="135"/>
      <c r="E87" s="153"/>
      <c r="F87" s="169"/>
    </row>
    <row r="88" spans="1:6" ht="13.5" customHeight="1">
      <c r="A88" s="77"/>
      <c r="B88" s="103" t="s">
        <v>1469</v>
      </c>
      <c r="C88" s="117"/>
      <c r="D88" s="135"/>
      <c r="E88" s="153"/>
      <c r="F88" s="169"/>
    </row>
    <row r="89" spans="1:6" ht="9" customHeight="1">
      <c r="A89" s="77"/>
      <c r="B89" s="95"/>
      <c r="C89" s="117"/>
      <c r="D89" s="135"/>
      <c r="E89" s="153"/>
      <c r="F89" s="169"/>
    </row>
    <row r="90" spans="1:8" ht="13.5" customHeight="1">
      <c r="A90" s="81" t="s">
        <v>25</v>
      </c>
      <c r="B90" s="103" t="s">
        <v>231</v>
      </c>
      <c r="C90" s="121">
        <v>30</v>
      </c>
      <c r="D90" s="139" t="s">
        <v>208</v>
      </c>
      <c r="E90" s="157"/>
      <c r="F90" s="173">
        <f ca="1">IF(OR(ISBLANK(C90), ISBLANK(E90)), "", IF(ISNUMBER(E90), ROUND(C90 * E90, 2), E90))</f>
        <v>0</v>
      </c>
      <c r="G90" s="63" t="s">
        <v>1502</v>
      </c>
      <c r="H90" s="64" t="s">
        <v>1503</v>
      </c>
    </row>
    <row r="91" spans="1:6" ht="13.5" customHeight="1">
      <c r="A91" s="77"/>
      <c r="B91" s="103" t="s">
        <v>223</v>
      </c>
      <c r="C91" s="117"/>
      <c r="D91" s="135"/>
      <c r="E91" s="153"/>
      <c r="F91" s="169"/>
    </row>
    <row r="92" spans="1:6" ht="13.5" customHeight="1">
      <c r="A92" s="77"/>
      <c r="B92" s="103" t="s">
        <v>232</v>
      </c>
      <c r="C92" s="117"/>
      <c r="D92" s="135"/>
      <c r="E92" s="153"/>
      <c r="F92" s="169"/>
    </row>
    <row r="93" spans="1:6" ht="13.5" customHeight="1">
      <c r="A93" s="77"/>
      <c r="B93" s="103" t="s">
        <v>233</v>
      </c>
      <c r="C93" s="117"/>
      <c r="D93" s="135"/>
      <c r="E93" s="153"/>
      <c r="F93" s="169"/>
    </row>
    <row r="94" spans="1:6" ht="9" customHeight="1">
      <c r="A94" s="77"/>
      <c r="B94" s="95"/>
      <c r="C94" s="117"/>
      <c r="D94" s="135"/>
      <c r="E94" s="153"/>
      <c r="F94" s="169"/>
    </row>
    <row r="95" spans="1:8" ht="13.5" customHeight="1">
      <c r="A95" s="81" t="s">
        <v>29</v>
      </c>
      <c r="B95" s="103" t="s">
        <v>236</v>
      </c>
      <c r="C95" s="121">
        <v>10</v>
      </c>
      <c r="D95" s="139" t="s">
        <v>208</v>
      </c>
      <c r="E95" s="157"/>
      <c r="F95" s="173">
        <f ca="1">IF(OR(ISBLANK(C95), ISBLANK(E95)), "", IF(ISNUMBER(E95), ROUND(C95 * E95, 2), E95))</f>
        <v>0</v>
      </c>
      <c r="G95" s="63" t="s">
        <v>1504</v>
      </c>
      <c r="H95" s="64" t="s">
        <v>1505</v>
      </c>
    </row>
    <row r="96" spans="1:6" ht="13.5" customHeight="1">
      <c r="A96" s="77"/>
      <c r="B96" s="103" t="s">
        <v>223</v>
      </c>
      <c r="C96" s="117"/>
      <c r="D96" s="135"/>
      <c r="E96" s="153"/>
      <c r="F96" s="169"/>
    </row>
    <row r="97" spans="1:6" ht="13.5" customHeight="1">
      <c r="A97" s="77"/>
      <c r="B97" s="103" t="s">
        <v>232</v>
      </c>
      <c r="C97" s="117"/>
      <c r="D97" s="135"/>
      <c r="E97" s="153"/>
      <c r="F97" s="169"/>
    </row>
    <row r="98" spans="1:6" ht="13.5" customHeight="1">
      <c r="A98" s="77"/>
      <c r="B98" s="103" t="s">
        <v>233</v>
      </c>
      <c r="C98" s="117"/>
      <c r="D98" s="135"/>
      <c r="E98" s="153"/>
      <c r="F98" s="169"/>
    </row>
    <row r="99" spans="1:6" ht="9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9" t="s">
        <v>239</v>
      </c>
      <c r="C100" s="117"/>
      <c r="D100" s="135"/>
      <c r="E100" s="153"/>
      <c r="F100" s="169"/>
    </row>
    <row r="101" spans="1:6" ht="13.5" customHeight="1">
      <c r="A101" s="77"/>
      <c r="B101" s="99" t="s">
        <v>240</v>
      </c>
      <c r="C101" s="117"/>
      <c r="D101" s="135"/>
      <c r="E101" s="153"/>
      <c r="F101" s="169"/>
    </row>
    <row r="102" spans="1:6" ht="9" customHeight="1">
      <c r="A102" s="77"/>
      <c r="B102" s="95"/>
      <c r="C102" s="117"/>
      <c r="D102" s="135"/>
      <c r="E102" s="153"/>
      <c r="F102" s="169"/>
    </row>
    <row r="103" spans="1:8" ht="13.5" customHeight="1">
      <c r="A103" s="81" t="s">
        <v>33</v>
      </c>
      <c r="B103" s="103" t="s">
        <v>241</v>
      </c>
      <c r="C103" s="121">
        <v>30</v>
      </c>
      <c r="D103" s="139" t="s">
        <v>70</v>
      </c>
      <c r="E103" s="157"/>
      <c r="F103" s="173">
        <f ca="1">IF(OR(ISBLANK(C103), ISBLANK(E103)), "", IF(ISNUMBER(E103), ROUND(C103 * E103, 2), E103))</f>
        <v>0</v>
      </c>
      <c r="G103" s="63" t="s">
        <v>1506</v>
      </c>
      <c r="H103" s="64" t="s">
        <v>1507</v>
      </c>
    </row>
    <row r="104" spans="1:6" ht="13.5" customHeight="1">
      <c r="A104" s="77"/>
      <c r="B104" s="103" t="s">
        <v>242</v>
      </c>
      <c r="C104" s="117"/>
      <c r="D104" s="135"/>
      <c r="E104" s="153"/>
      <c r="F104" s="169"/>
    </row>
    <row r="105" spans="1:6" ht="13.5" customHeight="1">
      <c r="A105" s="77"/>
      <c r="B105" s="103" t="s">
        <v>243</v>
      </c>
      <c r="C105" s="117"/>
      <c r="D105" s="135"/>
      <c r="E105" s="153"/>
      <c r="F105" s="169"/>
    </row>
    <row r="106" spans="1:6" ht="9" customHeight="1">
      <c r="A106" s="77"/>
      <c r="B106" s="95"/>
      <c r="C106" s="117"/>
      <c r="D106" s="135"/>
      <c r="E106" s="153"/>
      <c r="F106" s="169"/>
    </row>
    <row r="107" spans="1:8" ht="13.5" customHeight="1">
      <c r="A107" s="81" t="s">
        <v>37</v>
      </c>
      <c r="B107" s="103" t="s">
        <v>246</v>
      </c>
      <c r="C107" s="121">
        <v>2</v>
      </c>
      <c r="D107" s="139" t="s">
        <v>70</v>
      </c>
      <c r="E107" s="157"/>
      <c r="F107" s="173">
        <f ca="1">IF(OR(ISBLANK(C107), ISBLANK(E107)), "", IF(ISNUMBER(E107), ROUND(C107 * E107, 2), E107))</f>
        <v>0</v>
      </c>
      <c r="G107" s="63" t="s">
        <v>1508</v>
      </c>
      <c r="H107" s="64" t="s">
        <v>1509</v>
      </c>
    </row>
    <row r="108" spans="1:6" ht="13.5" customHeight="1">
      <c r="A108" s="77"/>
      <c r="B108" s="103" t="s">
        <v>242</v>
      </c>
      <c r="C108" s="117"/>
      <c r="D108" s="135"/>
      <c r="E108" s="153"/>
      <c r="F108" s="169"/>
    </row>
    <row r="109" spans="1:6" ht="13.5" customHeight="1">
      <c r="A109" s="77"/>
      <c r="B109" s="103" t="s">
        <v>243</v>
      </c>
      <c r="C109" s="117"/>
      <c r="D109" s="135"/>
      <c r="E109" s="153"/>
      <c r="F109" s="169"/>
    </row>
    <row r="110" spans="1:6" ht="9" customHeight="1">
      <c r="A110" s="77"/>
      <c r="B110" s="95"/>
      <c r="C110" s="117"/>
      <c r="D110" s="135"/>
      <c r="E110" s="153"/>
      <c r="F110" s="169"/>
    </row>
    <row r="111" spans="1:8" ht="13.5" customHeight="1">
      <c r="A111" s="81" t="s">
        <v>42</v>
      </c>
      <c r="B111" s="103" t="s">
        <v>249</v>
      </c>
      <c r="C111" s="121">
        <v>4</v>
      </c>
      <c r="D111" s="139" t="s">
        <v>70</v>
      </c>
      <c r="E111" s="157"/>
      <c r="F111" s="173">
        <f ca="1">IF(OR(ISBLANK(C111), ISBLANK(E111)), "", IF(ISNUMBER(E111), ROUND(C111 * E111, 2), E111))</f>
        <v>0</v>
      </c>
      <c r="G111" s="63" t="s">
        <v>1510</v>
      </c>
      <c r="H111" s="64" t="s">
        <v>1511</v>
      </c>
    </row>
    <row r="112" spans="1:6" ht="13.5" customHeight="1">
      <c r="A112" s="77"/>
      <c r="B112" s="103" t="s">
        <v>242</v>
      </c>
      <c r="C112" s="117"/>
      <c r="D112" s="135"/>
      <c r="E112" s="153"/>
      <c r="F112" s="169"/>
    </row>
    <row r="113" spans="1:6" ht="13.5" customHeight="1">
      <c r="A113" s="77"/>
      <c r="B113" s="103" t="s">
        <v>243</v>
      </c>
      <c r="C113" s="117"/>
      <c r="D113" s="135"/>
      <c r="E113" s="153"/>
      <c r="F113" s="169"/>
    </row>
    <row r="114" spans="1:6" ht="9" customHeight="1">
      <c r="A114" s="77"/>
      <c r="B114" s="95"/>
      <c r="C114" s="117"/>
      <c r="D114" s="135"/>
      <c r="E114" s="153"/>
      <c r="F114" s="169"/>
    </row>
    <row r="115" spans="1:8" ht="13.5" customHeight="1">
      <c r="A115" s="81" t="s">
        <v>46</v>
      </c>
      <c r="B115" s="103" t="s">
        <v>1512</v>
      </c>
      <c r="C115" s="121">
        <v>13</v>
      </c>
      <c r="D115" s="139" t="s">
        <v>70</v>
      </c>
      <c r="E115" s="157"/>
      <c r="F115" s="173">
        <f ca="1">IF(OR(ISBLANK(C115), ISBLANK(E115)), "", IF(ISNUMBER(E115), ROUND(C115 * E115, 2), E115))</f>
        <v>0</v>
      </c>
      <c r="G115" s="63" t="s">
        <v>1513</v>
      </c>
      <c r="H115" s="64" t="s">
        <v>1514</v>
      </c>
    </row>
    <row r="116" spans="1:6" ht="13.5" customHeight="1">
      <c r="A116" s="77"/>
      <c r="B116" s="103" t="s">
        <v>1319</v>
      </c>
      <c r="C116" s="117"/>
      <c r="D116" s="135"/>
      <c r="E116" s="153"/>
      <c r="F116" s="169"/>
    </row>
    <row r="117" spans="1:6" ht="13.5" customHeight="1">
      <c r="A117" s="77"/>
      <c r="B117" s="103" t="s">
        <v>1320</v>
      </c>
      <c r="C117" s="117"/>
      <c r="D117" s="135"/>
      <c r="E117" s="153"/>
      <c r="F117" s="169"/>
    </row>
    <row r="118" spans="1:6" ht="0.7" customHeight="1">
      <c r="A118" s="85"/>
      <c r="B118" s="107"/>
      <c r="C118" s="125"/>
      <c r="D118" s="143"/>
      <c r="E118" s="161"/>
      <c r="F118" s="177"/>
    </row>
    <row r="119" spans="1:6" ht="21" customHeight="1">
      <c r="A119" s="209" t="s">
        <v>95</v>
      </c>
      <c r="B119" s="191"/>
      <c r="C119" s="195" t="s">
        <v>1515</v>
      </c>
      <c r="D119" s="199"/>
      <c r="E119" s="203" t="s">
        <v>97</v>
      </c>
      <c r="F119" s="213">
        <f ca="1">SUM(F63:F118)</f>
        <v>0</v>
      </c>
    </row>
    <row r="120" spans="1:1" ht="21" customHeight="1">
      <c r="A120" s="12" t="s">
        <v>1455</v>
      </c>
    </row>
    <row r="121" spans="1:8" ht="21" customHeight="1">
      <c r="A121" s="73" t="s">
        <v>1</v>
      </c>
      <c r="B121" s="91" t="s">
        <v>2</v>
      </c>
      <c r="C121" s="113" t="s">
        <v>4</v>
      </c>
      <c r="D121" s="131" t="s">
        <v>3</v>
      </c>
      <c r="E121" s="149" t="s">
        <v>5</v>
      </c>
      <c r="F121" s="165" t="s">
        <v>6</v>
      </c>
      <c r="G121" s="57" t="s">
        <v>7</v>
      </c>
      <c r="H121" s="59" t="s">
        <v>8</v>
      </c>
    </row>
    <row r="122" spans="1:6" ht="13.5" customHeight="1">
      <c r="A122" s="77"/>
      <c r="B122" s="95"/>
      <c r="C122" s="117"/>
      <c r="D122" s="135"/>
      <c r="E122" s="153"/>
      <c r="F122" s="169"/>
    </row>
    <row r="123" spans="1:6" ht="13.5" customHeight="1">
      <c r="A123" s="77"/>
      <c r="B123" s="99" t="s">
        <v>252</v>
      </c>
      <c r="C123" s="117"/>
      <c r="D123" s="135"/>
      <c r="E123" s="153"/>
      <c r="F123" s="169"/>
    </row>
    <row r="124" spans="1:6" ht="13.5" customHeight="1">
      <c r="A124" s="77"/>
      <c r="B124" s="95"/>
      <c r="C124" s="117"/>
      <c r="D124" s="135"/>
      <c r="E124" s="153"/>
      <c r="F124" s="169"/>
    </row>
    <row r="125" spans="1:8" ht="13.5" customHeight="1">
      <c r="A125" s="81" t="s">
        <v>11</v>
      </c>
      <c r="B125" s="103" t="s">
        <v>253</v>
      </c>
      <c r="C125" s="121">
        <v>165</v>
      </c>
      <c r="D125" s="139" t="s">
        <v>208</v>
      </c>
      <c r="E125" s="157"/>
      <c r="F125" s="173">
        <f ca="1">IF(OR(ISBLANK(C125), ISBLANK(E125)), "", IF(ISNUMBER(E125), ROUND(C125 * E125, 2), E125))</f>
        <v>0</v>
      </c>
      <c r="G125" s="63" t="s">
        <v>1516</v>
      </c>
      <c r="H125" s="64" t="s">
        <v>1517</v>
      </c>
    </row>
    <row r="126" spans="1:6" ht="13.5" customHeight="1">
      <c r="A126" s="77"/>
      <c r="B126" s="103" t="s">
        <v>254</v>
      </c>
      <c r="C126" s="117"/>
      <c r="D126" s="135"/>
      <c r="E126" s="153"/>
      <c r="F126" s="169"/>
    </row>
    <row r="127" spans="1:6" ht="13.5" customHeight="1">
      <c r="A127" s="77"/>
      <c r="B127" s="103" t="s">
        <v>255</v>
      </c>
      <c r="C127" s="117"/>
      <c r="D127" s="135"/>
      <c r="E127" s="153"/>
      <c r="F127" s="169"/>
    </row>
    <row r="128" spans="1:6" ht="13.5" customHeight="1">
      <c r="A128" s="77"/>
      <c r="B128" s="103" t="s">
        <v>256</v>
      </c>
      <c r="C128" s="117"/>
      <c r="D128" s="135"/>
      <c r="E128" s="153"/>
      <c r="F128" s="169"/>
    </row>
    <row r="129" spans="1:6" ht="13.5" customHeight="1">
      <c r="A129" s="77"/>
      <c r="B129" s="103" t="s">
        <v>257</v>
      </c>
      <c r="C129" s="117"/>
      <c r="D129" s="135"/>
      <c r="E129" s="153"/>
      <c r="F129" s="169"/>
    </row>
    <row r="130" spans="1:6" ht="13.5" customHeight="1">
      <c r="A130" s="77"/>
      <c r="B130" s="95"/>
      <c r="C130" s="117"/>
      <c r="D130" s="135"/>
      <c r="E130" s="153"/>
      <c r="F130" s="169"/>
    </row>
    <row r="131" spans="1:6" ht="13.5" customHeight="1">
      <c r="A131" s="77"/>
      <c r="B131" s="99" t="s">
        <v>260</v>
      </c>
      <c r="C131" s="117"/>
      <c r="D131" s="135"/>
      <c r="E131" s="153"/>
      <c r="F131" s="169"/>
    </row>
    <row r="132" spans="1:6" ht="13.5" customHeight="1">
      <c r="A132" s="77"/>
      <c r="B132" s="95"/>
      <c r="C132" s="117"/>
      <c r="D132" s="135"/>
      <c r="E132" s="153"/>
      <c r="F132" s="169"/>
    </row>
    <row r="133" spans="1:8" ht="13.5" customHeight="1">
      <c r="A133" s="81" t="s">
        <v>17</v>
      </c>
      <c r="B133" s="103" t="s">
        <v>261</v>
      </c>
      <c r="C133" s="121">
        <v>21</v>
      </c>
      <c r="D133" s="139" t="s">
        <v>70</v>
      </c>
      <c r="E133" s="157"/>
      <c r="F133" s="173">
        <f ca="1">IF(OR(ISBLANK(C133), ISBLANK(E133)), "", IF(ISNUMBER(E133), ROUND(C133 * E133, 2), E133))</f>
        <v>0</v>
      </c>
      <c r="G133" s="63" t="s">
        <v>1518</v>
      </c>
      <c r="H133" s="64" t="s">
        <v>1519</v>
      </c>
    </row>
    <row r="134" spans="1:6" ht="13.5" customHeight="1">
      <c r="A134" s="77"/>
      <c r="B134" s="103" t="s">
        <v>262</v>
      </c>
      <c r="C134" s="117"/>
      <c r="D134" s="135"/>
      <c r="E134" s="153"/>
      <c r="F134" s="169"/>
    </row>
    <row r="135" spans="1:6" ht="13.5" customHeight="1">
      <c r="A135" s="77"/>
      <c r="B135" s="103" t="s">
        <v>263</v>
      </c>
      <c r="C135" s="117"/>
      <c r="D135" s="135"/>
      <c r="E135" s="153"/>
      <c r="F135" s="169"/>
    </row>
    <row r="136" spans="1:6" ht="13.5" customHeight="1">
      <c r="A136" s="77"/>
      <c r="B136" s="95"/>
      <c r="C136" s="117"/>
      <c r="D136" s="135"/>
      <c r="E136" s="153"/>
      <c r="F136" s="169"/>
    </row>
    <row r="137" spans="1:6" ht="13.5" customHeight="1">
      <c r="A137" s="77"/>
      <c r="B137" s="99" t="s">
        <v>267</v>
      </c>
      <c r="C137" s="117"/>
      <c r="D137" s="135"/>
      <c r="E137" s="153"/>
      <c r="F137" s="169"/>
    </row>
    <row r="138" spans="1:6" ht="13.5" customHeight="1">
      <c r="A138" s="77"/>
      <c r="B138" s="95"/>
      <c r="C138" s="117"/>
      <c r="D138" s="135"/>
      <c r="E138" s="153"/>
      <c r="F138" s="169"/>
    </row>
    <row r="139" spans="1:8" ht="13.5" customHeight="1">
      <c r="A139" s="81" t="s">
        <v>21</v>
      </c>
      <c r="B139" s="103" t="s">
        <v>268</v>
      </c>
      <c r="C139" s="121">
        <v>21</v>
      </c>
      <c r="D139" s="139" t="s">
        <v>70</v>
      </c>
      <c r="E139" s="157"/>
      <c r="F139" s="173">
        <f ca="1">IF(OR(ISBLANK(C139), ISBLANK(E139)), "", IF(ISNUMBER(E139), ROUND(C139 * E139, 2), E139))</f>
        <v>0</v>
      </c>
      <c r="G139" s="63" t="s">
        <v>1520</v>
      </c>
      <c r="H139" s="64" t="s">
        <v>1521</v>
      </c>
    </row>
    <row r="140" spans="1:6" ht="13.5" customHeight="1">
      <c r="A140" s="77"/>
      <c r="B140" s="103" t="s">
        <v>269</v>
      </c>
      <c r="C140" s="117"/>
      <c r="D140" s="135"/>
      <c r="E140" s="153"/>
      <c r="F140" s="169"/>
    </row>
    <row r="141" spans="1:6" ht="13.5" customHeight="1">
      <c r="A141" s="77"/>
      <c r="B141" s="103" t="s">
        <v>270</v>
      </c>
      <c r="C141" s="117"/>
      <c r="D141" s="135"/>
      <c r="E141" s="153"/>
      <c r="F141" s="169"/>
    </row>
    <row r="142" spans="1:6" ht="13.5" customHeight="1">
      <c r="A142" s="77"/>
      <c r="B142" s="95"/>
      <c r="C142" s="117"/>
      <c r="D142" s="135"/>
      <c r="E142" s="153"/>
      <c r="F142" s="169"/>
    </row>
    <row r="143" spans="1:8" ht="13.5" customHeight="1">
      <c r="A143" s="81" t="s">
        <v>25</v>
      </c>
      <c r="B143" s="103" t="s">
        <v>1522</v>
      </c>
      <c r="C143" s="121">
        <v>1</v>
      </c>
      <c r="D143" s="139" t="s">
        <v>70</v>
      </c>
      <c r="E143" s="157"/>
      <c r="F143" s="173">
        <f ca="1">IF(OR(ISBLANK(C143), ISBLANK(E143)), "", IF(ISNUMBER(E143), ROUND(C143 * E143, 2), E143))</f>
        <v>0</v>
      </c>
      <c r="G143" s="63" t="s">
        <v>1525</v>
      </c>
      <c r="H143" s="64" t="s">
        <v>1526</v>
      </c>
    </row>
    <row r="144" spans="1:6" ht="13.5" customHeight="1">
      <c r="A144" s="77"/>
      <c r="B144" s="103" t="s">
        <v>1523</v>
      </c>
      <c r="C144" s="117"/>
      <c r="D144" s="135"/>
      <c r="E144" s="153"/>
      <c r="F144" s="169"/>
    </row>
    <row r="145" spans="1:6" ht="13.5" customHeight="1">
      <c r="A145" s="77"/>
      <c r="B145" s="103" t="s">
        <v>1524</v>
      </c>
      <c r="C145" s="117"/>
      <c r="D145" s="135"/>
      <c r="E145" s="153"/>
      <c r="F145" s="169"/>
    </row>
    <row r="146" spans="1:6" ht="13.5" customHeight="1">
      <c r="A146" s="77"/>
      <c r="B146" s="95"/>
      <c r="C146" s="117"/>
      <c r="D146" s="135"/>
      <c r="E146" s="153"/>
      <c r="F146" s="169"/>
    </row>
    <row r="147" spans="1:8" ht="13.5" customHeight="1">
      <c r="A147" s="81" t="s">
        <v>29</v>
      </c>
      <c r="B147" s="103" t="s">
        <v>1522</v>
      </c>
      <c r="C147" s="121">
        <v>2</v>
      </c>
      <c r="D147" s="139" t="s">
        <v>70</v>
      </c>
      <c r="E147" s="157"/>
      <c r="F147" s="173">
        <f ca="1">IF(OR(ISBLANK(C147), ISBLANK(E147)), "", IF(ISNUMBER(E147), ROUND(C147 * E147, 2), E147))</f>
        <v>0</v>
      </c>
      <c r="G147" s="63" t="s">
        <v>1528</v>
      </c>
      <c r="H147" s="64" t="s">
        <v>1529</v>
      </c>
    </row>
    <row r="148" spans="1:6" ht="13.5" customHeight="1">
      <c r="A148" s="77"/>
      <c r="B148" s="103" t="s">
        <v>1523</v>
      </c>
      <c r="C148" s="117"/>
      <c r="D148" s="135"/>
      <c r="E148" s="153"/>
      <c r="F148" s="169"/>
    </row>
    <row r="149" spans="1:6" ht="13.5" customHeight="1">
      <c r="A149" s="77"/>
      <c r="B149" s="103" t="s">
        <v>1527</v>
      </c>
      <c r="C149" s="117"/>
      <c r="D149" s="135"/>
      <c r="E149" s="153"/>
      <c r="F149" s="169"/>
    </row>
    <row r="150" spans="1:6" ht="13.5" customHeight="1">
      <c r="A150" s="77"/>
      <c r="B150" s="95"/>
      <c r="C150" s="117"/>
      <c r="D150" s="135"/>
      <c r="E150" s="153"/>
      <c r="F150" s="169"/>
    </row>
    <row r="151" spans="1:8" ht="13.5" customHeight="1">
      <c r="A151" s="81" t="s">
        <v>33</v>
      </c>
      <c r="B151" s="103" t="s">
        <v>279</v>
      </c>
      <c r="C151" s="121">
        <v>4</v>
      </c>
      <c r="D151" s="139" t="s">
        <v>70</v>
      </c>
      <c r="E151" s="157"/>
      <c r="F151" s="173">
        <f ca="1">IF(OR(ISBLANK(C151), ISBLANK(E151)), "", IF(ISNUMBER(E151), ROUND(C151 * E151, 2), E151))</f>
        <v>0</v>
      </c>
      <c r="G151" s="63" t="s">
        <v>1530</v>
      </c>
      <c r="H151" s="64" t="s">
        <v>1531</v>
      </c>
    </row>
    <row r="152" spans="1:6" ht="13.5" customHeight="1">
      <c r="A152" s="77"/>
      <c r="B152" s="103" t="s">
        <v>280</v>
      </c>
      <c r="C152" s="117"/>
      <c r="D152" s="135"/>
      <c r="E152" s="153"/>
      <c r="F152" s="169"/>
    </row>
    <row r="153" spans="1:6" ht="13.5" customHeight="1">
      <c r="A153" s="77"/>
      <c r="B153" s="103" t="s">
        <v>281</v>
      </c>
      <c r="C153" s="117"/>
      <c r="D153" s="135"/>
      <c r="E153" s="153"/>
      <c r="F153" s="169"/>
    </row>
    <row r="154" spans="1:6" ht="13.5" customHeight="1">
      <c r="A154" s="77"/>
      <c r="B154" s="103" t="s">
        <v>1332</v>
      </c>
      <c r="C154" s="117"/>
      <c r="D154" s="135"/>
      <c r="E154" s="153"/>
      <c r="F154" s="169"/>
    </row>
    <row r="155" spans="1:6" ht="13.5" customHeight="1">
      <c r="A155" s="77"/>
      <c r="B155" s="95"/>
      <c r="C155" s="117"/>
      <c r="D155" s="135"/>
      <c r="E155" s="153"/>
      <c r="F155" s="169"/>
    </row>
    <row r="156" spans="1:6" ht="13.5" customHeight="1">
      <c r="A156" s="77"/>
      <c r="B156" s="95"/>
      <c r="C156" s="117"/>
      <c r="D156" s="135"/>
      <c r="E156" s="153"/>
      <c r="F156" s="169"/>
    </row>
    <row r="157" spans="1:6" ht="13.5" customHeight="1">
      <c r="A157" s="77"/>
      <c r="B157" s="95"/>
      <c r="C157" s="117"/>
      <c r="D157" s="135"/>
      <c r="E157" s="153"/>
      <c r="F157" s="169"/>
    </row>
    <row r="158" spans="1:6" ht="13.5" customHeight="1">
      <c r="A158" s="77"/>
      <c r="B158" s="95"/>
      <c r="C158" s="117"/>
      <c r="D158" s="135"/>
      <c r="E158" s="153"/>
      <c r="F158" s="169"/>
    </row>
    <row r="159" spans="1:6" ht="13.5" customHeight="1">
      <c r="A159" s="77"/>
      <c r="B159" s="95"/>
      <c r="C159" s="117"/>
      <c r="D159" s="135"/>
      <c r="E159" s="153"/>
      <c r="F159" s="169"/>
    </row>
    <row r="160" spans="1:6" ht="13.5" customHeight="1">
      <c r="A160" s="77"/>
      <c r="B160" s="95"/>
      <c r="C160" s="117"/>
      <c r="D160" s="135"/>
      <c r="E160" s="153"/>
      <c r="F160" s="169"/>
    </row>
    <row r="161" spans="1:6" ht="13.5" customHeight="1">
      <c r="A161" s="77"/>
      <c r="B161" s="95"/>
      <c r="C161" s="117"/>
      <c r="D161" s="135"/>
      <c r="E161" s="153"/>
      <c r="F161" s="169"/>
    </row>
    <row r="162" spans="1:6" ht="13.5" customHeight="1">
      <c r="A162" s="77"/>
      <c r="B162" s="95"/>
      <c r="C162" s="117"/>
      <c r="D162" s="135"/>
      <c r="E162" s="153"/>
      <c r="F162" s="169"/>
    </row>
    <row r="163" spans="1:6" ht="13.5" customHeight="1">
      <c r="A163" s="77"/>
      <c r="B163" s="95"/>
      <c r="C163" s="117"/>
      <c r="D163" s="135"/>
      <c r="E163" s="153"/>
      <c r="F163" s="169"/>
    </row>
    <row r="164" spans="1:6" ht="13.5" customHeight="1">
      <c r="A164" s="77"/>
      <c r="B164" s="95"/>
      <c r="C164" s="117"/>
      <c r="D164" s="135"/>
      <c r="E164" s="153"/>
      <c r="F164" s="169"/>
    </row>
    <row r="165" spans="1:6" ht="13.5" customHeight="1">
      <c r="A165" s="77"/>
      <c r="B165" s="95"/>
      <c r="C165" s="117"/>
      <c r="D165" s="135"/>
      <c r="E165" s="153"/>
      <c r="F165" s="169"/>
    </row>
    <row r="166" spans="1:6" ht="13.5" customHeight="1">
      <c r="A166" s="77"/>
      <c r="B166" s="95"/>
      <c r="C166" s="117"/>
      <c r="D166" s="135"/>
      <c r="E166" s="153"/>
      <c r="F166" s="169"/>
    </row>
    <row r="167" spans="1:6" ht="13.5" customHeight="1">
      <c r="A167" s="77"/>
      <c r="B167" s="95"/>
      <c r="C167" s="117"/>
      <c r="D167" s="135"/>
      <c r="E167" s="153"/>
      <c r="F167" s="169"/>
    </row>
    <row r="168" spans="1:6" ht="13.5" customHeight="1">
      <c r="A168" s="77"/>
      <c r="B168" s="95"/>
      <c r="C168" s="117"/>
      <c r="D168" s="135"/>
      <c r="E168" s="153"/>
      <c r="F168" s="169"/>
    </row>
    <row r="169" spans="1:6" ht="13.5" customHeight="1">
      <c r="A169" s="77"/>
      <c r="B169" s="95"/>
      <c r="C169" s="117"/>
      <c r="D169" s="135"/>
      <c r="E169" s="153"/>
      <c r="F169" s="169"/>
    </row>
    <row r="170" spans="1:6" ht="13.5" customHeight="1">
      <c r="A170" s="77"/>
      <c r="B170" s="95"/>
      <c r="C170" s="117"/>
      <c r="D170" s="135"/>
      <c r="E170" s="153"/>
      <c r="F170" s="169"/>
    </row>
    <row r="171" spans="1:6" ht="13.5" customHeight="1">
      <c r="A171" s="77"/>
      <c r="B171" s="95"/>
      <c r="C171" s="117"/>
      <c r="D171" s="135"/>
      <c r="E171" s="153"/>
      <c r="F171" s="169"/>
    </row>
    <row r="172" spans="1:6" ht="13.5" customHeight="1">
      <c r="A172" s="77"/>
      <c r="B172" s="95"/>
      <c r="C172" s="117"/>
      <c r="D172" s="135"/>
      <c r="E172" s="153"/>
      <c r="F172" s="169"/>
    </row>
    <row r="173" spans="1:6" ht="5.2" customHeight="1">
      <c r="A173" s="85"/>
      <c r="B173" s="107"/>
      <c r="C173" s="125"/>
      <c r="D173" s="143"/>
      <c r="E173" s="161"/>
      <c r="F173" s="177"/>
    </row>
    <row r="174" spans="1:6" ht="21" customHeight="1">
      <c r="A174" s="209" t="s">
        <v>95</v>
      </c>
      <c r="B174" s="191"/>
      <c r="C174" s="195" t="s">
        <v>1532</v>
      </c>
      <c r="D174" s="199"/>
      <c r="E174" s="203" t="s">
        <v>97</v>
      </c>
      <c r="F174" s="213">
        <f ca="1">SUM(F122:F173)</f>
        <v>0</v>
      </c>
    </row>
    <row r="175" spans="1:1" ht="21" customHeight="1">
      <c r="A175" s="12" t="s">
        <v>1455</v>
      </c>
    </row>
    <row r="176" spans="1:8" ht="21" customHeight="1">
      <c r="A176" s="73" t="s">
        <v>1</v>
      </c>
      <c r="B176" s="91" t="s">
        <v>2</v>
      </c>
      <c r="C176" s="113" t="s">
        <v>4</v>
      </c>
      <c r="D176" s="131" t="s">
        <v>3</v>
      </c>
      <c r="E176" s="149" t="s">
        <v>5</v>
      </c>
      <c r="F176" s="165" t="s">
        <v>6</v>
      </c>
      <c r="G176" s="57" t="s">
        <v>7</v>
      </c>
      <c r="H176" s="59" t="s">
        <v>8</v>
      </c>
    </row>
    <row r="177" spans="1:6" ht="5.25" customHeight="1">
      <c r="A177" s="77"/>
      <c r="B177" s="95"/>
      <c r="C177" s="117"/>
      <c r="D177" s="135"/>
      <c r="E177" s="153"/>
      <c r="F177" s="169"/>
    </row>
    <row r="178" spans="1:6" ht="13.5" customHeight="1">
      <c r="A178" s="77"/>
      <c r="B178" s="99" t="s">
        <v>567</v>
      </c>
      <c r="C178" s="117"/>
      <c r="D178" s="135"/>
      <c r="E178" s="153"/>
      <c r="F178" s="169"/>
    </row>
    <row r="179" spans="1:6" ht="5.25" customHeight="1">
      <c r="A179" s="77"/>
      <c r="B179" s="95"/>
      <c r="C179" s="117"/>
      <c r="D179" s="135"/>
      <c r="E179" s="153"/>
      <c r="F179" s="169"/>
    </row>
    <row r="180" spans="1:6" ht="13.5" customHeight="1">
      <c r="A180" s="77"/>
      <c r="B180" s="99" t="s">
        <v>568</v>
      </c>
      <c r="C180" s="117"/>
      <c r="D180" s="135"/>
      <c r="E180" s="153"/>
      <c r="F180" s="169"/>
    </row>
    <row r="181" spans="1:6" ht="5.25" customHeight="1">
      <c r="A181" s="77"/>
      <c r="B181" s="95"/>
      <c r="C181" s="117"/>
      <c r="D181" s="135"/>
      <c r="E181" s="153"/>
      <c r="F181" s="169"/>
    </row>
    <row r="182" spans="1:8" ht="13.5" customHeight="1">
      <c r="A182" s="81" t="s">
        <v>11</v>
      </c>
      <c r="B182" s="103" t="s">
        <v>569</v>
      </c>
      <c r="C182" s="121">
        <v>15</v>
      </c>
      <c r="D182" s="139" t="s">
        <v>293</v>
      </c>
      <c r="E182" s="157"/>
      <c r="F182" s="173">
        <f ca="1">IF(OR(ISBLANK(C182), ISBLANK(E182)), "", IF(ISNUMBER(E182), ROUND(C182 * E182, 2), E182))</f>
        <v>0</v>
      </c>
      <c r="G182" s="63" t="s">
        <v>1533</v>
      </c>
      <c r="H182" s="64" t="s">
        <v>1534</v>
      </c>
    </row>
    <row r="183" spans="1:6" ht="13.5" customHeight="1">
      <c r="A183" s="77"/>
      <c r="B183" s="103" t="s">
        <v>570</v>
      </c>
      <c r="C183" s="117"/>
      <c r="D183" s="135"/>
      <c r="E183" s="153"/>
      <c r="F183" s="169"/>
    </row>
    <row r="184" spans="1:6" ht="5.25" customHeight="1">
      <c r="A184" s="77"/>
      <c r="B184" s="95"/>
      <c r="C184" s="117"/>
      <c r="D184" s="135"/>
      <c r="E184" s="153"/>
      <c r="F184" s="169"/>
    </row>
    <row r="185" spans="1:6" ht="13.5" customHeight="1">
      <c r="A185" s="77"/>
      <c r="B185" s="99" t="s">
        <v>573</v>
      </c>
      <c r="C185" s="117"/>
      <c r="D185" s="135"/>
      <c r="E185" s="153"/>
      <c r="F185" s="169"/>
    </row>
    <row r="186" spans="1:6" ht="5.25" customHeight="1">
      <c r="A186" s="77"/>
      <c r="B186" s="95"/>
      <c r="C186" s="117"/>
      <c r="D186" s="135"/>
      <c r="E186" s="153"/>
      <c r="F186" s="169"/>
    </row>
    <row r="187" spans="1:8" ht="13.5" customHeight="1">
      <c r="A187" s="81" t="s">
        <v>17</v>
      </c>
      <c r="B187" s="103" t="s">
        <v>574</v>
      </c>
      <c r="C187" s="121">
        <v>100</v>
      </c>
      <c r="D187" s="139" t="s">
        <v>511</v>
      </c>
      <c r="E187" s="157"/>
      <c r="F187" s="173">
        <f ca="1">IF(OR(ISBLANK(C187), ISBLANK(E187)), "", IF(ISNUMBER(E187), ROUND(C187 * E187, 2), E187))</f>
        <v>0</v>
      </c>
      <c r="G187" s="63" t="s">
        <v>1535</v>
      </c>
      <c r="H187" s="64" t="s">
        <v>1536</v>
      </c>
    </row>
    <row r="188" spans="1:6" ht="13.5" customHeight="1">
      <c r="A188" s="77"/>
      <c r="B188" s="103" t="s">
        <v>575</v>
      </c>
      <c r="C188" s="117"/>
      <c r="D188" s="135"/>
      <c r="E188" s="153"/>
      <c r="F188" s="169"/>
    </row>
    <row r="189" spans="1:6" ht="13.5" customHeight="1">
      <c r="A189" s="77"/>
      <c r="B189" s="103" t="s">
        <v>576</v>
      </c>
      <c r="C189" s="117"/>
      <c r="D189" s="135"/>
      <c r="E189" s="153"/>
      <c r="F189" s="169"/>
    </row>
    <row r="190" spans="1:6" ht="5.25" customHeight="1">
      <c r="A190" s="77"/>
      <c r="B190" s="95"/>
      <c r="C190" s="117"/>
      <c r="D190" s="135"/>
      <c r="E190" s="153"/>
      <c r="F190" s="169"/>
    </row>
    <row r="191" spans="1:8" ht="13.5" customHeight="1">
      <c r="A191" s="81" t="s">
        <v>21</v>
      </c>
      <c r="B191" s="103" t="s">
        <v>579</v>
      </c>
      <c r="C191" s="121">
        <v>100</v>
      </c>
      <c r="D191" s="139" t="s">
        <v>511</v>
      </c>
      <c r="E191" s="157"/>
      <c r="F191" s="173">
        <f ca="1">IF(OR(ISBLANK(C191), ISBLANK(E191)), "", IF(ISNUMBER(E191), ROUND(C191 * E191, 2), E191))</f>
        <v>0</v>
      </c>
      <c r="G191" s="63" t="s">
        <v>1537</v>
      </c>
      <c r="H191" s="64" t="s">
        <v>1538</v>
      </c>
    </row>
    <row r="192" spans="1:6" ht="13.5" customHeight="1">
      <c r="A192" s="77"/>
      <c r="B192" s="103" t="s">
        <v>580</v>
      </c>
      <c r="C192" s="117"/>
      <c r="D192" s="135"/>
      <c r="E192" s="153"/>
      <c r="F192" s="169"/>
    </row>
    <row r="193" spans="1:6" ht="13.5" customHeight="1">
      <c r="A193" s="77"/>
      <c r="B193" s="103" t="s">
        <v>581</v>
      </c>
      <c r="C193" s="117"/>
      <c r="D193" s="135"/>
      <c r="E193" s="153"/>
      <c r="F193" s="169"/>
    </row>
    <row r="194" spans="1:6" ht="5.25" customHeight="1">
      <c r="A194" s="77"/>
      <c r="B194" s="95"/>
      <c r="C194" s="117"/>
      <c r="D194" s="135"/>
      <c r="E194" s="153"/>
      <c r="F194" s="169"/>
    </row>
    <row r="195" spans="1:8" ht="13.5" customHeight="1">
      <c r="A195" s="81" t="s">
        <v>25</v>
      </c>
      <c r="B195" s="103" t="s">
        <v>584</v>
      </c>
      <c r="C195" s="121">
        <v>230</v>
      </c>
      <c r="D195" s="139" t="s">
        <v>511</v>
      </c>
      <c r="E195" s="157"/>
      <c r="F195" s="173">
        <f ca="1">IF(OR(ISBLANK(C195), ISBLANK(E195)), "", IF(ISNUMBER(E195), ROUND(C195 * E195, 2), E195))</f>
        <v>0</v>
      </c>
      <c r="G195" s="63" t="s">
        <v>1539</v>
      </c>
      <c r="H195" s="64" t="s">
        <v>1540</v>
      </c>
    </row>
    <row r="196" spans="1:6" ht="13.5" customHeight="1">
      <c r="A196" s="77"/>
      <c r="B196" s="103" t="s">
        <v>580</v>
      </c>
      <c r="C196" s="117"/>
      <c r="D196" s="135"/>
      <c r="E196" s="153"/>
      <c r="F196" s="169"/>
    </row>
    <row r="197" spans="1:6" ht="13.5" customHeight="1">
      <c r="A197" s="77"/>
      <c r="B197" s="103" t="s">
        <v>581</v>
      </c>
      <c r="C197" s="117"/>
      <c r="D197" s="135"/>
      <c r="E197" s="153"/>
      <c r="F197" s="169"/>
    </row>
    <row r="198" spans="1:6" ht="5.25" customHeight="1">
      <c r="A198" s="77"/>
      <c r="B198" s="95"/>
      <c r="C198" s="117"/>
      <c r="D198" s="135"/>
      <c r="E198" s="153"/>
      <c r="F198" s="169"/>
    </row>
    <row r="199" spans="1:8" ht="13.5" customHeight="1">
      <c r="A199" s="81" t="s">
        <v>29</v>
      </c>
      <c r="B199" s="103" t="s">
        <v>587</v>
      </c>
      <c r="C199" s="121">
        <v>100</v>
      </c>
      <c r="D199" s="139" t="s">
        <v>511</v>
      </c>
      <c r="E199" s="157"/>
      <c r="F199" s="173">
        <f ca="1">IF(OR(ISBLANK(C199), ISBLANK(E199)), "", IF(ISNUMBER(E199), ROUND(C199 * E199, 2), E199))</f>
        <v>0</v>
      </c>
      <c r="G199" s="63" t="s">
        <v>1541</v>
      </c>
      <c r="H199" s="64" t="s">
        <v>1542</v>
      </c>
    </row>
    <row r="200" spans="1:6" ht="13.5" customHeight="1">
      <c r="A200" s="77"/>
      <c r="B200" s="103" t="s">
        <v>588</v>
      </c>
      <c r="C200" s="117"/>
      <c r="D200" s="135"/>
      <c r="E200" s="153"/>
      <c r="F200" s="169"/>
    </row>
    <row r="201" spans="1:6" ht="13.5" customHeight="1">
      <c r="A201" s="77"/>
      <c r="B201" s="103" t="s">
        <v>589</v>
      </c>
      <c r="C201" s="117"/>
      <c r="D201" s="135"/>
      <c r="E201" s="153"/>
      <c r="F201" s="169"/>
    </row>
    <row r="202" spans="1:6" ht="13.5" customHeight="1">
      <c r="A202" s="77"/>
      <c r="B202" s="103" t="s">
        <v>590</v>
      </c>
      <c r="C202" s="117"/>
      <c r="D202" s="135"/>
      <c r="E202" s="153"/>
      <c r="F202" s="169"/>
    </row>
    <row r="203" spans="1:6" ht="5.25" customHeight="1">
      <c r="A203" s="77"/>
      <c r="B203" s="95"/>
      <c r="C203" s="117"/>
      <c r="D203" s="135"/>
      <c r="E203" s="153"/>
      <c r="F203" s="169"/>
    </row>
    <row r="204" spans="1:8" ht="13.5" customHeight="1">
      <c r="A204" s="81" t="s">
        <v>33</v>
      </c>
      <c r="B204" s="103" t="s">
        <v>593</v>
      </c>
      <c r="C204" s="121">
        <v>230</v>
      </c>
      <c r="D204" s="139" t="s">
        <v>511</v>
      </c>
      <c r="E204" s="157"/>
      <c r="F204" s="173">
        <f ca="1">IF(OR(ISBLANK(C204), ISBLANK(E204)), "", IF(ISNUMBER(E204), ROUND(C204 * E204, 2), E204))</f>
        <v>0</v>
      </c>
      <c r="G204" s="63" t="s">
        <v>1543</v>
      </c>
      <c r="H204" s="64" t="s">
        <v>1544</v>
      </c>
    </row>
    <row r="205" spans="1:6" ht="13.5" customHeight="1">
      <c r="A205" s="77"/>
      <c r="B205" s="103" t="s">
        <v>594</v>
      </c>
      <c r="C205" s="117"/>
      <c r="D205" s="135"/>
      <c r="E205" s="153"/>
      <c r="F205" s="169"/>
    </row>
    <row r="206" spans="1:6" ht="13.5" customHeight="1">
      <c r="A206" s="77"/>
      <c r="B206" s="103" t="s">
        <v>595</v>
      </c>
      <c r="C206" s="117"/>
      <c r="D206" s="135"/>
      <c r="E206" s="153"/>
      <c r="F206" s="169"/>
    </row>
    <row r="207" spans="1:6" ht="13.5" customHeight="1">
      <c r="A207" s="77"/>
      <c r="B207" s="103" t="s">
        <v>596</v>
      </c>
      <c r="C207" s="117"/>
      <c r="D207" s="135"/>
      <c r="E207" s="153"/>
      <c r="F207" s="169"/>
    </row>
    <row r="208" spans="1:6" ht="5.25" customHeight="1">
      <c r="A208" s="77"/>
      <c r="B208" s="95"/>
      <c r="C208" s="117"/>
      <c r="D208" s="135"/>
      <c r="E208" s="153"/>
      <c r="F208" s="169"/>
    </row>
    <row r="209" spans="1:8" ht="13.5" customHeight="1">
      <c r="A209" s="81" t="s">
        <v>37</v>
      </c>
      <c r="B209" s="103" t="s">
        <v>599</v>
      </c>
      <c r="C209" s="121">
        <v>2480</v>
      </c>
      <c r="D209" s="139" t="s">
        <v>511</v>
      </c>
      <c r="E209" s="157"/>
      <c r="F209" s="173">
        <f ca="1">IF(OR(ISBLANK(C209), ISBLANK(E209)), "", IF(ISNUMBER(E209), ROUND(C209 * E209, 2), E209))</f>
        <v>0</v>
      </c>
      <c r="G209" s="63" t="s">
        <v>1545</v>
      </c>
      <c r="H209" s="64" t="s">
        <v>1546</v>
      </c>
    </row>
    <row r="210" spans="1:6" ht="13.5" customHeight="1">
      <c r="A210" s="77"/>
      <c r="B210" s="103" t="s">
        <v>600</v>
      </c>
      <c r="C210" s="117"/>
      <c r="D210" s="135"/>
      <c r="E210" s="153"/>
      <c r="F210" s="169"/>
    </row>
    <row r="211" spans="1:6" ht="13.5" customHeight="1">
      <c r="A211" s="77"/>
      <c r="B211" s="103" t="s">
        <v>589</v>
      </c>
      <c r="C211" s="117"/>
      <c r="D211" s="135"/>
      <c r="E211" s="153"/>
      <c r="F211" s="169"/>
    </row>
    <row r="212" spans="1:6" ht="13.5" customHeight="1">
      <c r="A212" s="77"/>
      <c r="B212" s="103" t="s">
        <v>590</v>
      </c>
      <c r="C212" s="117"/>
      <c r="D212" s="135"/>
      <c r="E212" s="153"/>
      <c r="F212" s="169"/>
    </row>
    <row r="213" spans="1:6" ht="5.25" customHeight="1">
      <c r="A213" s="77"/>
      <c r="B213" s="95"/>
      <c r="C213" s="117"/>
      <c r="D213" s="135"/>
      <c r="E213" s="153"/>
      <c r="F213" s="169"/>
    </row>
    <row r="214" spans="1:6" ht="13.5" customHeight="1">
      <c r="A214" s="77"/>
      <c r="B214" s="99" t="s">
        <v>603</v>
      </c>
      <c r="C214" s="117"/>
      <c r="D214" s="135"/>
      <c r="E214" s="153"/>
      <c r="F214" s="169"/>
    </row>
    <row r="215" spans="1:6" ht="5.25" customHeight="1">
      <c r="A215" s="77"/>
      <c r="B215" s="95"/>
      <c r="C215" s="117"/>
      <c r="D215" s="135"/>
      <c r="E215" s="153"/>
      <c r="F215" s="169"/>
    </row>
    <row r="216" spans="1:8" ht="13.5" customHeight="1">
      <c r="A216" s="81" t="s">
        <v>42</v>
      </c>
      <c r="B216" s="103" t="s">
        <v>604</v>
      </c>
      <c r="C216" s="121">
        <v>196</v>
      </c>
      <c r="D216" s="139" t="s">
        <v>607</v>
      </c>
      <c r="E216" s="157"/>
      <c r="F216" s="173">
        <f ca="1">IF(OR(ISBLANK(C216), ISBLANK(E216)), "", IF(ISNUMBER(E216), ROUND(C216 * E216, 2), E216))</f>
        <v>0</v>
      </c>
      <c r="G216" s="63" t="s">
        <v>1547</v>
      </c>
      <c r="H216" s="64" t="s">
        <v>1548</v>
      </c>
    </row>
    <row r="217" spans="1:6" ht="13.5" customHeight="1">
      <c r="A217" s="77"/>
      <c r="B217" s="103" t="s">
        <v>605</v>
      </c>
      <c r="C217" s="117"/>
      <c r="D217" s="135"/>
      <c r="E217" s="153"/>
      <c r="F217" s="169"/>
    </row>
    <row r="218" spans="1:6" ht="13.5" customHeight="1">
      <c r="A218" s="77"/>
      <c r="B218" s="103" t="s">
        <v>606</v>
      </c>
      <c r="C218" s="117"/>
      <c r="D218" s="135"/>
      <c r="E218" s="153"/>
      <c r="F218" s="169"/>
    </row>
    <row r="219" spans="1:6" ht="5.25" customHeight="1">
      <c r="A219" s="77"/>
      <c r="B219" s="95"/>
      <c r="C219" s="117"/>
      <c r="D219" s="135"/>
      <c r="E219" s="153"/>
      <c r="F219" s="169"/>
    </row>
    <row r="220" spans="1:6" ht="13.5" customHeight="1">
      <c r="A220" s="77"/>
      <c r="B220" s="99" t="s">
        <v>610</v>
      </c>
      <c r="C220" s="117"/>
      <c r="D220" s="135"/>
      <c r="E220" s="153"/>
      <c r="F220" s="169"/>
    </row>
    <row r="221" spans="1:6" ht="5.25" customHeight="1">
      <c r="A221" s="77"/>
      <c r="B221" s="95"/>
      <c r="C221" s="117"/>
      <c r="D221" s="135"/>
      <c r="E221" s="153"/>
      <c r="F221" s="169"/>
    </row>
    <row r="222" spans="1:8" ht="13.5" customHeight="1">
      <c r="A222" s="81" t="s">
        <v>46</v>
      </c>
      <c r="B222" s="103" t="s">
        <v>611</v>
      </c>
      <c r="C222" s="121">
        <v>5620</v>
      </c>
      <c r="D222" s="139" t="s">
        <v>511</v>
      </c>
      <c r="E222" s="157"/>
      <c r="F222" s="173">
        <f ca="1">IF(OR(ISBLANK(C222), ISBLANK(E222)), "", IF(ISNUMBER(E222), ROUND(C222 * E222, 2), E222))</f>
        <v>0</v>
      </c>
      <c r="G222" s="63" t="s">
        <v>1549</v>
      </c>
      <c r="H222" s="64" t="s">
        <v>1550</v>
      </c>
    </row>
    <row r="223" spans="1:6" ht="5.25" customHeight="1">
      <c r="A223" s="77"/>
      <c r="B223" s="95"/>
      <c r="C223" s="117"/>
      <c r="D223" s="135"/>
      <c r="E223" s="153"/>
      <c r="F223" s="169"/>
    </row>
    <row r="224" spans="1:6" ht="13.5" customHeight="1">
      <c r="A224" s="77"/>
      <c r="B224" s="99" t="s">
        <v>614</v>
      </c>
      <c r="C224" s="117"/>
      <c r="D224" s="135"/>
      <c r="E224" s="153"/>
      <c r="F224" s="169"/>
    </row>
    <row r="225" spans="1:6" ht="5.25" customHeight="1">
      <c r="A225" s="77"/>
      <c r="B225" s="95"/>
      <c r="C225" s="117"/>
      <c r="D225" s="135"/>
      <c r="E225" s="153"/>
      <c r="F225" s="169"/>
    </row>
    <row r="226" spans="1:8" ht="13.5" customHeight="1">
      <c r="A226" s="81" t="s">
        <v>52</v>
      </c>
      <c r="B226" s="103" t="s">
        <v>615</v>
      </c>
      <c r="C226" s="121">
        <v>2810</v>
      </c>
      <c r="D226" s="139" t="s">
        <v>511</v>
      </c>
      <c r="E226" s="157"/>
      <c r="F226" s="173">
        <f ca="1">IF(OR(ISBLANK(C226), ISBLANK(E226)), "", IF(ISNUMBER(E226), ROUND(C226 * E226, 2), E226))</f>
        <v>0</v>
      </c>
      <c r="G226" s="63" t="s">
        <v>1551</v>
      </c>
      <c r="H226" s="64" t="s">
        <v>1552</v>
      </c>
    </row>
    <row r="227" spans="1:6" ht="13.5" customHeight="1">
      <c r="A227" s="77"/>
      <c r="B227" s="103" t="s">
        <v>616</v>
      </c>
      <c r="C227" s="117"/>
      <c r="D227" s="135"/>
      <c r="E227" s="153"/>
      <c r="F227" s="169"/>
    </row>
    <row r="228" spans="1:6" ht="5.25" customHeight="1">
      <c r="A228" s="77"/>
      <c r="B228" s="95"/>
      <c r="C228" s="117"/>
      <c r="D228" s="135"/>
      <c r="E228" s="153"/>
      <c r="F228" s="169"/>
    </row>
    <row r="229" spans="1:6" ht="13.5" customHeight="1">
      <c r="A229" s="77"/>
      <c r="B229" s="99" t="s">
        <v>619</v>
      </c>
      <c r="C229" s="117"/>
      <c r="D229" s="135"/>
      <c r="E229" s="153"/>
      <c r="F229" s="169"/>
    </row>
    <row r="230" spans="1:6" ht="5.25" customHeight="1">
      <c r="A230" s="77"/>
      <c r="B230" s="95"/>
      <c r="C230" s="117"/>
      <c r="D230" s="135"/>
      <c r="E230" s="153"/>
      <c r="F230" s="169"/>
    </row>
    <row r="231" spans="1:8" ht="13.5" customHeight="1">
      <c r="A231" s="81" t="s">
        <v>61</v>
      </c>
      <c r="B231" s="103" t="s">
        <v>620</v>
      </c>
      <c r="C231" s="121">
        <v>830</v>
      </c>
      <c r="D231" s="139" t="s">
        <v>511</v>
      </c>
      <c r="E231" s="157"/>
      <c r="F231" s="173">
        <f ca="1">IF(OR(ISBLANK(C231), ISBLANK(E231)), "", IF(ISNUMBER(E231), ROUND(C231 * E231, 2), E231))</f>
        <v>0</v>
      </c>
      <c r="G231" s="63" t="s">
        <v>1553</v>
      </c>
      <c r="H231" s="64" t="s">
        <v>1554</v>
      </c>
    </row>
    <row r="232" spans="1:6" ht="13.5" customHeight="1">
      <c r="A232" s="77"/>
      <c r="B232" s="103" t="s">
        <v>1353</v>
      </c>
      <c r="C232" s="117"/>
      <c r="D232" s="135"/>
      <c r="E232" s="153"/>
      <c r="F232" s="169"/>
    </row>
    <row r="233" spans="1:6" ht="13.5" customHeight="1">
      <c r="A233" s="77"/>
      <c r="B233" s="103" t="s">
        <v>622</v>
      </c>
      <c r="C233" s="117"/>
      <c r="D233" s="135"/>
      <c r="E233" s="153"/>
      <c r="F233" s="169"/>
    </row>
    <row r="234" spans="1:6" ht="13.5" customHeight="1">
      <c r="A234" s="77"/>
      <c r="B234" s="103" t="s">
        <v>623</v>
      </c>
      <c r="C234" s="117"/>
      <c r="D234" s="135"/>
      <c r="E234" s="153"/>
      <c r="F234" s="169"/>
    </row>
    <row r="235" spans="1:6" ht="13.5" customHeight="1">
      <c r="A235" s="77"/>
      <c r="B235" s="103" t="s">
        <v>624</v>
      </c>
      <c r="C235" s="117"/>
      <c r="D235" s="135"/>
      <c r="E235" s="153"/>
      <c r="F235" s="169"/>
    </row>
    <row r="236" spans="1:6" ht="13.5" customHeight="1">
      <c r="A236" s="77"/>
      <c r="B236" s="103" t="s">
        <v>625</v>
      </c>
      <c r="C236" s="117"/>
      <c r="D236" s="135"/>
      <c r="E236" s="153"/>
      <c r="F236" s="169"/>
    </row>
    <row r="237" spans="1:6" ht="13.5" customHeight="1">
      <c r="A237" s="77"/>
      <c r="B237" s="103" t="s">
        <v>626</v>
      </c>
      <c r="C237" s="117"/>
      <c r="D237" s="135"/>
      <c r="E237" s="153"/>
      <c r="F237" s="169"/>
    </row>
    <row r="238" spans="1:6" ht="13.5" customHeight="1">
      <c r="A238" s="77"/>
      <c r="B238" s="103" t="s">
        <v>627</v>
      </c>
      <c r="C238" s="117"/>
      <c r="D238" s="135"/>
      <c r="E238" s="153"/>
      <c r="F238" s="169"/>
    </row>
    <row r="239" spans="1:6" ht="5.2" customHeight="1">
      <c r="A239" s="85"/>
      <c r="B239" s="107"/>
      <c r="C239" s="125"/>
      <c r="D239" s="143"/>
      <c r="E239" s="161"/>
      <c r="F239" s="177"/>
    </row>
    <row r="240" spans="1:6" ht="21" customHeight="1">
      <c r="A240" s="209" t="s">
        <v>95</v>
      </c>
      <c r="B240" s="191"/>
      <c r="C240" s="195" t="s">
        <v>1555</v>
      </c>
      <c r="D240" s="199"/>
      <c r="E240" s="203" t="s">
        <v>97</v>
      </c>
      <c r="F240" s="213">
        <f ca="1">SUM(F177:F239)</f>
        <v>0</v>
      </c>
    </row>
    <row r="241" spans="1:1" ht="21" customHeight="1">
      <c r="A241" s="12" t="s">
        <v>1455</v>
      </c>
    </row>
    <row r="242" spans="1:8" ht="21" customHeight="1">
      <c r="A242" s="73" t="s">
        <v>1</v>
      </c>
      <c r="B242" s="91" t="s">
        <v>2</v>
      </c>
      <c r="C242" s="113" t="s">
        <v>4</v>
      </c>
      <c r="D242" s="131" t="s">
        <v>3</v>
      </c>
      <c r="E242" s="149" t="s">
        <v>5</v>
      </c>
      <c r="F242" s="165" t="s">
        <v>6</v>
      </c>
      <c r="G242" s="57" t="s">
        <v>7</v>
      </c>
      <c r="H242" s="59" t="s">
        <v>8</v>
      </c>
    </row>
    <row r="243" spans="1:6" ht="8.25" customHeight="1">
      <c r="A243" s="77"/>
      <c r="B243" s="95"/>
      <c r="C243" s="117"/>
      <c r="D243" s="135"/>
      <c r="E243" s="153"/>
      <c r="F243" s="169"/>
    </row>
    <row r="244" spans="1:6" ht="13.5" customHeight="1">
      <c r="A244" s="77"/>
      <c r="B244" s="99" t="s">
        <v>631</v>
      </c>
      <c r="C244" s="117"/>
      <c r="D244" s="135"/>
      <c r="E244" s="153"/>
      <c r="F244" s="169"/>
    </row>
    <row r="245" spans="1:6" ht="8.25" customHeight="1">
      <c r="A245" s="77"/>
      <c r="B245" s="95"/>
      <c r="C245" s="117"/>
      <c r="D245" s="135"/>
      <c r="E245" s="153"/>
      <c r="F245" s="169"/>
    </row>
    <row r="246" spans="1:6" ht="13.5" customHeight="1">
      <c r="A246" s="77"/>
      <c r="B246" s="99" t="s">
        <v>632</v>
      </c>
      <c r="C246" s="117"/>
      <c r="D246" s="135"/>
      <c r="E246" s="153"/>
      <c r="F246" s="169"/>
    </row>
    <row r="247" spans="1:6" ht="13.5" customHeight="1">
      <c r="A247" s="77"/>
      <c r="B247" s="99" t="s">
        <v>633</v>
      </c>
      <c r="C247" s="117"/>
      <c r="D247" s="135"/>
      <c r="E247" s="153"/>
      <c r="F247" s="169"/>
    </row>
    <row r="248" spans="1:6" ht="8.25" customHeight="1">
      <c r="A248" s="77"/>
      <c r="B248" s="95"/>
      <c r="C248" s="117"/>
      <c r="D248" s="135"/>
      <c r="E248" s="153"/>
      <c r="F248" s="169"/>
    </row>
    <row r="249" spans="1:8" ht="13.5" customHeight="1">
      <c r="A249" s="81" t="s">
        <v>11</v>
      </c>
      <c r="B249" s="103" t="s">
        <v>1556</v>
      </c>
      <c r="C249" s="121">
        <v>44</v>
      </c>
      <c r="D249" s="139" t="s">
        <v>208</v>
      </c>
      <c r="E249" s="157"/>
      <c r="F249" s="173">
        <f ca="1">IF(OR(ISBLANK(C249), ISBLANK(E249)), "", IF(ISNUMBER(E249), ROUND(C249 * E249, 2), E249))</f>
        <v>0</v>
      </c>
      <c r="G249" s="63" t="s">
        <v>1557</v>
      </c>
      <c r="H249" s="64" t="s">
        <v>1558</v>
      </c>
    </row>
    <row r="250" spans="1:6" ht="13.5" customHeight="1">
      <c r="A250" s="77"/>
      <c r="B250" s="103" t="s">
        <v>672</v>
      </c>
      <c r="C250" s="117"/>
      <c r="D250" s="135"/>
      <c r="E250" s="153"/>
      <c r="F250" s="169"/>
    </row>
    <row r="251" spans="1:6" ht="13.5" customHeight="1">
      <c r="A251" s="77"/>
      <c r="B251" s="103" t="s">
        <v>644</v>
      </c>
      <c r="C251" s="117"/>
      <c r="D251" s="135"/>
      <c r="E251" s="153"/>
      <c r="F251" s="169"/>
    </row>
    <row r="252" spans="1:6" ht="8.25" customHeight="1">
      <c r="A252" s="77"/>
      <c r="B252" s="95"/>
      <c r="C252" s="117"/>
      <c r="D252" s="135"/>
      <c r="E252" s="153"/>
      <c r="F252" s="169"/>
    </row>
    <row r="253" spans="1:8" ht="13.5" customHeight="1">
      <c r="A253" s="81" t="s">
        <v>17</v>
      </c>
      <c r="B253" s="103" t="s">
        <v>1559</v>
      </c>
      <c r="C253" s="121">
        <v>4</v>
      </c>
      <c r="D253" s="139" t="s">
        <v>208</v>
      </c>
      <c r="E253" s="157"/>
      <c r="F253" s="173">
        <f ca="1">IF(OR(ISBLANK(C253), ISBLANK(E253)), "", IF(ISNUMBER(E253), ROUND(C253 * E253, 2), E253))</f>
        <v>0</v>
      </c>
      <c r="G253" s="63" t="s">
        <v>1562</v>
      </c>
      <c r="H253" s="64" t="s">
        <v>1563</v>
      </c>
    </row>
    <row r="254" spans="1:6" ht="13.5" customHeight="1">
      <c r="A254" s="77"/>
      <c r="B254" s="103" t="s">
        <v>1560</v>
      </c>
      <c r="C254" s="117"/>
      <c r="D254" s="135"/>
      <c r="E254" s="153"/>
      <c r="F254" s="169"/>
    </row>
    <row r="255" spans="1:6" ht="13.5" customHeight="1">
      <c r="A255" s="77"/>
      <c r="B255" s="103" t="s">
        <v>1561</v>
      </c>
      <c r="C255" s="117"/>
      <c r="D255" s="135"/>
      <c r="E255" s="153"/>
      <c r="F255" s="169"/>
    </row>
    <row r="256" spans="1:6" ht="8.25" customHeight="1">
      <c r="A256" s="77"/>
      <c r="B256" s="95"/>
      <c r="C256" s="117"/>
      <c r="D256" s="135"/>
      <c r="E256" s="153"/>
      <c r="F256" s="169"/>
    </row>
    <row r="257" spans="1:8" ht="13.5" customHeight="1">
      <c r="A257" s="81" t="s">
        <v>21</v>
      </c>
      <c r="B257" s="103" t="s">
        <v>634</v>
      </c>
      <c r="C257" s="121">
        <v>135</v>
      </c>
      <c r="D257" s="139" t="s">
        <v>208</v>
      </c>
      <c r="E257" s="157"/>
      <c r="F257" s="173">
        <f ca="1">IF(OR(ISBLANK(C257), ISBLANK(E257)), "", IF(ISNUMBER(E257), ROUND(C257 * E257, 2), E257))</f>
        <v>0</v>
      </c>
      <c r="G257" s="63" t="s">
        <v>1564</v>
      </c>
      <c r="H257" s="64" t="s">
        <v>1565</v>
      </c>
    </row>
    <row r="258" spans="1:6" ht="13.5" customHeight="1">
      <c r="A258" s="77"/>
      <c r="B258" s="103" t="s">
        <v>635</v>
      </c>
      <c r="C258" s="117"/>
      <c r="D258" s="135"/>
      <c r="E258" s="153"/>
      <c r="F258" s="169"/>
    </row>
    <row r="259" spans="1:6" ht="13.5" customHeight="1">
      <c r="A259" s="77"/>
      <c r="B259" s="103" t="s">
        <v>636</v>
      </c>
      <c r="C259" s="117"/>
      <c r="D259" s="135"/>
      <c r="E259" s="153"/>
      <c r="F259" s="169"/>
    </row>
    <row r="260" spans="1:6" ht="8.25" customHeight="1">
      <c r="A260" s="77"/>
      <c r="B260" s="95"/>
      <c r="C260" s="117"/>
      <c r="D260" s="135"/>
      <c r="E260" s="153"/>
      <c r="F260" s="169"/>
    </row>
    <row r="261" spans="1:8" ht="13.5" customHeight="1">
      <c r="A261" s="81" t="s">
        <v>25</v>
      </c>
      <c r="B261" s="103" t="s">
        <v>1566</v>
      </c>
      <c r="C261" s="121">
        <v>33</v>
      </c>
      <c r="D261" s="139" t="s">
        <v>208</v>
      </c>
      <c r="E261" s="157"/>
      <c r="F261" s="173">
        <f ca="1">IF(OR(ISBLANK(C261), ISBLANK(E261)), "", IF(ISNUMBER(E261), ROUND(C261 * E261, 2), E261))</f>
        <v>0</v>
      </c>
      <c r="G261" s="63" t="s">
        <v>1567</v>
      </c>
      <c r="H261" s="64" t="s">
        <v>1568</v>
      </c>
    </row>
    <row r="262" spans="1:6" ht="13.5" customHeight="1">
      <c r="A262" s="77"/>
      <c r="B262" s="103" t="s">
        <v>635</v>
      </c>
      <c r="C262" s="117"/>
      <c r="D262" s="135"/>
      <c r="E262" s="153"/>
      <c r="F262" s="169"/>
    </row>
    <row r="263" spans="1:6" ht="13.5" customHeight="1">
      <c r="A263" s="77"/>
      <c r="B263" s="103" t="s">
        <v>636</v>
      </c>
      <c r="C263" s="117"/>
      <c r="D263" s="135"/>
      <c r="E263" s="153"/>
      <c r="F263" s="169"/>
    </row>
    <row r="264" spans="1:6" ht="8.25" customHeight="1">
      <c r="A264" s="77"/>
      <c r="B264" s="95"/>
      <c r="C264" s="117"/>
      <c r="D264" s="135"/>
      <c r="E264" s="153"/>
      <c r="F264" s="169"/>
    </row>
    <row r="265" spans="1:8" ht="13.5" customHeight="1">
      <c r="A265" s="81" t="s">
        <v>29</v>
      </c>
      <c r="B265" s="103" t="s">
        <v>639</v>
      </c>
      <c r="C265" s="121">
        <v>299</v>
      </c>
      <c r="D265" s="139" t="s">
        <v>208</v>
      </c>
      <c r="E265" s="157"/>
      <c r="F265" s="173">
        <f ca="1">IF(OR(ISBLANK(C265), ISBLANK(E265)), "", IF(ISNUMBER(E265), ROUND(C265 * E265, 2), E265))</f>
        <v>0</v>
      </c>
      <c r="G265" s="63" t="s">
        <v>1569</v>
      </c>
      <c r="H265" s="64" t="s">
        <v>1570</v>
      </c>
    </row>
    <row r="266" spans="1:6" ht="13.5" customHeight="1">
      <c r="A266" s="77"/>
      <c r="B266" s="103" t="s">
        <v>635</v>
      </c>
      <c r="C266" s="117"/>
      <c r="D266" s="135"/>
      <c r="E266" s="153"/>
      <c r="F266" s="169"/>
    </row>
    <row r="267" spans="1:6" ht="13.5" customHeight="1">
      <c r="A267" s="77"/>
      <c r="B267" s="103" t="s">
        <v>636</v>
      </c>
      <c r="C267" s="117"/>
      <c r="D267" s="135"/>
      <c r="E267" s="153"/>
      <c r="F267" s="169"/>
    </row>
    <row r="268" spans="1:6" ht="8.25" customHeight="1">
      <c r="A268" s="77"/>
      <c r="B268" s="95"/>
      <c r="C268" s="117"/>
      <c r="D268" s="135"/>
      <c r="E268" s="153"/>
      <c r="F268" s="169"/>
    </row>
    <row r="269" spans="1:8" ht="13.5" customHeight="1">
      <c r="A269" s="81" t="s">
        <v>33</v>
      </c>
      <c r="B269" s="103" t="s">
        <v>647</v>
      </c>
      <c r="C269" s="121">
        <v>435</v>
      </c>
      <c r="D269" s="139" t="s">
        <v>208</v>
      </c>
      <c r="E269" s="157"/>
      <c r="F269" s="173">
        <f ca="1">IF(OR(ISBLANK(C269), ISBLANK(E269)), "", IF(ISNUMBER(E269), ROUND(C269 * E269, 2), E269))</f>
        <v>0</v>
      </c>
      <c r="G269" s="63" t="s">
        <v>1571</v>
      </c>
      <c r="H269" s="64" t="s">
        <v>1572</v>
      </c>
    </row>
    <row r="270" spans="1:6" ht="13.5" customHeight="1">
      <c r="A270" s="77"/>
      <c r="B270" s="103" t="s">
        <v>648</v>
      </c>
      <c r="C270" s="117"/>
      <c r="D270" s="135"/>
      <c r="E270" s="153"/>
      <c r="F270" s="169"/>
    </row>
    <row r="271" spans="1:6" ht="13.5" customHeight="1">
      <c r="A271" s="77"/>
      <c r="B271" s="103" t="s">
        <v>649</v>
      </c>
      <c r="C271" s="117"/>
      <c r="D271" s="135"/>
      <c r="E271" s="153"/>
      <c r="F271" s="169"/>
    </row>
    <row r="272" spans="1:6" ht="8.25" customHeight="1">
      <c r="A272" s="77"/>
      <c r="B272" s="95"/>
      <c r="C272" s="117"/>
      <c r="D272" s="135"/>
      <c r="E272" s="153"/>
      <c r="F272" s="169"/>
    </row>
    <row r="273" spans="1:8" ht="13.5" customHeight="1">
      <c r="A273" s="81" t="s">
        <v>37</v>
      </c>
      <c r="B273" s="103" t="s">
        <v>657</v>
      </c>
      <c r="C273" s="121">
        <v>31</v>
      </c>
      <c r="D273" s="139" t="s">
        <v>208</v>
      </c>
      <c r="E273" s="157"/>
      <c r="F273" s="173">
        <f ca="1">IF(OR(ISBLANK(C273), ISBLANK(E273)), "", IF(ISNUMBER(E273), ROUND(C273 * E273, 2), E273))</f>
        <v>0</v>
      </c>
      <c r="G273" s="63" t="s">
        <v>1573</v>
      </c>
      <c r="H273" s="64" t="s">
        <v>1574</v>
      </c>
    </row>
    <row r="274" spans="1:6" ht="13.5" customHeight="1">
      <c r="A274" s="77"/>
      <c r="B274" s="103" t="s">
        <v>658</v>
      </c>
      <c r="C274" s="117"/>
      <c r="D274" s="135"/>
      <c r="E274" s="153"/>
      <c r="F274" s="169"/>
    </row>
    <row r="275" spans="1:6" ht="13.5" customHeight="1">
      <c r="A275" s="77"/>
      <c r="B275" s="103" t="s">
        <v>659</v>
      </c>
      <c r="C275" s="117"/>
      <c r="D275" s="135"/>
      <c r="E275" s="153"/>
      <c r="F275" s="169"/>
    </row>
    <row r="276" spans="1:6" ht="8.25" customHeight="1">
      <c r="A276" s="77"/>
      <c r="B276" s="95"/>
      <c r="C276" s="117"/>
      <c r="D276" s="135"/>
      <c r="E276" s="153"/>
      <c r="F276" s="169"/>
    </row>
    <row r="277" spans="1:8" ht="13.5" customHeight="1">
      <c r="A277" s="81" t="s">
        <v>42</v>
      </c>
      <c r="B277" s="103" t="s">
        <v>1575</v>
      </c>
      <c r="C277" s="121">
        <v>22</v>
      </c>
      <c r="D277" s="139" t="s">
        <v>208</v>
      </c>
      <c r="E277" s="157"/>
      <c r="F277" s="173">
        <f ca="1">IF(OR(ISBLANK(C277), ISBLANK(E277)), "", IF(ISNUMBER(E277), ROUND(C277 * E277, 2), E277))</f>
        <v>0</v>
      </c>
      <c r="G277" s="63" t="s">
        <v>1577</v>
      </c>
      <c r="H277" s="64" t="s">
        <v>1578</v>
      </c>
    </row>
    <row r="278" spans="1:6" ht="13.5" customHeight="1">
      <c r="A278" s="77"/>
      <c r="B278" s="103" t="s">
        <v>1576</v>
      </c>
      <c r="C278" s="117"/>
      <c r="D278" s="135"/>
      <c r="E278" s="153"/>
      <c r="F278" s="169"/>
    </row>
    <row r="279" spans="1:6" ht="13.5" customHeight="1">
      <c r="A279" s="77"/>
      <c r="B279" s="103" t="s">
        <v>659</v>
      </c>
      <c r="C279" s="117"/>
      <c r="D279" s="135"/>
      <c r="E279" s="153"/>
      <c r="F279" s="169"/>
    </row>
    <row r="280" spans="1:6" ht="8.25" customHeight="1">
      <c r="A280" s="77"/>
      <c r="B280" s="95"/>
      <c r="C280" s="117"/>
      <c r="D280" s="135"/>
      <c r="E280" s="153"/>
      <c r="F280" s="169"/>
    </row>
    <row r="281" spans="1:8" ht="13.5" customHeight="1">
      <c r="A281" s="81" t="s">
        <v>46</v>
      </c>
      <c r="B281" s="103" t="s">
        <v>662</v>
      </c>
      <c r="C281" s="121">
        <v>697</v>
      </c>
      <c r="D281" s="139" t="s">
        <v>208</v>
      </c>
      <c r="E281" s="157"/>
      <c r="F281" s="173">
        <f ca="1">IF(OR(ISBLANK(C281), ISBLANK(E281)), "", IF(ISNUMBER(E281), ROUND(C281 * E281, 2), E281))</f>
        <v>0</v>
      </c>
      <c r="G281" s="63" t="s">
        <v>1579</v>
      </c>
      <c r="H281" s="64" t="s">
        <v>1580</v>
      </c>
    </row>
    <row r="282" spans="1:6" ht="13.5" customHeight="1">
      <c r="A282" s="77"/>
      <c r="B282" s="103" t="s">
        <v>635</v>
      </c>
      <c r="C282" s="117"/>
      <c r="D282" s="135"/>
      <c r="E282" s="153"/>
      <c r="F282" s="169"/>
    </row>
    <row r="283" spans="1:6" ht="13.5" customHeight="1">
      <c r="A283" s="77"/>
      <c r="B283" s="103" t="s">
        <v>636</v>
      </c>
      <c r="C283" s="117"/>
      <c r="D283" s="135"/>
      <c r="E283" s="153"/>
      <c r="F283" s="169"/>
    </row>
    <row r="284" spans="1:6" ht="8.25" customHeight="1">
      <c r="A284" s="77"/>
      <c r="B284" s="95"/>
      <c r="C284" s="117"/>
      <c r="D284" s="135"/>
      <c r="E284" s="153"/>
      <c r="F284" s="169"/>
    </row>
    <row r="285" spans="1:8" ht="13.5" customHeight="1">
      <c r="A285" s="81" t="s">
        <v>52</v>
      </c>
      <c r="B285" s="103" t="s">
        <v>665</v>
      </c>
      <c r="C285" s="121">
        <v>48</v>
      </c>
      <c r="D285" s="139" t="s">
        <v>208</v>
      </c>
      <c r="E285" s="157"/>
      <c r="F285" s="173">
        <f ca="1">IF(OR(ISBLANK(C285), ISBLANK(E285)), "", IF(ISNUMBER(E285), ROUND(C285 * E285, 2), E285))</f>
        <v>0</v>
      </c>
      <c r="G285" s="63" t="s">
        <v>1581</v>
      </c>
      <c r="H285" s="64" t="s">
        <v>1582</v>
      </c>
    </row>
    <row r="286" spans="1:6" ht="13.5" customHeight="1">
      <c r="A286" s="77"/>
      <c r="B286" s="103" t="s">
        <v>643</v>
      </c>
      <c r="C286" s="117"/>
      <c r="D286" s="135"/>
      <c r="E286" s="153"/>
      <c r="F286" s="169"/>
    </row>
    <row r="287" spans="1:6" ht="13.5" customHeight="1">
      <c r="A287" s="77"/>
      <c r="B287" s="103" t="s">
        <v>644</v>
      </c>
      <c r="C287" s="117"/>
      <c r="D287" s="135"/>
      <c r="E287" s="153"/>
      <c r="F287" s="169"/>
    </row>
    <row r="288" spans="1:6" ht="8.25" customHeight="1">
      <c r="A288" s="77"/>
      <c r="B288" s="95"/>
      <c r="C288" s="117"/>
      <c r="D288" s="135"/>
      <c r="E288" s="153"/>
      <c r="F288" s="169"/>
    </row>
    <row r="289" spans="1:8" ht="13.5" customHeight="1">
      <c r="A289" s="81" t="s">
        <v>61</v>
      </c>
      <c r="B289" s="103" t="s">
        <v>668</v>
      </c>
      <c r="C289" s="121">
        <v>21</v>
      </c>
      <c r="D289" s="139" t="s">
        <v>208</v>
      </c>
      <c r="E289" s="157"/>
      <c r="F289" s="173">
        <f ca="1">IF(OR(ISBLANK(C289), ISBLANK(E289)), "", IF(ISNUMBER(E289), ROUND(C289 * E289, 2), E289))</f>
        <v>0</v>
      </c>
      <c r="G289" s="63" t="s">
        <v>1583</v>
      </c>
      <c r="H289" s="64" t="s">
        <v>1584</v>
      </c>
    </row>
    <row r="290" spans="1:6" ht="13.5" customHeight="1">
      <c r="A290" s="77"/>
      <c r="B290" s="103" t="s">
        <v>635</v>
      </c>
      <c r="C290" s="117"/>
      <c r="D290" s="135"/>
      <c r="E290" s="153"/>
      <c r="F290" s="169"/>
    </row>
    <row r="291" spans="1:6" ht="13.5" customHeight="1">
      <c r="A291" s="77"/>
      <c r="B291" s="103" t="s">
        <v>636</v>
      </c>
      <c r="C291" s="117"/>
      <c r="D291" s="135"/>
      <c r="E291" s="153"/>
      <c r="F291" s="169"/>
    </row>
    <row r="292" spans="1:6" ht="8.25" customHeight="1">
      <c r="A292" s="77"/>
      <c r="B292" s="95"/>
      <c r="C292" s="117"/>
      <c r="D292" s="135"/>
      <c r="E292" s="153"/>
      <c r="F292" s="169"/>
    </row>
    <row r="293" spans="1:8" ht="13.5" customHeight="1">
      <c r="A293" s="81" t="s">
        <v>69</v>
      </c>
      <c r="B293" s="103" t="s">
        <v>671</v>
      </c>
      <c r="C293" s="121">
        <v>75</v>
      </c>
      <c r="D293" s="139" t="s">
        <v>208</v>
      </c>
      <c r="E293" s="157"/>
      <c r="F293" s="173">
        <f ca="1">IF(OR(ISBLANK(C293), ISBLANK(E293)), "", IF(ISNUMBER(E293), ROUND(C293 * E293, 2), E293))</f>
        <v>0</v>
      </c>
      <c r="G293" s="63" t="s">
        <v>1585</v>
      </c>
      <c r="H293" s="64" t="s">
        <v>1586</v>
      </c>
    </row>
    <row r="294" spans="1:6" ht="13.5" customHeight="1">
      <c r="A294" s="77"/>
      <c r="B294" s="103" t="s">
        <v>672</v>
      </c>
      <c r="C294" s="117"/>
      <c r="D294" s="135"/>
      <c r="E294" s="153"/>
      <c r="F294" s="169"/>
    </row>
    <row r="295" spans="1:6" ht="13.5" customHeight="1">
      <c r="A295" s="77"/>
      <c r="B295" s="103" t="s">
        <v>644</v>
      </c>
      <c r="C295" s="117"/>
      <c r="D295" s="135"/>
      <c r="E295" s="153"/>
      <c r="F295" s="169"/>
    </row>
    <row r="296" spans="1:6" ht="8.25" customHeight="1">
      <c r="A296" s="77"/>
      <c r="B296" s="95"/>
      <c r="C296" s="117"/>
      <c r="D296" s="135"/>
      <c r="E296" s="153"/>
      <c r="F296" s="169"/>
    </row>
    <row r="297" spans="1:8" ht="13.5" customHeight="1">
      <c r="A297" s="81" t="s">
        <v>74</v>
      </c>
      <c r="B297" s="103" t="s">
        <v>1587</v>
      </c>
      <c r="C297" s="121">
        <v>2</v>
      </c>
      <c r="D297" s="139" t="s">
        <v>208</v>
      </c>
      <c r="E297" s="157"/>
      <c r="F297" s="173">
        <f ca="1">IF(OR(ISBLANK(C297), ISBLANK(E297)), "", IF(ISNUMBER(E297), ROUND(C297 * E297, 2), E297))</f>
        <v>0</v>
      </c>
      <c r="G297" s="63" t="s">
        <v>1588</v>
      </c>
      <c r="H297" s="64" t="s">
        <v>1589</v>
      </c>
    </row>
    <row r="298" spans="1:6" ht="13.5" customHeight="1">
      <c r="A298" s="77"/>
      <c r="B298" s="103" t="s">
        <v>1560</v>
      </c>
      <c r="C298" s="117"/>
      <c r="D298" s="135"/>
      <c r="E298" s="153"/>
      <c r="F298" s="169"/>
    </row>
    <row r="299" spans="1:6" ht="13.5" customHeight="1">
      <c r="A299" s="77"/>
      <c r="B299" s="103" t="s">
        <v>1561</v>
      </c>
      <c r="C299" s="117"/>
      <c r="D299" s="135"/>
      <c r="E299" s="153"/>
      <c r="F299" s="169"/>
    </row>
    <row r="300" spans="1:6" ht="2.95" customHeight="1">
      <c r="A300" s="85"/>
      <c r="B300" s="107"/>
      <c r="C300" s="125"/>
      <c r="D300" s="143"/>
      <c r="E300" s="161"/>
      <c r="F300" s="177"/>
    </row>
    <row r="301" spans="1:6" ht="21" customHeight="1">
      <c r="A301" s="209" t="s">
        <v>95</v>
      </c>
      <c r="B301" s="191"/>
      <c r="C301" s="195" t="s">
        <v>1590</v>
      </c>
      <c r="D301" s="199"/>
      <c r="E301" s="203" t="s">
        <v>97</v>
      </c>
      <c r="F301" s="213">
        <f ca="1">SUM(F243:F300)</f>
        <v>0</v>
      </c>
    </row>
    <row r="302" spans="1:1" ht="21" customHeight="1">
      <c r="A302" s="12" t="s">
        <v>1455</v>
      </c>
    </row>
    <row r="303" spans="1:8" ht="21" customHeight="1">
      <c r="A303" s="73" t="s">
        <v>1</v>
      </c>
      <c r="B303" s="91" t="s">
        <v>2</v>
      </c>
      <c r="C303" s="113" t="s">
        <v>4</v>
      </c>
      <c r="D303" s="131" t="s">
        <v>3</v>
      </c>
      <c r="E303" s="149" t="s">
        <v>5</v>
      </c>
      <c r="F303" s="165" t="s">
        <v>6</v>
      </c>
      <c r="G303" s="57" t="s">
        <v>7</v>
      </c>
      <c r="H303" s="59" t="s">
        <v>8</v>
      </c>
    </row>
    <row r="304" spans="1:6" ht="7.5" customHeight="1">
      <c r="A304" s="77"/>
      <c r="B304" s="95"/>
      <c r="C304" s="117"/>
      <c r="D304" s="135"/>
      <c r="E304" s="153"/>
      <c r="F304" s="169"/>
    </row>
    <row r="305" spans="1:6" ht="13.5" customHeight="1">
      <c r="A305" s="77"/>
      <c r="B305" s="99" t="s">
        <v>675</v>
      </c>
      <c r="C305" s="117"/>
      <c r="D305" s="135"/>
      <c r="E305" s="153"/>
      <c r="F305" s="169"/>
    </row>
    <row r="306" spans="1:6" ht="13.5" customHeight="1">
      <c r="A306" s="77"/>
      <c r="B306" s="99" t="s">
        <v>676</v>
      </c>
      <c r="C306" s="117"/>
      <c r="D306" s="135"/>
      <c r="E306" s="153"/>
      <c r="F306" s="169"/>
    </row>
    <row r="307" spans="1:6" ht="13.5" customHeight="1">
      <c r="A307" s="77"/>
      <c r="B307" s="99" t="s">
        <v>677</v>
      </c>
      <c r="C307" s="117"/>
      <c r="D307" s="135"/>
      <c r="E307" s="153"/>
      <c r="F307" s="169"/>
    </row>
    <row r="308" spans="1:6" ht="7.5" customHeight="1">
      <c r="A308" s="77"/>
      <c r="B308" s="95"/>
      <c r="C308" s="117"/>
      <c r="D308" s="135"/>
      <c r="E308" s="153"/>
      <c r="F308" s="169"/>
    </row>
    <row r="309" spans="1:8" ht="13.5" customHeight="1">
      <c r="A309" s="81" t="s">
        <v>11</v>
      </c>
      <c r="B309" s="103" t="s">
        <v>678</v>
      </c>
      <c r="C309" s="121">
        <v>108</v>
      </c>
      <c r="D309" s="139" t="s">
        <v>293</v>
      </c>
      <c r="E309" s="157"/>
      <c r="F309" s="173">
        <f ca="1">IF(OR(ISBLANK(C309), ISBLANK(E309)), "", IF(ISNUMBER(E309), ROUND(C309 * E309, 2), E309))</f>
        <v>0</v>
      </c>
      <c r="G309" s="63" t="s">
        <v>1591</v>
      </c>
      <c r="H309" s="64" t="s">
        <v>1592</v>
      </c>
    </row>
    <row r="310" spans="1:6" ht="7.5" customHeight="1">
      <c r="A310" s="77"/>
      <c r="B310" s="95"/>
      <c r="C310" s="117"/>
      <c r="D310" s="135"/>
      <c r="E310" s="153"/>
      <c r="F310" s="169"/>
    </row>
    <row r="311" spans="1:6" ht="13.5" customHeight="1">
      <c r="A311" s="77"/>
      <c r="B311" s="99" t="s">
        <v>681</v>
      </c>
      <c r="C311" s="117"/>
      <c r="D311" s="135"/>
      <c r="E311" s="153"/>
      <c r="F311" s="169"/>
    </row>
    <row r="312" spans="1:6" ht="7.5" customHeight="1">
      <c r="A312" s="77"/>
      <c r="B312" s="95"/>
      <c r="C312" s="117"/>
      <c r="D312" s="135"/>
      <c r="E312" s="153"/>
      <c r="F312" s="169"/>
    </row>
    <row r="313" spans="1:8" ht="13.5" customHeight="1">
      <c r="A313" s="81" t="s">
        <v>17</v>
      </c>
      <c r="B313" s="103" t="s">
        <v>682</v>
      </c>
      <c r="C313" s="121">
        <v>1537</v>
      </c>
      <c r="D313" s="139" t="s">
        <v>511</v>
      </c>
      <c r="E313" s="157"/>
      <c r="F313" s="173">
        <f ca="1">IF(OR(ISBLANK(C313), ISBLANK(E313)), "", IF(ISNUMBER(E313), ROUND(C313 * E313, 2), E313))</f>
        <v>0</v>
      </c>
      <c r="G313" s="63" t="s">
        <v>1593</v>
      </c>
      <c r="H313" s="64" t="s">
        <v>1594</v>
      </c>
    </row>
    <row r="314" spans="1:6" ht="13.5" customHeight="1">
      <c r="A314" s="77"/>
      <c r="B314" s="103" t="s">
        <v>683</v>
      </c>
      <c r="C314" s="117"/>
      <c r="D314" s="135"/>
      <c r="E314" s="153"/>
      <c r="F314" s="169"/>
    </row>
    <row r="315" spans="1:6" ht="13.5" customHeight="1">
      <c r="A315" s="77"/>
      <c r="B315" s="103" t="s">
        <v>684</v>
      </c>
      <c r="C315" s="117"/>
      <c r="D315" s="135"/>
      <c r="E315" s="153"/>
      <c r="F315" s="169"/>
    </row>
    <row r="316" spans="1:6" ht="13.5" customHeight="1">
      <c r="A316" s="77"/>
      <c r="B316" s="103" t="s">
        <v>685</v>
      </c>
      <c r="C316" s="117"/>
      <c r="D316" s="135"/>
      <c r="E316" s="153"/>
      <c r="F316" s="169"/>
    </row>
    <row r="317" spans="1:6" ht="13.5" customHeight="1">
      <c r="A317" s="77"/>
      <c r="B317" s="103" t="s">
        <v>686</v>
      </c>
      <c r="C317" s="117"/>
      <c r="D317" s="135"/>
      <c r="E317" s="153"/>
      <c r="F317" s="169"/>
    </row>
    <row r="318" spans="1:6" ht="13.5" customHeight="1">
      <c r="A318" s="77"/>
      <c r="B318" s="103" t="s">
        <v>687</v>
      </c>
      <c r="C318" s="117"/>
      <c r="D318" s="135"/>
      <c r="E318" s="153"/>
      <c r="F318" s="169"/>
    </row>
    <row r="319" spans="1:6" ht="7.5" customHeight="1">
      <c r="A319" s="77"/>
      <c r="B319" s="95"/>
      <c r="C319" s="117"/>
      <c r="D319" s="135"/>
      <c r="E319" s="153"/>
      <c r="F319" s="169"/>
    </row>
    <row r="320" spans="1:8" ht="13.5" customHeight="1">
      <c r="A320" s="81" t="s">
        <v>21</v>
      </c>
      <c r="B320" s="103" t="s">
        <v>692</v>
      </c>
      <c r="C320" s="121">
        <v>133</v>
      </c>
      <c r="D320" s="139" t="s">
        <v>511</v>
      </c>
      <c r="E320" s="157"/>
      <c r="F320" s="173">
        <f ca="1">IF(OR(ISBLANK(C320), ISBLANK(E320)), "", IF(ISNUMBER(E320), ROUND(C320 * E320, 2), E320))</f>
        <v>0</v>
      </c>
      <c r="G320" s="63" t="s">
        <v>1595</v>
      </c>
      <c r="H320" s="64" t="s">
        <v>1596</v>
      </c>
    </row>
    <row r="321" spans="1:6" ht="13.5" customHeight="1">
      <c r="A321" s="77"/>
      <c r="B321" s="103" t="s">
        <v>693</v>
      </c>
      <c r="C321" s="117"/>
      <c r="D321" s="135"/>
      <c r="E321" s="153"/>
      <c r="F321" s="169"/>
    </row>
    <row r="322" spans="1:6" ht="13.5" customHeight="1">
      <c r="A322" s="77"/>
      <c r="B322" s="103" t="s">
        <v>694</v>
      </c>
      <c r="C322" s="117"/>
      <c r="D322" s="135"/>
      <c r="E322" s="153"/>
      <c r="F322" s="169"/>
    </row>
    <row r="323" spans="1:6" ht="13.5" customHeight="1">
      <c r="A323" s="77"/>
      <c r="B323" s="103" t="s">
        <v>695</v>
      </c>
      <c r="C323" s="117"/>
      <c r="D323" s="135"/>
      <c r="E323" s="153"/>
      <c r="F323" s="169"/>
    </row>
    <row r="324" spans="1:6" ht="13.5" customHeight="1">
      <c r="A324" s="77"/>
      <c r="B324" s="103" t="s">
        <v>686</v>
      </c>
      <c r="C324" s="117"/>
      <c r="D324" s="135"/>
      <c r="E324" s="153"/>
      <c r="F324" s="169"/>
    </row>
    <row r="325" spans="1:6" ht="13.5" customHeight="1">
      <c r="A325" s="77"/>
      <c r="B325" s="103" t="s">
        <v>687</v>
      </c>
      <c r="C325" s="117"/>
      <c r="D325" s="135"/>
      <c r="E325" s="153"/>
      <c r="F325" s="169"/>
    </row>
    <row r="326" spans="1:6" ht="7.5" customHeight="1">
      <c r="A326" s="77"/>
      <c r="B326" s="95"/>
      <c r="C326" s="117"/>
      <c r="D326" s="135"/>
      <c r="E326" s="153"/>
      <c r="F326" s="169"/>
    </row>
    <row r="327" spans="1:8" ht="13.5" customHeight="1">
      <c r="A327" s="81" t="s">
        <v>25</v>
      </c>
      <c r="B327" s="103" t="s">
        <v>708</v>
      </c>
      <c r="C327" s="121">
        <v>1136</v>
      </c>
      <c r="D327" s="139" t="s">
        <v>511</v>
      </c>
      <c r="E327" s="157"/>
      <c r="F327" s="173">
        <f ca="1">IF(OR(ISBLANK(C327), ISBLANK(E327)), "", IF(ISNUMBER(E327), ROUND(C327 * E327, 2), E327))</f>
        <v>0</v>
      </c>
      <c r="G327" s="63" t="s">
        <v>1597</v>
      </c>
      <c r="H327" s="64" t="s">
        <v>1598</v>
      </c>
    </row>
    <row r="328" spans="1:6" ht="13.5" customHeight="1">
      <c r="A328" s="77"/>
      <c r="B328" s="103" t="s">
        <v>709</v>
      </c>
      <c r="C328" s="117"/>
      <c r="D328" s="135"/>
      <c r="E328" s="153"/>
      <c r="F328" s="169"/>
    </row>
    <row r="329" spans="1:6" ht="13.5" customHeight="1">
      <c r="A329" s="77"/>
      <c r="B329" s="103" t="s">
        <v>710</v>
      </c>
      <c r="C329" s="117"/>
      <c r="D329" s="135"/>
      <c r="E329" s="153"/>
      <c r="F329" s="169"/>
    </row>
    <row r="330" spans="1:6" ht="13.5" customHeight="1">
      <c r="A330" s="77"/>
      <c r="B330" s="103" t="s">
        <v>711</v>
      </c>
      <c r="C330" s="117"/>
      <c r="D330" s="135"/>
      <c r="E330" s="153"/>
      <c r="F330" s="169"/>
    </row>
    <row r="331" spans="1:6" ht="13.5" customHeight="1">
      <c r="A331" s="77"/>
      <c r="B331" s="103" t="s">
        <v>712</v>
      </c>
      <c r="C331" s="117"/>
      <c r="D331" s="135"/>
      <c r="E331" s="153"/>
      <c r="F331" s="169"/>
    </row>
    <row r="332" spans="1:6" ht="13.5" customHeight="1">
      <c r="A332" s="77"/>
      <c r="B332" s="103" t="s">
        <v>713</v>
      </c>
      <c r="C332" s="117"/>
      <c r="D332" s="135"/>
      <c r="E332" s="153"/>
      <c r="F332" s="169"/>
    </row>
    <row r="333" spans="1:6" ht="13.5" customHeight="1">
      <c r="A333" s="77"/>
      <c r="B333" s="103" t="s">
        <v>714</v>
      </c>
      <c r="C333" s="117"/>
      <c r="D333" s="135"/>
      <c r="E333" s="153"/>
      <c r="F333" s="169"/>
    </row>
    <row r="334" spans="1:6" ht="13.5" customHeight="1">
      <c r="A334" s="77"/>
      <c r="B334" s="103" t="s">
        <v>715</v>
      </c>
      <c r="C334" s="117"/>
      <c r="D334" s="135"/>
      <c r="E334" s="153"/>
      <c r="F334" s="169"/>
    </row>
    <row r="335" spans="1:6" ht="13.5" customHeight="1">
      <c r="A335" s="77"/>
      <c r="B335" s="103" t="s">
        <v>716</v>
      </c>
      <c r="C335" s="117"/>
      <c r="D335" s="135"/>
      <c r="E335" s="153"/>
      <c r="F335" s="169"/>
    </row>
    <row r="336" spans="1:6" ht="7.5" customHeight="1">
      <c r="A336" s="77"/>
      <c r="B336" s="95"/>
      <c r="C336" s="117"/>
      <c r="D336" s="135"/>
      <c r="E336" s="153"/>
      <c r="F336" s="169"/>
    </row>
    <row r="337" spans="1:8" ht="13.5" customHeight="1">
      <c r="A337" s="81" t="s">
        <v>29</v>
      </c>
      <c r="B337" s="103" t="s">
        <v>719</v>
      </c>
      <c r="C337" s="121">
        <v>191</v>
      </c>
      <c r="D337" s="139" t="s">
        <v>511</v>
      </c>
      <c r="E337" s="157"/>
      <c r="F337" s="173">
        <f ca="1">IF(OR(ISBLANK(C337), ISBLANK(E337)), "", IF(ISNUMBER(E337), ROUND(C337 * E337, 2), E337))</f>
        <v>0</v>
      </c>
      <c r="G337" s="63" t="s">
        <v>1599</v>
      </c>
      <c r="H337" s="64" t="s">
        <v>1600</v>
      </c>
    </row>
    <row r="338" spans="1:6" ht="13.5" customHeight="1">
      <c r="A338" s="77"/>
      <c r="B338" s="103" t="s">
        <v>720</v>
      </c>
      <c r="C338" s="117"/>
      <c r="D338" s="135"/>
      <c r="E338" s="153"/>
      <c r="F338" s="169"/>
    </row>
    <row r="339" spans="1:6" ht="13.5" customHeight="1">
      <c r="A339" s="77"/>
      <c r="B339" s="103" t="s">
        <v>721</v>
      </c>
      <c r="C339" s="117"/>
      <c r="D339" s="135"/>
      <c r="E339" s="153"/>
      <c r="F339" s="169"/>
    </row>
    <row r="340" spans="1:6" ht="13.5" customHeight="1">
      <c r="A340" s="77"/>
      <c r="B340" s="103" t="s">
        <v>722</v>
      </c>
      <c r="C340" s="117"/>
      <c r="D340" s="135"/>
      <c r="E340" s="153"/>
      <c r="F340" s="169"/>
    </row>
    <row r="341" spans="1:6" ht="13.5" customHeight="1">
      <c r="A341" s="77"/>
      <c r="B341" s="103" t="s">
        <v>723</v>
      </c>
      <c r="C341" s="117"/>
      <c r="D341" s="135"/>
      <c r="E341" s="153"/>
      <c r="F341" s="169"/>
    </row>
    <row r="342" spans="1:6" ht="13.5" customHeight="1">
      <c r="A342" s="77"/>
      <c r="B342" s="103" t="s">
        <v>724</v>
      </c>
      <c r="C342" s="117"/>
      <c r="D342" s="135"/>
      <c r="E342" s="153"/>
      <c r="F342" s="169"/>
    </row>
    <row r="343" spans="1:6" ht="7.5" customHeight="1">
      <c r="A343" s="77"/>
      <c r="B343" s="95"/>
      <c r="C343" s="117"/>
      <c r="D343" s="135"/>
      <c r="E343" s="153"/>
      <c r="F343" s="169"/>
    </row>
    <row r="344" spans="1:8" ht="13.5" customHeight="1">
      <c r="A344" s="81" t="s">
        <v>33</v>
      </c>
      <c r="B344" s="103" t="s">
        <v>1601</v>
      </c>
      <c r="C344" s="121">
        <v>99</v>
      </c>
      <c r="D344" s="139" t="s">
        <v>511</v>
      </c>
      <c r="E344" s="157"/>
      <c r="F344" s="173">
        <f ca="1">IF(OR(ISBLANK(C344), ISBLANK(E344)), "", IF(ISNUMBER(E344), ROUND(C344 * E344, 2), E344))</f>
        <v>0</v>
      </c>
      <c r="G344" s="63" t="s">
        <v>1608</v>
      </c>
      <c r="H344" s="64" t="s">
        <v>1609</v>
      </c>
    </row>
    <row r="345" spans="1:6" ht="13.5" customHeight="1">
      <c r="A345" s="77"/>
      <c r="B345" s="103" t="s">
        <v>1602</v>
      </c>
      <c r="C345" s="117"/>
      <c r="D345" s="135"/>
      <c r="E345" s="153"/>
      <c r="F345" s="169"/>
    </row>
    <row r="346" spans="1:6" ht="13.5" customHeight="1">
      <c r="A346" s="77"/>
      <c r="B346" s="103" t="s">
        <v>1603</v>
      </c>
      <c r="C346" s="117"/>
      <c r="D346" s="135"/>
      <c r="E346" s="153"/>
      <c r="F346" s="169"/>
    </row>
    <row r="347" spans="1:6" ht="13.5" customHeight="1">
      <c r="A347" s="77"/>
      <c r="B347" s="103" t="s">
        <v>1604</v>
      </c>
      <c r="C347" s="117"/>
      <c r="D347" s="135"/>
      <c r="E347" s="153"/>
      <c r="F347" s="169"/>
    </row>
    <row r="348" spans="1:6" ht="13.5" customHeight="1">
      <c r="A348" s="77"/>
      <c r="B348" s="103" t="s">
        <v>1605</v>
      </c>
      <c r="C348" s="117"/>
      <c r="D348" s="135"/>
      <c r="E348" s="153"/>
      <c r="F348" s="169"/>
    </row>
    <row r="349" spans="1:6" ht="13.5" customHeight="1">
      <c r="A349" s="77"/>
      <c r="B349" s="103" t="s">
        <v>1606</v>
      </c>
      <c r="C349" s="117"/>
      <c r="D349" s="135"/>
      <c r="E349" s="153"/>
      <c r="F349" s="169"/>
    </row>
    <row r="350" spans="1:6" ht="13.5" customHeight="1">
      <c r="A350" s="77"/>
      <c r="B350" s="103" t="s">
        <v>1607</v>
      </c>
      <c r="C350" s="117"/>
      <c r="D350" s="135"/>
      <c r="E350" s="153"/>
      <c r="F350" s="169"/>
    </row>
    <row r="351" spans="1:6" ht="7.5" customHeight="1">
      <c r="A351" s="77"/>
      <c r="B351" s="95"/>
      <c r="C351" s="117"/>
      <c r="D351" s="135"/>
      <c r="E351" s="153"/>
      <c r="F351" s="169"/>
    </row>
    <row r="352" spans="1:8" ht="13.5" customHeight="1">
      <c r="A352" s="81" t="s">
        <v>37</v>
      </c>
      <c r="B352" s="103" t="s">
        <v>727</v>
      </c>
      <c r="C352" s="121">
        <v>22</v>
      </c>
      <c r="D352" s="139" t="s">
        <v>511</v>
      </c>
      <c r="E352" s="157"/>
      <c r="F352" s="173">
        <f ca="1">IF(OR(ISBLANK(C352), ISBLANK(E352)), "", IF(ISNUMBER(E352), ROUND(C352 * E352, 2), E352))</f>
        <v>0</v>
      </c>
      <c r="G352" s="63" t="s">
        <v>1610</v>
      </c>
      <c r="H352" s="64" t="s">
        <v>1611</v>
      </c>
    </row>
    <row r="353" spans="1:6" ht="13.5" customHeight="1">
      <c r="A353" s="77"/>
      <c r="B353" s="103" t="s">
        <v>728</v>
      </c>
      <c r="C353" s="117"/>
      <c r="D353" s="135"/>
      <c r="E353" s="153"/>
      <c r="F353" s="169"/>
    </row>
    <row r="354" spans="1:6" ht="13.5" customHeight="1">
      <c r="A354" s="77"/>
      <c r="B354" s="103" t="s">
        <v>729</v>
      </c>
      <c r="C354" s="117"/>
      <c r="D354" s="135"/>
      <c r="E354" s="153"/>
      <c r="F354" s="169"/>
    </row>
    <row r="355" spans="1:6" ht="13.5" customHeight="1">
      <c r="A355" s="77"/>
      <c r="B355" s="103" t="s">
        <v>730</v>
      </c>
      <c r="C355" s="117"/>
      <c r="D355" s="135"/>
      <c r="E355" s="153"/>
      <c r="F355" s="169"/>
    </row>
    <row r="356" spans="1:6" ht="13.5" customHeight="1">
      <c r="A356" s="77"/>
      <c r="B356" s="103" t="s">
        <v>731</v>
      </c>
      <c r="C356" s="117"/>
      <c r="D356" s="135"/>
      <c r="E356" s="153"/>
      <c r="F356" s="169"/>
    </row>
    <row r="357" spans="1:6" ht="13.5" customHeight="1">
      <c r="A357" s="77"/>
      <c r="B357" s="103" t="s">
        <v>732</v>
      </c>
      <c r="C357" s="117"/>
      <c r="D357" s="135"/>
      <c r="E357" s="153"/>
      <c r="F357" s="169"/>
    </row>
    <row r="358" spans="1:6" ht="13.5" customHeight="1">
      <c r="A358" s="77"/>
      <c r="B358" s="103" t="s">
        <v>733</v>
      </c>
      <c r="C358" s="117"/>
      <c r="D358" s="135"/>
      <c r="E358" s="153"/>
      <c r="F358" s="169"/>
    </row>
    <row r="359" spans="1:6" ht="5.2" customHeight="1">
      <c r="A359" s="85"/>
      <c r="B359" s="107"/>
      <c r="C359" s="125"/>
      <c r="D359" s="143"/>
      <c r="E359" s="161"/>
      <c r="F359" s="177"/>
    </row>
    <row r="360" spans="1:6" ht="21" customHeight="1">
      <c r="A360" s="209" t="s">
        <v>95</v>
      </c>
      <c r="B360" s="191"/>
      <c r="C360" s="195" t="s">
        <v>1612</v>
      </c>
      <c r="D360" s="199"/>
      <c r="E360" s="203" t="s">
        <v>97</v>
      </c>
      <c r="F360" s="213">
        <f ca="1">SUM(F304:F359)</f>
        <v>0</v>
      </c>
    </row>
    <row r="361" spans="1:1" ht="21" customHeight="1">
      <c r="A361" s="12" t="s">
        <v>1455</v>
      </c>
    </row>
    <row r="362" spans="1:8" ht="21" customHeight="1">
      <c r="A362" s="73" t="s">
        <v>1</v>
      </c>
      <c r="B362" s="91" t="s">
        <v>2</v>
      </c>
      <c r="C362" s="113" t="s">
        <v>4</v>
      </c>
      <c r="D362" s="131" t="s">
        <v>3</v>
      </c>
      <c r="E362" s="149" t="s">
        <v>5</v>
      </c>
      <c r="F362" s="165" t="s">
        <v>6</v>
      </c>
      <c r="G362" s="57" t="s">
        <v>7</v>
      </c>
      <c r="H362" s="59" t="s">
        <v>8</v>
      </c>
    </row>
    <row r="363" spans="1:6" ht="13.5" customHeight="1">
      <c r="A363" s="77"/>
      <c r="B363" s="95"/>
      <c r="C363" s="117"/>
      <c r="D363" s="135"/>
      <c r="E363" s="153"/>
      <c r="F363" s="169"/>
    </row>
    <row r="364" spans="1:6" ht="13.5" customHeight="1">
      <c r="A364" s="77"/>
      <c r="B364" s="99" t="s">
        <v>691</v>
      </c>
      <c r="C364" s="117"/>
      <c r="D364" s="135"/>
      <c r="E364" s="153"/>
      <c r="F364" s="169"/>
    </row>
    <row r="365" spans="1:6" ht="13.5" customHeight="1">
      <c r="A365" s="77"/>
      <c r="B365" s="95"/>
      <c r="C365" s="117"/>
      <c r="D365" s="135"/>
      <c r="E365" s="153"/>
      <c r="F365" s="169"/>
    </row>
    <row r="366" spans="1:8" ht="13.5" customHeight="1">
      <c r="A366" s="81" t="s">
        <v>11</v>
      </c>
      <c r="B366" s="103" t="s">
        <v>727</v>
      </c>
      <c r="C366" s="121">
        <v>53</v>
      </c>
      <c r="D366" s="139" t="s">
        <v>511</v>
      </c>
      <c r="E366" s="157"/>
      <c r="F366" s="173">
        <f ca="1">IF(OR(ISBLANK(C366), ISBLANK(E366)), "", IF(ISNUMBER(E366), ROUND(C366 * E366, 2), E366))</f>
        <v>0</v>
      </c>
      <c r="G366" s="63" t="s">
        <v>1613</v>
      </c>
      <c r="H366" s="64" t="s">
        <v>1614</v>
      </c>
    </row>
    <row r="367" spans="1:6" ht="13.5" customHeight="1">
      <c r="A367" s="77"/>
      <c r="B367" s="103" t="s">
        <v>728</v>
      </c>
      <c r="C367" s="117"/>
      <c r="D367" s="135"/>
      <c r="E367" s="153"/>
      <c r="F367" s="169"/>
    </row>
    <row r="368" spans="1:6" ht="13.5" customHeight="1">
      <c r="A368" s="77"/>
      <c r="B368" s="103" t="s">
        <v>736</v>
      </c>
      <c r="C368" s="117"/>
      <c r="D368" s="135"/>
      <c r="E368" s="153"/>
      <c r="F368" s="169"/>
    </row>
    <row r="369" spans="1:6" ht="13.5" customHeight="1">
      <c r="A369" s="77"/>
      <c r="B369" s="103" t="s">
        <v>737</v>
      </c>
      <c r="C369" s="117"/>
      <c r="D369" s="135"/>
      <c r="E369" s="153"/>
      <c r="F369" s="169"/>
    </row>
    <row r="370" spans="1:6" ht="13.5" customHeight="1">
      <c r="A370" s="77"/>
      <c r="B370" s="103" t="s">
        <v>738</v>
      </c>
      <c r="C370" s="117"/>
      <c r="D370" s="135"/>
      <c r="E370" s="153"/>
      <c r="F370" s="169"/>
    </row>
    <row r="371" spans="1:6" ht="13.5" customHeight="1">
      <c r="A371" s="77"/>
      <c r="B371" s="103" t="s">
        <v>739</v>
      </c>
      <c r="C371" s="117"/>
      <c r="D371" s="135"/>
      <c r="E371" s="153"/>
      <c r="F371" s="169"/>
    </row>
    <row r="372" spans="1:6" ht="13.5" customHeight="1">
      <c r="A372" s="77"/>
      <c r="B372" s="103" t="s">
        <v>740</v>
      </c>
      <c r="C372" s="117"/>
      <c r="D372" s="135"/>
      <c r="E372" s="153"/>
      <c r="F372" s="169"/>
    </row>
    <row r="373" spans="1:6" ht="13.5" customHeight="1">
      <c r="A373" s="77"/>
      <c r="B373" s="95"/>
      <c r="C373" s="117"/>
      <c r="D373" s="135"/>
      <c r="E373" s="153"/>
      <c r="F373" s="169"/>
    </row>
    <row r="374" spans="1:8" ht="13.5" customHeight="1">
      <c r="A374" s="81" t="s">
        <v>17</v>
      </c>
      <c r="B374" s="103" t="s">
        <v>743</v>
      </c>
      <c r="C374" s="121">
        <v>99</v>
      </c>
      <c r="D374" s="139" t="s">
        <v>511</v>
      </c>
      <c r="E374" s="157"/>
      <c r="F374" s="173">
        <f ca="1">IF(OR(ISBLANK(C374), ISBLANK(E374)), "", IF(ISNUMBER(E374), ROUND(C374 * E374, 2), E374))</f>
        <v>0</v>
      </c>
      <c r="G374" s="63" t="s">
        <v>1615</v>
      </c>
      <c r="H374" s="64" t="s">
        <v>1616</v>
      </c>
    </row>
    <row r="375" spans="1:6" ht="13.5" customHeight="1">
      <c r="A375" s="77"/>
      <c r="B375" s="103" t="s">
        <v>744</v>
      </c>
      <c r="C375" s="117"/>
      <c r="D375" s="135"/>
      <c r="E375" s="153"/>
      <c r="F375" s="169"/>
    </row>
    <row r="376" spans="1:6" ht="13.5" customHeight="1">
      <c r="A376" s="77"/>
      <c r="B376" s="103" t="s">
        <v>745</v>
      </c>
      <c r="C376" s="117"/>
      <c r="D376" s="135"/>
      <c r="E376" s="153"/>
      <c r="F376" s="169"/>
    </row>
    <row r="377" spans="1:6" ht="13.5" customHeight="1">
      <c r="A377" s="77"/>
      <c r="B377" s="103" t="s">
        <v>746</v>
      </c>
      <c r="C377" s="117"/>
      <c r="D377" s="135"/>
      <c r="E377" s="153"/>
      <c r="F377" s="169"/>
    </row>
    <row r="378" spans="1:6" ht="13.5" customHeight="1">
      <c r="A378" s="77"/>
      <c r="B378" s="103" t="s">
        <v>747</v>
      </c>
      <c r="C378" s="117"/>
      <c r="D378" s="135"/>
      <c r="E378" s="153"/>
      <c r="F378" s="169"/>
    </row>
    <row r="379" spans="1:6" ht="13.5" customHeight="1">
      <c r="A379" s="77"/>
      <c r="B379" s="103" t="s">
        <v>748</v>
      </c>
      <c r="C379" s="117"/>
      <c r="D379" s="135"/>
      <c r="E379" s="153"/>
      <c r="F379" s="169"/>
    </row>
    <row r="380" spans="1:6" ht="13.5" customHeight="1">
      <c r="A380" s="77"/>
      <c r="B380" s="103" t="s">
        <v>749</v>
      </c>
      <c r="C380" s="117"/>
      <c r="D380" s="135"/>
      <c r="E380" s="153"/>
      <c r="F380" s="169"/>
    </row>
    <row r="381" spans="1:6" ht="13.5" customHeight="1">
      <c r="A381" s="77"/>
      <c r="B381" s="103" t="s">
        <v>750</v>
      </c>
      <c r="C381" s="117"/>
      <c r="D381" s="135"/>
      <c r="E381" s="153"/>
      <c r="F381" s="169"/>
    </row>
    <row r="382" spans="1:6" ht="13.5" customHeight="1">
      <c r="A382" s="77"/>
      <c r="B382" s="95"/>
      <c r="C382" s="117"/>
      <c r="D382" s="135"/>
      <c r="E382" s="153"/>
      <c r="F382" s="169"/>
    </row>
    <row r="383" spans="1:6" ht="13.5" customHeight="1">
      <c r="A383" s="77"/>
      <c r="B383" s="95"/>
      <c r="C383" s="117"/>
      <c r="D383" s="135"/>
      <c r="E383" s="153"/>
      <c r="F383" s="169"/>
    </row>
    <row r="384" spans="1:6" ht="13.5" customHeight="1">
      <c r="A384" s="77"/>
      <c r="B384" s="95"/>
      <c r="C384" s="117"/>
      <c r="D384" s="135"/>
      <c r="E384" s="153"/>
      <c r="F384" s="169"/>
    </row>
    <row r="385" spans="1:6" ht="13.5" customHeight="1">
      <c r="A385" s="77"/>
      <c r="B385" s="95"/>
      <c r="C385" s="117"/>
      <c r="D385" s="135"/>
      <c r="E385" s="153"/>
      <c r="F385" s="169"/>
    </row>
    <row r="386" spans="1:6" ht="13.5" customHeight="1">
      <c r="A386" s="77"/>
      <c r="B386" s="95"/>
      <c r="C386" s="117"/>
      <c r="D386" s="135"/>
      <c r="E386" s="153"/>
      <c r="F386" s="169"/>
    </row>
    <row r="387" spans="1:6" ht="13.5" customHeight="1">
      <c r="A387" s="77"/>
      <c r="B387" s="95"/>
      <c r="C387" s="117"/>
      <c r="D387" s="135"/>
      <c r="E387" s="153"/>
      <c r="F387" s="169"/>
    </row>
    <row r="388" spans="1:6" ht="13.5" customHeight="1">
      <c r="A388" s="77"/>
      <c r="B388" s="95"/>
      <c r="C388" s="117"/>
      <c r="D388" s="135"/>
      <c r="E388" s="153"/>
      <c r="F388" s="169"/>
    </row>
    <row r="389" spans="1:6" ht="13.5" customHeight="1">
      <c r="A389" s="77"/>
      <c r="B389" s="95"/>
      <c r="C389" s="117"/>
      <c r="D389" s="135"/>
      <c r="E389" s="153"/>
      <c r="F389" s="169"/>
    </row>
    <row r="390" spans="1:6" ht="13.5" customHeight="1">
      <c r="A390" s="77"/>
      <c r="B390" s="95"/>
      <c r="C390" s="117"/>
      <c r="D390" s="135"/>
      <c r="E390" s="153"/>
      <c r="F390" s="169"/>
    </row>
    <row r="391" spans="1:6" ht="13.5" customHeight="1">
      <c r="A391" s="77"/>
      <c r="B391" s="95"/>
      <c r="C391" s="117"/>
      <c r="D391" s="135"/>
      <c r="E391" s="153"/>
      <c r="F391" s="169"/>
    </row>
    <row r="392" spans="1:6" ht="13.5" customHeight="1">
      <c r="A392" s="77"/>
      <c r="B392" s="95"/>
      <c r="C392" s="117"/>
      <c r="D392" s="135"/>
      <c r="E392" s="153"/>
      <c r="F392" s="169"/>
    </row>
    <row r="393" spans="1:6" ht="13.5" customHeight="1">
      <c r="A393" s="77"/>
      <c r="B393" s="95"/>
      <c r="C393" s="117"/>
      <c r="D393" s="135"/>
      <c r="E393" s="153"/>
      <c r="F393" s="169"/>
    </row>
    <row r="394" spans="1:6" ht="13.5" customHeight="1">
      <c r="A394" s="77"/>
      <c r="B394" s="95"/>
      <c r="C394" s="117"/>
      <c r="D394" s="135"/>
      <c r="E394" s="153"/>
      <c r="F394" s="169"/>
    </row>
    <row r="395" spans="1:6" ht="13.5" customHeight="1">
      <c r="A395" s="77"/>
      <c r="B395" s="95"/>
      <c r="C395" s="117"/>
      <c r="D395" s="135"/>
      <c r="E395" s="153"/>
      <c r="F395" s="169"/>
    </row>
    <row r="396" spans="1:6" ht="13.5" customHeight="1">
      <c r="A396" s="77"/>
      <c r="B396" s="95"/>
      <c r="C396" s="117"/>
      <c r="D396" s="135"/>
      <c r="E396" s="153"/>
      <c r="F396" s="169"/>
    </row>
    <row r="397" spans="1:6" ht="13.5" customHeight="1">
      <c r="A397" s="77"/>
      <c r="B397" s="95"/>
      <c r="C397" s="117"/>
      <c r="D397" s="135"/>
      <c r="E397" s="153"/>
      <c r="F397" s="169"/>
    </row>
    <row r="398" spans="1:6" ht="13.5" customHeight="1">
      <c r="A398" s="77"/>
      <c r="B398" s="95"/>
      <c r="C398" s="117"/>
      <c r="D398" s="135"/>
      <c r="E398" s="153"/>
      <c r="F398" s="169"/>
    </row>
    <row r="399" spans="1:6" ht="13.5" customHeight="1">
      <c r="A399" s="77"/>
      <c r="B399" s="95"/>
      <c r="C399" s="117"/>
      <c r="D399" s="135"/>
      <c r="E399" s="153"/>
      <c r="F399" s="169"/>
    </row>
    <row r="400" spans="1:6" ht="13.5" customHeight="1">
      <c r="A400" s="77"/>
      <c r="B400" s="95"/>
      <c r="C400" s="117"/>
      <c r="D400" s="135"/>
      <c r="E400" s="153"/>
      <c r="F400" s="169"/>
    </row>
    <row r="401" spans="1:6" ht="13.5" customHeight="1">
      <c r="A401" s="77"/>
      <c r="B401" s="95"/>
      <c r="C401" s="117"/>
      <c r="D401" s="135"/>
      <c r="E401" s="153"/>
      <c r="F401" s="169"/>
    </row>
    <row r="402" spans="1:6" ht="13.5" customHeight="1">
      <c r="A402" s="77"/>
      <c r="B402" s="95"/>
      <c r="C402" s="117"/>
      <c r="D402" s="135"/>
      <c r="E402" s="153"/>
      <c r="F402" s="169"/>
    </row>
    <row r="403" spans="1:6" ht="13.5" customHeight="1">
      <c r="A403" s="77"/>
      <c r="B403" s="95"/>
      <c r="C403" s="117"/>
      <c r="D403" s="135"/>
      <c r="E403" s="153"/>
      <c r="F403" s="169"/>
    </row>
    <row r="404" spans="1:6" ht="13.5" customHeight="1">
      <c r="A404" s="77"/>
      <c r="B404" s="95"/>
      <c r="C404" s="117"/>
      <c r="D404" s="135"/>
      <c r="E404" s="153"/>
      <c r="F404" s="169"/>
    </row>
    <row r="405" spans="1:6" ht="13.5" customHeight="1">
      <c r="A405" s="77"/>
      <c r="B405" s="95"/>
      <c r="C405" s="117"/>
      <c r="D405" s="135"/>
      <c r="E405" s="153"/>
      <c r="F405" s="169"/>
    </row>
    <row r="406" spans="1:6" ht="13.5" customHeight="1">
      <c r="A406" s="77"/>
      <c r="B406" s="95"/>
      <c r="C406" s="117"/>
      <c r="D406" s="135"/>
      <c r="E406" s="153"/>
      <c r="F406" s="169"/>
    </row>
    <row r="407" spans="1:6" ht="13.5" customHeight="1">
      <c r="A407" s="77"/>
      <c r="B407" s="95"/>
      <c r="C407" s="117"/>
      <c r="D407" s="135"/>
      <c r="E407" s="153"/>
      <c r="F407" s="169"/>
    </row>
    <row r="408" spans="1:6" ht="13.5" customHeight="1">
      <c r="A408" s="77"/>
      <c r="B408" s="95"/>
      <c r="C408" s="117"/>
      <c r="D408" s="135"/>
      <c r="E408" s="153"/>
      <c r="F408" s="169"/>
    </row>
    <row r="409" spans="1:6" ht="13.5" customHeight="1">
      <c r="A409" s="77"/>
      <c r="B409" s="95"/>
      <c r="C409" s="117"/>
      <c r="D409" s="135"/>
      <c r="E409" s="153"/>
      <c r="F409" s="169"/>
    </row>
    <row r="410" spans="1:6" ht="13.5" customHeight="1">
      <c r="A410" s="77"/>
      <c r="B410" s="95"/>
      <c r="C410" s="117"/>
      <c r="D410" s="135"/>
      <c r="E410" s="153"/>
      <c r="F410" s="169"/>
    </row>
    <row r="411" spans="1:6" ht="13.5" customHeight="1">
      <c r="A411" s="77"/>
      <c r="B411" s="95"/>
      <c r="C411" s="117"/>
      <c r="D411" s="135"/>
      <c r="E411" s="153"/>
      <c r="F411" s="169"/>
    </row>
    <row r="412" spans="1:6" ht="13.5" customHeight="1">
      <c r="A412" s="77"/>
      <c r="B412" s="95"/>
      <c r="C412" s="117"/>
      <c r="D412" s="135"/>
      <c r="E412" s="153"/>
      <c r="F412" s="169"/>
    </row>
    <row r="413" spans="1:6" ht="13.5" customHeight="1">
      <c r="A413" s="77"/>
      <c r="B413" s="95"/>
      <c r="C413" s="117"/>
      <c r="D413" s="135"/>
      <c r="E413" s="153"/>
      <c r="F413" s="169"/>
    </row>
    <row r="414" spans="1:6" ht="5.2" customHeight="1">
      <c r="A414" s="85"/>
      <c r="B414" s="107"/>
      <c r="C414" s="125"/>
      <c r="D414" s="143"/>
      <c r="E414" s="161"/>
      <c r="F414" s="177"/>
    </row>
    <row r="415" spans="1:6" ht="21" customHeight="1">
      <c r="A415" s="209" t="s">
        <v>95</v>
      </c>
      <c r="B415" s="191"/>
      <c r="C415" s="195" t="s">
        <v>1617</v>
      </c>
      <c r="D415" s="199"/>
      <c r="E415" s="203" t="s">
        <v>97</v>
      </c>
      <c r="F415" s="213">
        <f ca="1">SUM(F363:F414)</f>
        <v>0</v>
      </c>
    </row>
    <row r="416" spans="1:1" ht="21" customHeight="1">
      <c r="A416" s="12" t="s">
        <v>1455</v>
      </c>
    </row>
    <row r="417" spans="1:8" ht="21" customHeight="1">
      <c r="A417" s="73"/>
      <c r="B417" s="89" t="s">
        <v>2</v>
      </c>
      <c r="C417" s="230"/>
      <c r="D417" s="43"/>
      <c r="E417" s="236"/>
      <c r="F417" s="165" t="s">
        <v>6</v>
      </c>
      <c r="G417" s="57" t="s">
        <v>7</v>
      </c>
      <c r="H417" s="59" t="s">
        <v>8</v>
      </c>
    </row>
    <row r="418" spans="1:6" ht="13.5" customHeight="1">
      <c r="A418" s="77"/>
      <c r="F418" s="169"/>
    </row>
    <row r="419" spans="1:6" ht="13.5" customHeight="1">
      <c r="A419" s="77"/>
      <c r="B419" s="214" t="s">
        <v>212</v>
      </c>
      <c r="F419" s="173">
        <f ca="1">SUM(F10, F20, F30, F40, F50, F68, F78, F84, F90, F95, F103, F107, F111, F115, F125, F133, F139, F143, F147, F151)</f>
        <v>0</v>
      </c>
    </row>
    <row r="420" spans="1:6" ht="13.5" customHeight="1">
      <c r="A420" s="77"/>
      <c r="F420" s="169"/>
    </row>
    <row r="421" spans="1:6" ht="13.5" customHeight="1">
      <c r="A421" s="77"/>
      <c r="B421" s="214" t="s">
        <v>567</v>
      </c>
      <c r="F421" s="173">
        <f ca="1">SUM(F182, F187, F191, F195, F199, F204, F209, F216, F222, F226, F231)</f>
        <v>0</v>
      </c>
    </row>
    <row r="422" spans="1:6" ht="13.5" customHeight="1">
      <c r="A422" s="77"/>
      <c r="F422" s="169"/>
    </row>
    <row r="423" spans="1:6" ht="13.5" customHeight="1">
      <c r="A423" s="77"/>
      <c r="B423" s="214" t="s">
        <v>631</v>
      </c>
      <c r="F423" s="173">
        <f ca="1">SUM(F249, F253, F257, F261, F265, F269, F273, F277, F281, F285, F289, F293, F297, F309, F313, F320, F327, F337, F344, F352, F366, F374)</f>
        <v>0</v>
      </c>
    </row>
    <row r="424" spans="1:6" ht="13.5" customHeight="1">
      <c r="A424" s="77"/>
      <c r="F424" s="169"/>
    </row>
    <row r="425" spans="1:6" ht="13.5" customHeight="1">
      <c r="A425" s="77"/>
      <c r="F425" s="169"/>
    </row>
    <row r="426" spans="1:6" ht="13.5" customHeight="1">
      <c r="A426" s="77"/>
      <c r="F426" s="169"/>
    </row>
    <row r="427" spans="1:6" ht="13.5" customHeight="1">
      <c r="A427" s="77"/>
      <c r="F427" s="169"/>
    </row>
    <row r="428" spans="1:6" ht="13.5" customHeight="1">
      <c r="A428" s="77"/>
      <c r="F428" s="169"/>
    </row>
    <row r="429" spans="1:6" ht="13.5" customHeight="1">
      <c r="A429" s="77"/>
      <c r="F429" s="169"/>
    </row>
    <row r="430" spans="1:6" ht="13.5" customHeight="1">
      <c r="A430" s="77"/>
      <c r="F430" s="169"/>
    </row>
    <row r="431" spans="1:6" ht="13.5" customHeight="1">
      <c r="A431" s="77"/>
      <c r="F431" s="169"/>
    </row>
    <row r="432" spans="1:6" ht="13.5" customHeight="1">
      <c r="A432" s="77"/>
      <c r="F432" s="169"/>
    </row>
    <row r="433" spans="1:6" ht="13.5" customHeight="1">
      <c r="A433" s="77"/>
      <c r="F433" s="169"/>
    </row>
    <row r="434" spans="1:6" ht="13.5" customHeight="1">
      <c r="A434" s="77"/>
      <c r="F434" s="169"/>
    </row>
    <row r="435" spans="1:6" ht="13.5" customHeight="1">
      <c r="A435" s="77"/>
      <c r="F435" s="169"/>
    </row>
    <row r="436" spans="1:6" ht="13.5" customHeight="1">
      <c r="A436" s="77"/>
      <c r="F436" s="169"/>
    </row>
    <row r="437" spans="1:6" ht="13.5" customHeight="1">
      <c r="A437" s="77"/>
      <c r="F437" s="169"/>
    </row>
    <row r="438" spans="1:6" ht="13.5" customHeight="1">
      <c r="A438" s="77"/>
      <c r="F438" s="169"/>
    </row>
    <row r="439" spans="1:6" ht="13.5" customHeight="1">
      <c r="A439" s="77"/>
      <c r="F439" s="169"/>
    </row>
    <row r="440" spans="1:6" ht="13.5" customHeight="1">
      <c r="A440" s="77"/>
      <c r="F440" s="169"/>
    </row>
    <row r="441" spans="1:6" ht="13.5" customHeight="1">
      <c r="A441" s="77"/>
      <c r="F441" s="169"/>
    </row>
    <row r="442" spans="1:6" ht="13.5" customHeight="1">
      <c r="A442" s="77"/>
      <c r="F442" s="169"/>
    </row>
    <row r="443" spans="1:6" ht="13.5" customHeight="1">
      <c r="A443" s="77"/>
      <c r="F443" s="169"/>
    </row>
    <row r="444" spans="1:6" ht="13.5" customHeight="1">
      <c r="A444" s="77"/>
      <c r="F444" s="169"/>
    </row>
    <row r="445" spans="1:6" ht="13.5" customHeight="1">
      <c r="A445" s="77"/>
      <c r="F445" s="169"/>
    </row>
    <row r="446" spans="1:6" ht="13.5" customHeight="1">
      <c r="A446" s="77"/>
      <c r="F446" s="169"/>
    </row>
    <row r="447" spans="1:6" ht="13.5" customHeight="1">
      <c r="A447" s="77"/>
      <c r="F447" s="169"/>
    </row>
    <row r="448" spans="1:6" ht="13.5" customHeight="1">
      <c r="A448" s="77"/>
      <c r="F448" s="169"/>
    </row>
    <row r="449" spans="1:6" ht="13.5" customHeight="1">
      <c r="A449" s="77"/>
      <c r="F449" s="169"/>
    </row>
    <row r="450" spans="1:6" ht="13.5" customHeight="1">
      <c r="A450" s="77"/>
      <c r="F450" s="169"/>
    </row>
    <row r="451" spans="1:6" ht="13.5" customHeight="1">
      <c r="A451" s="77"/>
      <c r="F451" s="169"/>
    </row>
    <row r="452" spans="1:6" ht="13.5" customHeight="1">
      <c r="A452" s="77"/>
      <c r="F452" s="169"/>
    </row>
    <row r="453" spans="1:6" ht="13.5" customHeight="1">
      <c r="A453" s="77"/>
      <c r="F453" s="169"/>
    </row>
    <row r="454" spans="1:6" ht="13.5" customHeight="1">
      <c r="A454" s="77"/>
      <c r="F454" s="169"/>
    </row>
    <row r="455" spans="1:6" ht="13.5" customHeight="1">
      <c r="A455" s="77"/>
      <c r="F455" s="169"/>
    </row>
    <row r="456" spans="1:6" ht="13.5" customHeight="1">
      <c r="A456" s="77"/>
      <c r="F456" s="169"/>
    </row>
    <row r="457" spans="1:6" ht="13.5" customHeight="1">
      <c r="A457" s="77"/>
      <c r="F457" s="169"/>
    </row>
    <row r="458" spans="1:6" ht="13.5" customHeight="1">
      <c r="A458" s="77"/>
      <c r="F458" s="169"/>
    </row>
    <row r="459" spans="1:6" ht="13.5" customHeight="1">
      <c r="A459" s="77"/>
      <c r="F459" s="169"/>
    </row>
    <row r="460" spans="1:6" ht="13.5" customHeight="1">
      <c r="A460" s="77"/>
      <c r="F460" s="169"/>
    </row>
    <row r="461" spans="1:6" ht="13.5" customHeight="1">
      <c r="A461" s="77"/>
      <c r="F461" s="169"/>
    </row>
    <row r="462" spans="1:6" ht="13.5" customHeight="1">
      <c r="A462" s="77"/>
      <c r="F462" s="169"/>
    </row>
    <row r="463" spans="1:6" ht="13.5" customHeight="1">
      <c r="A463" s="77"/>
      <c r="F463" s="169"/>
    </row>
    <row r="464" spans="1:6" ht="13.5" customHeight="1">
      <c r="A464" s="77"/>
      <c r="F464" s="169"/>
    </row>
    <row r="465" spans="1:6" ht="13.5" customHeight="1">
      <c r="A465" s="77"/>
      <c r="F465" s="169"/>
    </row>
    <row r="466" spans="1:6" ht="13.5" customHeight="1">
      <c r="A466" s="77"/>
      <c r="F466" s="169"/>
    </row>
    <row r="467" spans="1:6" ht="13.5" customHeight="1">
      <c r="A467" s="77"/>
      <c r="F467" s="169"/>
    </row>
    <row r="468" spans="1:6" ht="13.5" customHeight="1">
      <c r="A468" s="77"/>
      <c r="F468" s="169"/>
    </row>
    <row r="469" spans="1:6" ht="5.2" customHeight="1">
      <c r="A469" s="85"/>
      <c r="F469" s="177"/>
    </row>
    <row r="470" spans="1:6" ht="21" customHeight="1">
      <c r="A470" s="209" t="s">
        <v>95</v>
      </c>
      <c r="B470" s="191"/>
      <c r="C470" s="195" t="s">
        <v>1618</v>
      </c>
      <c r="D470" s="199"/>
      <c r="E470" s="203" t="s">
        <v>191</v>
      </c>
      <c r="F470" s="213">
        <f ca="1">SUM(F418:F469)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8" manualBreakCount="8">
    <brk id="60" man="1"/>
    <brk id="119" man="1"/>
    <brk id="174" man="1"/>
    <brk id="240" man="1"/>
    <brk id="301" man="1"/>
    <brk id="360" man="1"/>
    <brk id="415" man="1"/>
    <brk id="470" man="1"/>
  </rowBreaks>
  <legacyDrawingHF r:id="rId1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351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1619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customHeight="1">
      <c r="A3" s="77"/>
      <c r="B3" s="99" t="s">
        <v>212</v>
      </c>
      <c r="C3" s="117"/>
      <c r="D3" s="135"/>
      <c r="E3" s="153"/>
      <c r="F3" s="169"/>
    </row>
    <row r="4" spans="1:6" customHeight="1">
      <c r="A4" s="77"/>
      <c r="B4" s="99" t="s">
        <v>213</v>
      </c>
      <c r="C4" s="117"/>
      <c r="D4" s="135"/>
      <c r="E4" s="153"/>
      <c r="F4" s="169"/>
    </row>
    <row r="5" spans="1:6" customHeight="1">
      <c r="A5" s="77"/>
      <c r="B5" s="99" t="s">
        <v>214</v>
      </c>
      <c r="C5" s="117"/>
      <c r="D5" s="135"/>
      <c r="E5" s="153"/>
      <c r="F5" s="169"/>
    </row>
    <row r="6" spans="1:6" customHeight="1">
      <c r="A6" s="77"/>
      <c r="B6" s="99" t="s">
        <v>215</v>
      </c>
      <c r="C6" s="117"/>
      <c r="D6" s="135"/>
      <c r="E6" s="153"/>
      <c r="F6" s="169"/>
    </row>
    <row r="7" spans="1:8" customHeight="1">
      <c r="A7" s="81" t="s">
        <v>11</v>
      </c>
      <c r="B7" s="103" t="s">
        <v>1620</v>
      </c>
      <c r="C7" s="121">
        <v>19</v>
      </c>
      <c r="D7" s="139" t="s">
        <v>208</v>
      </c>
      <c r="E7" s="157"/>
      <c r="F7" s="173">
        <f ca="1">IF(OR(ISBLANK(C7), ISBLANK(E7)), "", IF(ISNUMBER(E7), ROUND(C7 * E7, 2), E7))</f>
        <v>0</v>
      </c>
      <c r="G7" s="63" t="s">
        <v>1622</v>
      </c>
      <c r="H7" s="64" t="s">
        <v>1623</v>
      </c>
    </row>
    <row r="8" spans="1:6" customHeight="1">
      <c r="A8" s="77"/>
      <c r="B8" s="103" t="s">
        <v>1457</v>
      </c>
      <c r="C8" s="117"/>
      <c r="D8" s="135"/>
      <c r="E8" s="153"/>
      <c r="F8" s="169"/>
    </row>
    <row r="9" spans="1:6" customHeight="1">
      <c r="A9" s="77"/>
      <c r="B9" s="103" t="s">
        <v>1458</v>
      </c>
      <c r="C9" s="117"/>
      <c r="D9" s="135"/>
      <c r="E9" s="153"/>
      <c r="F9" s="169"/>
    </row>
    <row r="10" spans="1:6" customHeight="1">
      <c r="A10" s="77"/>
      <c r="B10" s="103" t="s">
        <v>1459</v>
      </c>
      <c r="C10" s="117"/>
      <c r="D10" s="135"/>
      <c r="E10" s="153"/>
      <c r="F10" s="169"/>
    </row>
    <row r="11" spans="1:6" customHeight="1">
      <c r="A11" s="77"/>
      <c r="B11" s="103" t="s">
        <v>1460</v>
      </c>
      <c r="C11" s="117"/>
      <c r="D11" s="135"/>
      <c r="E11" s="153"/>
      <c r="F11" s="169"/>
    </row>
    <row r="12" spans="1:6" customHeight="1">
      <c r="A12" s="77"/>
      <c r="B12" s="103" t="s">
        <v>1461</v>
      </c>
      <c r="C12" s="117"/>
      <c r="D12" s="135"/>
      <c r="E12" s="153"/>
      <c r="F12" s="169"/>
    </row>
    <row r="13" spans="1:6" customHeight="1">
      <c r="A13" s="77"/>
      <c r="B13" s="103" t="s">
        <v>1462</v>
      </c>
      <c r="C13" s="117"/>
      <c r="D13" s="135"/>
      <c r="E13" s="153"/>
      <c r="F13" s="169"/>
    </row>
    <row r="14" spans="1:6" customHeight="1">
      <c r="A14" s="77"/>
      <c r="B14" s="103" t="s">
        <v>1621</v>
      </c>
      <c r="C14" s="117"/>
      <c r="D14" s="135"/>
      <c r="E14" s="153"/>
      <c r="F14" s="169"/>
    </row>
    <row r="15" spans="1:6" customHeight="1">
      <c r="A15" s="77"/>
      <c r="B15" s="103" t="s">
        <v>1464</v>
      </c>
      <c r="C15" s="117"/>
      <c r="D15" s="135"/>
      <c r="E15" s="153"/>
      <c r="F15" s="169"/>
    </row>
    <row r="16" spans="1:8" customHeight="1">
      <c r="A16" s="81" t="s">
        <v>17</v>
      </c>
      <c r="B16" s="103" t="s">
        <v>1624</v>
      </c>
      <c r="C16" s="121">
        <v>90</v>
      </c>
      <c r="D16" s="139" t="s">
        <v>208</v>
      </c>
      <c r="E16" s="157"/>
      <c r="F16" s="173">
        <f ca="1">IF(OR(ISBLANK(C16), ISBLANK(E16)), "", IF(ISNUMBER(E16), ROUND(C16 * E16, 2), E16))</f>
        <v>0</v>
      </c>
      <c r="G16" s="63" t="s">
        <v>1626</v>
      </c>
      <c r="H16" s="64" t="s">
        <v>1627</v>
      </c>
    </row>
    <row r="17" spans="1:6" customHeight="1">
      <c r="A17" s="77"/>
      <c r="B17" s="103" t="s">
        <v>1457</v>
      </c>
      <c r="C17" s="117"/>
      <c r="D17" s="135"/>
      <c r="E17" s="153"/>
      <c r="F17" s="169"/>
    </row>
    <row r="18" spans="1:6" customHeight="1">
      <c r="A18" s="77"/>
      <c r="B18" s="103" t="s">
        <v>1458</v>
      </c>
      <c r="C18" s="117"/>
      <c r="D18" s="135"/>
      <c r="E18" s="153"/>
      <c r="F18" s="169"/>
    </row>
    <row r="19" spans="1:6" customHeight="1">
      <c r="A19" s="77"/>
      <c r="B19" s="103" t="s">
        <v>1459</v>
      </c>
      <c r="C19" s="117"/>
      <c r="D19" s="135"/>
      <c r="E19" s="153"/>
      <c r="F19" s="169"/>
    </row>
    <row r="20" spans="1:6" customHeight="1">
      <c r="A20" s="77"/>
      <c r="B20" s="103" t="s">
        <v>1460</v>
      </c>
      <c r="C20" s="117"/>
      <c r="D20" s="135"/>
      <c r="E20" s="153"/>
      <c r="F20" s="169"/>
    </row>
    <row r="21" spans="1:6" customHeight="1">
      <c r="A21" s="77"/>
      <c r="B21" s="103" t="s">
        <v>1461</v>
      </c>
      <c r="C21" s="117"/>
      <c r="D21" s="135"/>
      <c r="E21" s="153"/>
      <c r="F21" s="169"/>
    </row>
    <row r="22" spans="1:6" customHeight="1">
      <c r="A22" s="77"/>
      <c r="B22" s="103" t="s">
        <v>1462</v>
      </c>
      <c r="C22" s="117"/>
      <c r="D22" s="135"/>
      <c r="E22" s="153"/>
      <c r="F22" s="169"/>
    </row>
    <row r="23" spans="1:6" customHeight="1">
      <c r="A23" s="77"/>
      <c r="B23" s="103" t="s">
        <v>1625</v>
      </c>
      <c r="C23" s="117"/>
      <c r="D23" s="135"/>
      <c r="E23" s="153"/>
      <c r="F23" s="169"/>
    </row>
    <row r="24" spans="1:6" customHeight="1">
      <c r="A24" s="77"/>
      <c r="B24" s="103" t="s">
        <v>1464</v>
      </c>
      <c r="C24" s="117"/>
      <c r="D24" s="135"/>
      <c r="E24" s="153"/>
      <c r="F24" s="169"/>
    </row>
    <row r="25" spans="1:8" customHeight="1">
      <c r="A25" s="81" t="s">
        <v>21</v>
      </c>
      <c r="B25" s="103" t="s">
        <v>1628</v>
      </c>
      <c r="C25" s="121">
        <v>90</v>
      </c>
      <c r="D25" s="139" t="s">
        <v>208</v>
      </c>
      <c r="E25" s="157"/>
      <c r="F25" s="173">
        <f ca="1">IF(OR(ISBLANK(C25), ISBLANK(E25)), "", IF(ISNUMBER(E25), ROUND(C25 * E25, 2), E25))</f>
        <v>0</v>
      </c>
      <c r="G25" s="63" t="s">
        <v>1630</v>
      </c>
      <c r="H25" s="64" t="s">
        <v>1631</v>
      </c>
    </row>
    <row r="26" spans="1:6" customHeight="1">
      <c r="A26" s="77"/>
      <c r="B26" s="103" t="s">
        <v>1457</v>
      </c>
      <c r="C26" s="117"/>
      <c r="D26" s="135"/>
      <c r="E26" s="153"/>
      <c r="F26" s="169"/>
    </row>
    <row r="27" spans="1:6" customHeight="1">
      <c r="A27" s="77"/>
      <c r="B27" s="103" t="s">
        <v>1458</v>
      </c>
      <c r="C27" s="117"/>
      <c r="D27" s="135"/>
      <c r="E27" s="153"/>
      <c r="F27" s="169"/>
    </row>
    <row r="28" spans="1:6" customHeight="1">
      <c r="A28" s="77"/>
      <c r="B28" s="103" t="s">
        <v>1459</v>
      </c>
      <c r="C28" s="117"/>
      <c r="D28" s="135"/>
      <c r="E28" s="153"/>
      <c r="F28" s="169"/>
    </row>
    <row r="29" spans="1:6" customHeight="1">
      <c r="A29" s="77"/>
      <c r="B29" s="103" t="s">
        <v>1460</v>
      </c>
      <c r="C29" s="117"/>
      <c r="D29" s="135"/>
      <c r="E29" s="153"/>
      <c r="F29" s="169"/>
    </row>
    <row r="30" spans="1:6" customHeight="1">
      <c r="A30" s="77"/>
      <c r="B30" s="103" t="s">
        <v>1461</v>
      </c>
      <c r="C30" s="117"/>
      <c r="D30" s="135"/>
      <c r="E30" s="153"/>
      <c r="F30" s="169"/>
    </row>
    <row r="31" spans="1:6" customHeight="1">
      <c r="A31" s="77"/>
      <c r="B31" s="103" t="s">
        <v>1462</v>
      </c>
      <c r="C31" s="117"/>
      <c r="D31" s="135"/>
      <c r="E31" s="153"/>
      <c r="F31" s="169"/>
    </row>
    <row r="32" spans="1:6" customHeight="1">
      <c r="A32" s="77"/>
      <c r="B32" s="103" t="s">
        <v>1629</v>
      </c>
      <c r="C32" s="117"/>
      <c r="D32" s="135"/>
      <c r="E32" s="153"/>
      <c r="F32" s="169"/>
    </row>
    <row r="33" spans="1:6" customHeight="1">
      <c r="A33" s="77"/>
      <c r="B33" s="103" t="s">
        <v>1464</v>
      </c>
      <c r="C33" s="117"/>
      <c r="D33" s="135"/>
      <c r="E33" s="153"/>
      <c r="F33" s="169"/>
    </row>
    <row r="34" spans="1:8" customHeight="1">
      <c r="A34" s="81" t="s">
        <v>25</v>
      </c>
      <c r="B34" s="103" t="s">
        <v>1632</v>
      </c>
      <c r="C34" s="121">
        <v>90</v>
      </c>
      <c r="D34" s="139" t="s">
        <v>208</v>
      </c>
      <c r="E34" s="157"/>
      <c r="F34" s="173">
        <f ca="1">IF(OR(ISBLANK(C34), ISBLANK(E34)), "", IF(ISNUMBER(E34), ROUND(C34 * E34, 2), E34))</f>
        <v>0</v>
      </c>
      <c r="G34" s="63" t="s">
        <v>1634</v>
      </c>
      <c r="H34" s="64" t="s">
        <v>1635</v>
      </c>
    </row>
    <row r="35" spans="1:6" customHeight="1">
      <c r="A35" s="77"/>
      <c r="B35" s="103" t="s">
        <v>1457</v>
      </c>
      <c r="C35" s="117"/>
      <c r="D35" s="135"/>
      <c r="E35" s="153"/>
      <c r="F35" s="169"/>
    </row>
    <row r="36" spans="1:6" customHeight="1">
      <c r="A36" s="77"/>
      <c r="B36" s="103" t="s">
        <v>1458</v>
      </c>
      <c r="C36" s="117"/>
      <c r="D36" s="135"/>
      <c r="E36" s="153"/>
      <c r="F36" s="169"/>
    </row>
    <row r="37" spans="1:6" customHeight="1">
      <c r="A37" s="77"/>
      <c r="B37" s="103" t="s">
        <v>1459</v>
      </c>
      <c r="C37" s="117"/>
      <c r="D37" s="135"/>
      <c r="E37" s="153"/>
      <c r="F37" s="169"/>
    </row>
    <row r="38" spans="1:6" customHeight="1">
      <c r="A38" s="77"/>
      <c r="B38" s="103" t="s">
        <v>1460</v>
      </c>
      <c r="C38" s="117"/>
      <c r="D38" s="135"/>
      <c r="E38" s="153"/>
      <c r="F38" s="169"/>
    </row>
    <row r="39" spans="1:6" customHeight="1">
      <c r="A39" s="77"/>
      <c r="B39" s="103" t="s">
        <v>1461</v>
      </c>
      <c r="C39" s="117"/>
      <c r="D39" s="135"/>
      <c r="E39" s="153"/>
      <c r="F39" s="169"/>
    </row>
    <row r="40" spans="1:6" customHeight="1">
      <c r="A40" s="77"/>
      <c r="B40" s="103" t="s">
        <v>1462</v>
      </c>
      <c r="C40" s="117"/>
      <c r="D40" s="135"/>
      <c r="E40" s="153"/>
      <c r="F40" s="169"/>
    </row>
    <row r="41" spans="1:6" customHeight="1">
      <c r="A41" s="77"/>
      <c r="B41" s="103" t="s">
        <v>1633</v>
      </c>
      <c r="C41" s="117"/>
      <c r="D41" s="135"/>
      <c r="E41" s="153"/>
      <c r="F41" s="169"/>
    </row>
    <row r="42" spans="1:6" customHeight="1">
      <c r="A42" s="77"/>
      <c r="B42" s="103" t="s">
        <v>1464</v>
      </c>
      <c r="C42" s="117"/>
      <c r="D42" s="135"/>
      <c r="E42" s="153"/>
      <c r="F42" s="169"/>
    </row>
    <row r="43" spans="1:8" customHeight="1">
      <c r="A43" s="81" t="s">
        <v>29</v>
      </c>
      <c r="B43" s="103" t="s">
        <v>1636</v>
      </c>
      <c r="C43" s="121">
        <v>13</v>
      </c>
      <c r="D43" s="139" t="s">
        <v>208</v>
      </c>
      <c r="E43" s="157"/>
      <c r="F43" s="173">
        <f ca="1">IF(OR(ISBLANK(C43), ISBLANK(E43)), "", IF(ISNUMBER(E43), ROUND(C43 * E43, 2), E43))</f>
        <v>0</v>
      </c>
      <c r="G43" s="63" t="s">
        <v>1645</v>
      </c>
      <c r="H43" s="64" t="s">
        <v>1646</v>
      </c>
    </row>
    <row r="44" spans="1:6" customHeight="1">
      <c r="A44" s="77"/>
      <c r="B44" s="103" t="s">
        <v>1637</v>
      </c>
      <c r="C44" s="117"/>
      <c r="D44" s="135"/>
      <c r="E44" s="153"/>
      <c r="F44" s="169"/>
    </row>
    <row r="45" spans="1:6" customHeight="1">
      <c r="A45" s="77"/>
      <c r="B45" s="103" t="s">
        <v>1638</v>
      </c>
      <c r="C45" s="117"/>
      <c r="D45" s="135"/>
      <c r="E45" s="153"/>
      <c r="F45" s="169"/>
    </row>
    <row r="46" spans="1:6" customHeight="1">
      <c r="A46" s="77"/>
      <c r="B46" s="103" t="s">
        <v>1639</v>
      </c>
      <c r="C46" s="117"/>
      <c r="D46" s="135"/>
      <c r="E46" s="153"/>
      <c r="F46" s="169"/>
    </row>
    <row r="47" spans="1:6" customHeight="1">
      <c r="A47" s="77"/>
      <c r="B47" s="103" t="s">
        <v>1640</v>
      </c>
      <c r="C47" s="117"/>
      <c r="D47" s="135"/>
      <c r="E47" s="153"/>
      <c r="F47" s="169"/>
    </row>
    <row r="48" spans="1:6" customHeight="1">
      <c r="A48" s="77"/>
      <c r="B48" s="103" t="s">
        <v>1641</v>
      </c>
      <c r="C48" s="117"/>
      <c r="D48" s="135"/>
      <c r="E48" s="153"/>
      <c r="F48" s="169"/>
    </row>
    <row r="49" spans="1:6" customHeight="1">
      <c r="A49" s="77"/>
      <c r="B49" s="103" t="s">
        <v>1642</v>
      </c>
      <c r="C49" s="117"/>
      <c r="D49" s="135"/>
      <c r="E49" s="153"/>
      <c r="F49" s="169"/>
    </row>
    <row r="50" spans="1:6" customHeight="1">
      <c r="A50" s="77"/>
      <c r="B50" s="103" t="s">
        <v>1643</v>
      </c>
      <c r="C50" s="117"/>
      <c r="D50" s="135"/>
      <c r="E50" s="153"/>
      <c r="F50" s="169"/>
    </row>
    <row r="51" spans="1:6" customHeight="1">
      <c r="A51" s="77"/>
      <c r="B51" s="103" t="s">
        <v>1644</v>
      </c>
      <c r="C51" s="117"/>
      <c r="D51" s="135"/>
      <c r="E51" s="153"/>
      <c r="F51" s="169"/>
    </row>
    <row r="52" spans="1:8" customHeight="1">
      <c r="A52" s="81" t="s">
        <v>33</v>
      </c>
      <c r="B52" s="103" t="s">
        <v>222</v>
      </c>
      <c r="C52" s="121">
        <v>39</v>
      </c>
      <c r="D52" s="139" t="s">
        <v>208</v>
      </c>
      <c r="E52" s="157"/>
      <c r="F52" s="173">
        <f ca="1">IF(OR(ISBLANK(C52), ISBLANK(E52)), "", IF(ISNUMBER(E52), ROUND(C52 * E52, 2), E52))</f>
        <v>0</v>
      </c>
      <c r="G52" s="63" t="s">
        <v>1647</v>
      </c>
      <c r="H52" s="64" t="s">
        <v>1648</v>
      </c>
    </row>
    <row r="53" spans="1:6" customHeight="1">
      <c r="A53" s="77"/>
      <c r="B53" s="103" t="s">
        <v>223</v>
      </c>
      <c r="C53" s="117"/>
      <c r="D53" s="135"/>
      <c r="E53" s="153"/>
      <c r="F53" s="169"/>
    </row>
    <row r="54" spans="1:6" customHeight="1">
      <c r="A54" s="77"/>
      <c r="B54" s="103" t="s">
        <v>224</v>
      </c>
      <c r="C54" s="117"/>
      <c r="D54" s="135"/>
      <c r="E54" s="153"/>
      <c r="F54" s="169"/>
    </row>
    <row r="55" spans="1:6" customHeight="1">
      <c r="A55" s="77"/>
      <c r="B55" s="103" t="s">
        <v>1497</v>
      </c>
      <c r="C55" s="117"/>
      <c r="D55" s="135"/>
      <c r="E55" s="153"/>
      <c r="F55" s="169"/>
    </row>
    <row r="56" spans="1:6" customHeight="1">
      <c r="A56" s="77"/>
      <c r="B56" s="103" t="s">
        <v>1469</v>
      </c>
      <c r="C56" s="117"/>
      <c r="D56" s="135"/>
      <c r="E56" s="153"/>
      <c r="F56" s="169"/>
    </row>
    <row r="57" spans="1:6" ht="5.2" customHeight="1">
      <c r="A57" s="85"/>
      <c r="B57" s="107"/>
      <c r="C57" s="125"/>
      <c r="D57" s="143"/>
      <c r="E57" s="161"/>
      <c r="F57" s="177"/>
    </row>
    <row r="58" spans="1:6" ht="21" customHeight="1">
      <c r="A58" s="209" t="s">
        <v>95</v>
      </c>
      <c r="B58" s="191"/>
      <c r="C58" s="195" t="s">
        <v>1649</v>
      </c>
      <c r="D58" s="199"/>
      <c r="E58" s="203" t="s">
        <v>97</v>
      </c>
      <c r="F58" s="213">
        <f ca="1">SUM(F3:F57)</f>
        <v>0</v>
      </c>
    </row>
    <row r="59" spans="1:1" ht="21" customHeight="1">
      <c r="A59" s="12" t="s">
        <v>1619</v>
      </c>
    </row>
    <row r="60" spans="1:8" ht="21" customHeight="1">
      <c r="A60" s="73" t="s">
        <v>1</v>
      </c>
      <c r="B60" s="91" t="s">
        <v>2</v>
      </c>
      <c r="C60" s="113" t="s">
        <v>4</v>
      </c>
      <c r="D60" s="131" t="s">
        <v>3</v>
      </c>
      <c r="E60" s="149" t="s">
        <v>5</v>
      </c>
      <c r="F60" s="165" t="s">
        <v>6</v>
      </c>
      <c r="G60" s="57" t="s">
        <v>7</v>
      </c>
      <c r="H60" s="59" t="s">
        <v>8</v>
      </c>
    </row>
    <row r="61" spans="1:6" ht="13.5" customHeight="1">
      <c r="A61" s="77"/>
      <c r="B61" s="95"/>
      <c r="C61" s="117"/>
      <c r="D61" s="135"/>
      <c r="E61" s="153"/>
      <c r="F61" s="169"/>
    </row>
    <row r="62" spans="1:6" ht="13.5" customHeight="1">
      <c r="A62" s="77"/>
      <c r="B62" s="99" t="s">
        <v>213</v>
      </c>
      <c r="C62" s="117"/>
      <c r="D62" s="135"/>
      <c r="E62" s="153"/>
      <c r="F62" s="169"/>
    </row>
    <row r="63" spans="1:6" ht="13.5" customHeight="1">
      <c r="A63" s="77"/>
      <c r="B63" s="99" t="s">
        <v>214</v>
      </c>
      <c r="C63" s="117"/>
      <c r="D63" s="135"/>
      <c r="E63" s="153"/>
      <c r="F63" s="169"/>
    </row>
    <row r="64" spans="1:6" ht="13.5" customHeight="1">
      <c r="A64" s="77"/>
      <c r="B64" s="99" t="s">
        <v>1485</v>
      </c>
      <c r="C64" s="117"/>
      <c r="D64" s="135"/>
      <c r="E64" s="153"/>
      <c r="F64" s="169"/>
    </row>
    <row r="65" spans="1:6" ht="13.5" customHeight="1">
      <c r="A65" s="77"/>
      <c r="B65" s="95"/>
      <c r="C65" s="117"/>
      <c r="D65" s="135"/>
      <c r="E65" s="153"/>
      <c r="F65" s="169"/>
    </row>
    <row r="66" spans="1:8" ht="13.5" customHeight="1">
      <c r="A66" s="81" t="s">
        <v>11</v>
      </c>
      <c r="B66" s="103" t="s">
        <v>231</v>
      </c>
      <c r="C66" s="121">
        <v>26</v>
      </c>
      <c r="D66" s="139" t="s">
        <v>208</v>
      </c>
      <c r="E66" s="157"/>
      <c r="F66" s="173">
        <f ca="1">IF(OR(ISBLANK(C66), ISBLANK(E66)), "", IF(ISNUMBER(E66), ROUND(C66 * E66, 2), E66))</f>
        <v>0</v>
      </c>
      <c r="G66" s="63" t="s">
        <v>1650</v>
      </c>
      <c r="H66" s="64" t="s">
        <v>1651</v>
      </c>
    </row>
    <row r="67" spans="1:6" ht="13.5" customHeight="1">
      <c r="A67" s="77"/>
      <c r="B67" s="103" t="s">
        <v>223</v>
      </c>
      <c r="C67" s="117"/>
      <c r="D67" s="135"/>
      <c r="E67" s="153"/>
      <c r="F67" s="169"/>
    </row>
    <row r="68" spans="1:6" ht="13.5" customHeight="1">
      <c r="A68" s="77"/>
      <c r="B68" s="103" t="s">
        <v>232</v>
      </c>
      <c r="C68" s="117"/>
      <c r="D68" s="135"/>
      <c r="E68" s="153"/>
      <c r="F68" s="169"/>
    </row>
    <row r="69" spans="1:6" ht="13.5" customHeight="1">
      <c r="A69" s="77"/>
      <c r="B69" s="103" t="s">
        <v>233</v>
      </c>
      <c r="C69" s="117"/>
      <c r="D69" s="135"/>
      <c r="E69" s="153"/>
      <c r="F69" s="169"/>
    </row>
    <row r="70" spans="1:6" ht="13.5" customHeight="1">
      <c r="A70" s="77"/>
      <c r="B70" s="95"/>
      <c r="C70" s="117"/>
      <c r="D70" s="135"/>
      <c r="E70" s="153"/>
      <c r="F70" s="169"/>
    </row>
    <row r="71" spans="1:6" ht="13.5" customHeight="1">
      <c r="A71" s="77"/>
      <c r="B71" s="99" t="s">
        <v>239</v>
      </c>
      <c r="C71" s="117"/>
      <c r="D71" s="135"/>
      <c r="E71" s="153"/>
      <c r="F71" s="169"/>
    </row>
    <row r="72" spans="1:6" ht="13.5" customHeight="1">
      <c r="A72" s="77"/>
      <c r="B72" s="99" t="s">
        <v>240</v>
      </c>
      <c r="C72" s="117"/>
      <c r="D72" s="135"/>
      <c r="E72" s="153"/>
      <c r="F72" s="169"/>
    </row>
    <row r="73" spans="1:6" ht="13.5" customHeight="1">
      <c r="A73" s="77"/>
      <c r="B73" s="95"/>
      <c r="C73" s="117"/>
      <c r="D73" s="135"/>
      <c r="E73" s="153"/>
      <c r="F73" s="169"/>
    </row>
    <row r="74" spans="1:8" ht="13.5" customHeight="1">
      <c r="A74" s="81" t="s">
        <v>17</v>
      </c>
      <c r="B74" s="103" t="s">
        <v>241</v>
      </c>
      <c r="C74" s="121">
        <v>8</v>
      </c>
      <c r="D74" s="139" t="s">
        <v>70</v>
      </c>
      <c r="E74" s="157"/>
      <c r="F74" s="173">
        <f ca="1">IF(OR(ISBLANK(C74), ISBLANK(E74)), "", IF(ISNUMBER(E74), ROUND(C74 * E74, 2), E74))</f>
        <v>0</v>
      </c>
      <c r="G74" s="63" t="s">
        <v>1652</v>
      </c>
      <c r="H74" s="64" t="s">
        <v>1653</v>
      </c>
    </row>
    <row r="75" spans="1:6" ht="13.5" customHeight="1">
      <c r="A75" s="77"/>
      <c r="B75" s="103" t="s">
        <v>242</v>
      </c>
      <c r="C75" s="117"/>
      <c r="D75" s="135"/>
      <c r="E75" s="153"/>
      <c r="F75" s="169"/>
    </row>
    <row r="76" spans="1:6" ht="13.5" customHeight="1">
      <c r="A76" s="77"/>
      <c r="B76" s="103" t="s">
        <v>243</v>
      </c>
      <c r="C76" s="117"/>
      <c r="D76" s="135"/>
      <c r="E76" s="153"/>
      <c r="F76" s="169"/>
    </row>
    <row r="77" spans="1:6" ht="13.5" customHeight="1">
      <c r="A77" s="77"/>
      <c r="B77" s="95"/>
      <c r="C77" s="117"/>
      <c r="D77" s="135"/>
      <c r="E77" s="153"/>
      <c r="F77" s="169"/>
    </row>
    <row r="78" spans="1:8" ht="13.5" customHeight="1">
      <c r="A78" s="81" t="s">
        <v>21</v>
      </c>
      <c r="B78" s="103" t="s">
        <v>249</v>
      </c>
      <c r="C78" s="121">
        <v>1</v>
      </c>
      <c r="D78" s="139" t="s">
        <v>70</v>
      </c>
      <c r="E78" s="157"/>
      <c r="F78" s="173">
        <f ca="1">IF(OR(ISBLANK(C78), ISBLANK(E78)), "", IF(ISNUMBER(E78), ROUND(C78 * E78, 2), E78))</f>
        <v>0</v>
      </c>
      <c r="G78" s="63" t="s">
        <v>1654</v>
      </c>
      <c r="H78" s="64" t="s">
        <v>1655</v>
      </c>
    </row>
    <row r="79" spans="1:6" ht="13.5" customHeight="1">
      <c r="A79" s="77"/>
      <c r="B79" s="103" t="s">
        <v>242</v>
      </c>
      <c r="C79" s="117"/>
      <c r="D79" s="135"/>
      <c r="E79" s="153"/>
      <c r="F79" s="169"/>
    </row>
    <row r="80" spans="1:6" ht="13.5" customHeight="1">
      <c r="A80" s="77"/>
      <c r="B80" s="103" t="s">
        <v>243</v>
      </c>
      <c r="C80" s="117"/>
      <c r="D80" s="135"/>
      <c r="E80" s="153"/>
      <c r="F80" s="169"/>
    </row>
    <row r="81" spans="1:6" ht="13.5" customHeight="1">
      <c r="A81" s="77"/>
      <c r="B81" s="95"/>
      <c r="C81" s="117"/>
      <c r="D81" s="135"/>
      <c r="E81" s="153"/>
      <c r="F81" s="169"/>
    </row>
    <row r="82" spans="1:8" ht="13.5" customHeight="1">
      <c r="A82" s="81" t="s">
        <v>25</v>
      </c>
      <c r="B82" s="103" t="s">
        <v>1512</v>
      </c>
      <c r="C82" s="121">
        <v>3</v>
      </c>
      <c r="D82" s="139" t="s">
        <v>70</v>
      </c>
      <c r="E82" s="157"/>
      <c r="F82" s="173">
        <f ca="1">IF(OR(ISBLANK(C82), ISBLANK(E82)), "", IF(ISNUMBER(E82), ROUND(C82 * E82, 2), E82))</f>
        <v>0</v>
      </c>
      <c r="G82" s="63" t="s">
        <v>1656</v>
      </c>
      <c r="H82" s="64" t="s">
        <v>1657</v>
      </c>
    </row>
    <row r="83" spans="1:6" ht="13.5" customHeight="1">
      <c r="A83" s="77"/>
      <c r="B83" s="103" t="s">
        <v>1319</v>
      </c>
      <c r="C83" s="117"/>
      <c r="D83" s="135"/>
      <c r="E83" s="153"/>
      <c r="F83" s="169"/>
    </row>
    <row r="84" spans="1:6" ht="13.5" customHeight="1">
      <c r="A84" s="77"/>
      <c r="B84" s="103" t="s">
        <v>1320</v>
      </c>
      <c r="C84" s="117"/>
      <c r="D84" s="135"/>
      <c r="E84" s="153"/>
      <c r="F84" s="169"/>
    </row>
    <row r="85" spans="1:6" ht="13.5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9" t="s">
        <v>252</v>
      </c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8" ht="13.5" customHeight="1">
      <c r="A88" s="81" t="s">
        <v>29</v>
      </c>
      <c r="B88" s="103" t="s">
        <v>253</v>
      </c>
      <c r="C88" s="121">
        <v>18</v>
      </c>
      <c r="D88" s="139" t="s">
        <v>208</v>
      </c>
      <c r="E88" s="157"/>
      <c r="F88" s="173">
        <f ca="1">IF(OR(ISBLANK(C88), ISBLANK(E88)), "", IF(ISNUMBER(E88), ROUND(C88 * E88, 2), E88))</f>
        <v>0</v>
      </c>
      <c r="G88" s="63" t="s">
        <v>1658</v>
      </c>
      <c r="H88" s="64" t="s">
        <v>1659</v>
      </c>
    </row>
    <row r="89" spans="1:6" ht="13.5" customHeight="1">
      <c r="A89" s="77"/>
      <c r="B89" s="103" t="s">
        <v>254</v>
      </c>
      <c r="C89" s="117"/>
      <c r="D89" s="135"/>
      <c r="E89" s="153"/>
      <c r="F89" s="169"/>
    </row>
    <row r="90" spans="1:6" ht="13.5" customHeight="1">
      <c r="A90" s="77"/>
      <c r="B90" s="103" t="s">
        <v>255</v>
      </c>
      <c r="C90" s="117"/>
      <c r="D90" s="135"/>
      <c r="E90" s="153"/>
      <c r="F90" s="169"/>
    </row>
    <row r="91" spans="1:6" ht="13.5" customHeight="1">
      <c r="A91" s="77"/>
      <c r="B91" s="103" t="s">
        <v>256</v>
      </c>
      <c r="C91" s="117"/>
      <c r="D91" s="135"/>
      <c r="E91" s="153"/>
      <c r="F91" s="169"/>
    </row>
    <row r="92" spans="1:6" ht="13.5" customHeight="1">
      <c r="A92" s="77"/>
      <c r="B92" s="103" t="s">
        <v>257</v>
      </c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6" ht="13.5" customHeight="1">
      <c r="A94" s="77"/>
      <c r="B94" s="99" t="s">
        <v>260</v>
      </c>
      <c r="C94" s="117"/>
      <c r="D94" s="135"/>
      <c r="E94" s="153"/>
      <c r="F94" s="169"/>
    </row>
    <row r="95" spans="1:6" ht="13.5" customHeight="1">
      <c r="A95" s="77"/>
      <c r="B95" s="95"/>
      <c r="C95" s="117"/>
      <c r="D95" s="135"/>
      <c r="E95" s="153"/>
      <c r="F95" s="169"/>
    </row>
    <row r="96" spans="1:8" ht="13.5" customHeight="1">
      <c r="A96" s="81" t="s">
        <v>33</v>
      </c>
      <c r="B96" s="103" t="s">
        <v>261</v>
      </c>
      <c r="C96" s="121">
        <v>4</v>
      </c>
      <c r="D96" s="139" t="s">
        <v>70</v>
      </c>
      <c r="E96" s="157"/>
      <c r="F96" s="173">
        <f ca="1">IF(OR(ISBLANK(C96), ISBLANK(E96)), "", IF(ISNUMBER(E96), ROUND(C96 * E96, 2), E96))</f>
        <v>0</v>
      </c>
      <c r="G96" s="63" t="s">
        <v>1660</v>
      </c>
      <c r="H96" s="64" t="s">
        <v>1661</v>
      </c>
    </row>
    <row r="97" spans="1:6" ht="13.5" customHeight="1">
      <c r="A97" s="77"/>
      <c r="B97" s="103" t="s">
        <v>262</v>
      </c>
      <c r="C97" s="117"/>
      <c r="D97" s="135"/>
      <c r="E97" s="153"/>
      <c r="F97" s="169"/>
    </row>
    <row r="98" spans="1:6" ht="13.5" customHeight="1">
      <c r="A98" s="77"/>
      <c r="B98" s="103" t="s">
        <v>263</v>
      </c>
      <c r="C98" s="117"/>
      <c r="D98" s="135"/>
      <c r="E98" s="153"/>
      <c r="F98" s="169"/>
    </row>
    <row r="99" spans="1:6" ht="13.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9" t="s">
        <v>267</v>
      </c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8" ht="13.5" customHeight="1">
      <c r="A102" s="81" t="s">
        <v>37</v>
      </c>
      <c r="B102" s="103" t="s">
        <v>268</v>
      </c>
      <c r="C102" s="121">
        <v>4</v>
      </c>
      <c r="D102" s="139" t="s">
        <v>70</v>
      </c>
      <c r="E102" s="157"/>
      <c r="F102" s="173">
        <f ca="1">IF(OR(ISBLANK(C102), ISBLANK(E102)), "", IF(ISNUMBER(E102), ROUND(C102 * E102, 2), E102))</f>
        <v>0</v>
      </c>
      <c r="G102" s="63" t="s">
        <v>1662</v>
      </c>
      <c r="H102" s="64" t="s">
        <v>1663</v>
      </c>
    </row>
    <row r="103" spans="1:6" ht="13.5" customHeight="1">
      <c r="A103" s="77"/>
      <c r="B103" s="103" t="s">
        <v>269</v>
      </c>
      <c r="C103" s="117"/>
      <c r="D103" s="135"/>
      <c r="E103" s="153"/>
      <c r="F103" s="169"/>
    </row>
    <row r="104" spans="1:6" ht="13.5" customHeight="1">
      <c r="A104" s="77"/>
      <c r="B104" s="103" t="s">
        <v>1401</v>
      </c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8" ht="13.5" customHeight="1">
      <c r="A106" s="81" t="s">
        <v>42</v>
      </c>
      <c r="B106" s="103" t="s">
        <v>279</v>
      </c>
      <c r="C106" s="121">
        <v>3</v>
      </c>
      <c r="D106" s="139" t="s">
        <v>70</v>
      </c>
      <c r="E106" s="157"/>
      <c r="F106" s="173">
        <f ca="1">IF(OR(ISBLANK(C106), ISBLANK(E106)), "", IF(ISNUMBER(E106), ROUND(C106 * E106, 2), E106))</f>
        <v>0</v>
      </c>
      <c r="G106" s="63" t="s">
        <v>1664</v>
      </c>
      <c r="H106" s="64" t="s">
        <v>1665</v>
      </c>
    </row>
    <row r="107" spans="1:6" ht="13.5" customHeight="1">
      <c r="A107" s="77"/>
      <c r="B107" s="103" t="s">
        <v>280</v>
      </c>
      <c r="C107" s="117"/>
      <c r="D107" s="135"/>
      <c r="E107" s="153"/>
      <c r="F107" s="169"/>
    </row>
    <row r="108" spans="1:6" ht="13.5" customHeight="1">
      <c r="A108" s="77"/>
      <c r="B108" s="103" t="s">
        <v>281</v>
      </c>
      <c r="C108" s="117"/>
      <c r="D108" s="135"/>
      <c r="E108" s="153"/>
      <c r="F108" s="169"/>
    </row>
    <row r="109" spans="1:6" ht="13.5" customHeight="1">
      <c r="A109" s="77"/>
      <c r="B109" s="103" t="s">
        <v>1404</v>
      </c>
      <c r="C109" s="117"/>
      <c r="D109" s="135"/>
      <c r="E109" s="153"/>
      <c r="F109" s="169"/>
    </row>
    <row r="110" spans="1:6" ht="13.5" customHeight="1">
      <c r="A110" s="77"/>
      <c r="B110" s="95"/>
      <c r="C110" s="117"/>
      <c r="D110" s="135"/>
      <c r="E110" s="153"/>
      <c r="F110" s="169"/>
    </row>
    <row r="111" spans="1:6" ht="13.5" customHeight="1">
      <c r="A111" s="77"/>
      <c r="B111" s="95"/>
      <c r="C111" s="117"/>
      <c r="D111" s="135"/>
      <c r="E111" s="153"/>
      <c r="F111" s="169"/>
    </row>
    <row r="112" spans="1:6" ht="5.2" customHeight="1">
      <c r="A112" s="85"/>
      <c r="B112" s="107"/>
      <c r="C112" s="125"/>
      <c r="D112" s="143"/>
      <c r="E112" s="161"/>
      <c r="F112" s="177"/>
    </row>
    <row r="113" spans="1:6" ht="21" customHeight="1">
      <c r="A113" s="209" t="s">
        <v>95</v>
      </c>
      <c r="B113" s="191"/>
      <c r="C113" s="195" t="s">
        <v>1666</v>
      </c>
      <c r="D113" s="199"/>
      <c r="E113" s="203" t="s">
        <v>97</v>
      </c>
      <c r="F113" s="213">
        <f ca="1">SUM(F61:F112)</f>
        <v>0</v>
      </c>
    </row>
    <row r="114" spans="1:1" ht="21" customHeight="1">
      <c r="A114" s="12" t="s">
        <v>1619</v>
      </c>
    </row>
    <row r="115" spans="1:8" ht="21" customHeight="1">
      <c r="A115" s="73" t="s">
        <v>1</v>
      </c>
      <c r="B115" s="91" t="s">
        <v>2</v>
      </c>
      <c r="C115" s="113" t="s">
        <v>4</v>
      </c>
      <c r="D115" s="131" t="s">
        <v>3</v>
      </c>
      <c r="E115" s="149" t="s">
        <v>5</v>
      </c>
      <c r="F115" s="165" t="s">
        <v>6</v>
      </c>
      <c r="G115" s="57" t="s">
        <v>7</v>
      </c>
      <c r="H115" s="59" t="s">
        <v>8</v>
      </c>
    </row>
    <row r="116" spans="1:6" ht="5.25" customHeight="1">
      <c r="A116" s="77"/>
      <c r="B116" s="95"/>
      <c r="C116" s="117"/>
      <c r="D116" s="135"/>
      <c r="E116" s="153"/>
      <c r="F116" s="169"/>
    </row>
    <row r="117" spans="1:6" ht="13.5" customHeight="1">
      <c r="A117" s="77"/>
      <c r="B117" s="99" t="s">
        <v>567</v>
      </c>
      <c r="C117" s="117"/>
      <c r="D117" s="135"/>
      <c r="E117" s="153"/>
      <c r="F117" s="169"/>
    </row>
    <row r="118" spans="1:6" ht="5.25" customHeight="1">
      <c r="A118" s="77"/>
      <c r="B118" s="95"/>
      <c r="C118" s="117"/>
      <c r="D118" s="135"/>
      <c r="E118" s="153"/>
      <c r="F118" s="169"/>
    </row>
    <row r="119" spans="1:6" ht="13.5" customHeight="1">
      <c r="A119" s="77"/>
      <c r="B119" s="99" t="s">
        <v>568</v>
      </c>
      <c r="C119" s="117"/>
      <c r="D119" s="135"/>
      <c r="E119" s="153"/>
      <c r="F119" s="169"/>
    </row>
    <row r="120" spans="1:6" ht="5.25" customHeight="1">
      <c r="A120" s="77"/>
      <c r="B120" s="95"/>
      <c r="C120" s="117"/>
      <c r="D120" s="135"/>
      <c r="E120" s="153"/>
      <c r="F120" s="169"/>
    </row>
    <row r="121" spans="1:8" ht="13.5" customHeight="1">
      <c r="A121" s="81" t="s">
        <v>11</v>
      </c>
      <c r="B121" s="103" t="s">
        <v>569</v>
      </c>
      <c r="C121" s="121">
        <v>53</v>
      </c>
      <c r="D121" s="139" t="s">
        <v>293</v>
      </c>
      <c r="E121" s="157"/>
      <c r="F121" s="173">
        <f ca="1">IF(OR(ISBLANK(C121), ISBLANK(E121)), "", IF(ISNUMBER(E121), ROUND(C121 * E121, 2), E121))</f>
        <v>0</v>
      </c>
      <c r="G121" s="63" t="s">
        <v>1667</v>
      </c>
      <c r="H121" s="64" t="s">
        <v>1668</v>
      </c>
    </row>
    <row r="122" spans="1:6" ht="13.5" customHeight="1">
      <c r="A122" s="77"/>
      <c r="B122" s="103" t="s">
        <v>570</v>
      </c>
      <c r="C122" s="117"/>
      <c r="D122" s="135"/>
      <c r="E122" s="153"/>
      <c r="F122" s="169"/>
    </row>
    <row r="123" spans="1:6" ht="5.25" customHeight="1">
      <c r="A123" s="77"/>
      <c r="B123" s="95"/>
      <c r="C123" s="117"/>
      <c r="D123" s="135"/>
      <c r="E123" s="153"/>
      <c r="F123" s="169"/>
    </row>
    <row r="124" spans="1:6" ht="13.5" customHeight="1">
      <c r="A124" s="77"/>
      <c r="B124" s="99" t="s">
        <v>573</v>
      </c>
      <c r="C124" s="117"/>
      <c r="D124" s="135"/>
      <c r="E124" s="153"/>
      <c r="F124" s="169"/>
    </row>
    <row r="125" spans="1:6" ht="5.25" customHeight="1">
      <c r="A125" s="77"/>
      <c r="B125" s="95"/>
      <c r="C125" s="117"/>
      <c r="D125" s="135"/>
      <c r="E125" s="153"/>
      <c r="F125" s="169"/>
    </row>
    <row r="126" spans="1:8" ht="13.5" customHeight="1">
      <c r="A126" s="81" t="s">
        <v>17</v>
      </c>
      <c r="B126" s="103" t="s">
        <v>574</v>
      </c>
      <c r="C126" s="121">
        <v>350</v>
      </c>
      <c r="D126" s="139" t="s">
        <v>511</v>
      </c>
      <c r="E126" s="157"/>
      <c r="F126" s="173">
        <f ca="1">IF(OR(ISBLANK(C126), ISBLANK(E126)), "", IF(ISNUMBER(E126), ROUND(C126 * E126, 2), E126))</f>
        <v>0</v>
      </c>
      <c r="G126" s="63" t="s">
        <v>1669</v>
      </c>
      <c r="H126" s="64" t="s">
        <v>1670</v>
      </c>
    </row>
    <row r="127" spans="1:6" ht="13.5" customHeight="1">
      <c r="A127" s="77"/>
      <c r="B127" s="103" t="s">
        <v>575</v>
      </c>
      <c r="C127" s="117"/>
      <c r="D127" s="135"/>
      <c r="E127" s="153"/>
      <c r="F127" s="169"/>
    </row>
    <row r="128" spans="1:6" ht="13.5" customHeight="1">
      <c r="A128" s="77"/>
      <c r="B128" s="103" t="s">
        <v>576</v>
      </c>
      <c r="C128" s="117"/>
      <c r="D128" s="135"/>
      <c r="E128" s="153"/>
      <c r="F128" s="169"/>
    </row>
    <row r="129" spans="1:6" ht="5.25" customHeight="1">
      <c r="A129" s="77"/>
      <c r="B129" s="95"/>
      <c r="C129" s="117"/>
      <c r="D129" s="135"/>
      <c r="E129" s="153"/>
      <c r="F129" s="169"/>
    </row>
    <row r="130" spans="1:8" ht="13.5" customHeight="1">
      <c r="A130" s="81" t="s">
        <v>21</v>
      </c>
      <c r="B130" s="103" t="s">
        <v>579</v>
      </c>
      <c r="C130" s="121">
        <v>350</v>
      </c>
      <c r="D130" s="139" t="s">
        <v>511</v>
      </c>
      <c r="E130" s="157"/>
      <c r="F130" s="173">
        <f ca="1">IF(OR(ISBLANK(C130), ISBLANK(E130)), "", IF(ISNUMBER(E130), ROUND(C130 * E130, 2), E130))</f>
        <v>0</v>
      </c>
      <c r="G130" s="63" t="s">
        <v>1671</v>
      </c>
      <c r="H130" s="64" t="s">
        <v>1672</v>
      </c>
    </row>
    <row r="131" spans="1:6" ht="13.5" customHeight="1">
      <c r="A131" s="77"/>
      <c r="B131" s="103" t="s">
        <v>580</v>
      </c>
      <c r="C131" s="117"/>
      <c r="D131" s="135"/>
      <c r="E131" s="153"/>
      <c r="F131" s="169"/>
    </row>
    <row r="132" spans="1:6" ht="13.5" customHeight="1">
      <c r="A132" s="77"/>
      <c r="B132" s="103" t="s">
        <v>581</v>
      </c>
      <c r="C132" s="117"/>
      <c r="D132" s="135"/>
      <c r="E132" s="153"/>
      <c r="F132" s="169"/>
    </row>
    <row r="133" spans="1:6" ht="5.25" customHeight="1">
      <c r="A133" s="77"/>
      <c r="B133" s="95"/>
      <c r="C133" s="117"/>
      <c r="D133" s="135"/>
      <c r="E133" s="153"/>
      <c r="F133" s="169"/>
    </row>
    <row r="134" spans="1:8" ht="13.5" customHeight="1">
      <c r="A134" s="81" t="s">
        <v>25</v>
      </c>
      <c r="B134" s="103" t="s">
        <v>584</v>
      </c>
      <c r="C134" s="121">
        <v>127</v>
      </c>
      <c r="D134" s="139" t="s">
        <v>511</v>
      </c>
      <c r="E134" s="157"/>
      <c r="F134" s="173">
        <f ca="1">IF(OR(ISBLANK(C134), ISBLANK(E134)), "", IF(ISNUMBER(E134), ROUND(C134 * E134, 2), E134))</f>
        <v>0</v>
      </c>
      <c r="G134" s="63" t="s">
        <v>1673</v>
      </c>
      <c r="H134" s="64" t="s">
        <v>1674</v>
      </c>
    </row>
    <row r="135" spans="1:6" ht="13.5" customHeight="1">
      <c r="A135" s="77"/>
      <c r="B135" s="103" t="s">
        <v>580</v>
      </c>
      <c r="C135" s="117"/>
      <c r="D135" s="135"/>
      <c r="E135" s="153"/>
      <c r="F135" s="169"/>
    </row>
    <row r="136" spans="1:6" ht="13.5" customHeight="1">
      <c r="A136" s="77"/>
      <c r="B136" s="103" t="s">
        <v>581</v>
      </c>
      <c r="C136" s="117"/>
      <c r="D136" s="135"/>
      <c r="E136" s="153"/>
      <c r="F136" s="169"/>
    </row>
    <row r="137" spans="1:6" ht="5.25" customHeight="1">
      <c r="A137" s="77"/>
      <c r="B137" s="95"/>
      <c r="C137" s="117"/>
      <c r="D137" s="135"/>
      <c r="E137" s="153"/>
      <c r="F137" s="169"/>
    </row>
    <row r="138" spans="1:8" ht="13.5" customHeight="1">
      <c r="A138" s="81" t="s">
        <v>29</v>
      </c>
      <c r="B138" s="103" t="s">
        <v>587</v>
      </c>
      <c r="C138" s="121">
        <v>350</v>
      </c>
      <c r="D138" s="139" t="s">
        <v>511</v>
      </c>
      <c r="E138" s="157"/>
      <c r="F138" s="173">
        <f ca="1">IF(OR(ISBLANK(C138), ISBLANK(E138)), "", IF(ISNUMBER(E138), ROUND(C138 * E138, 2), E138))</f>
        <v>0</v>
      </c>
      <c r="G138" s="63" t="s">
        <v>1675</v>
      </c>
      <c r="H138" s="64" t="s">
        <v>1676</v>
      </c>
    </row>
    <row r="139" spans="1:6" ht="13.5" customHeight="1">
      <c r="A139" s="77"/>
      <c r="B139" s="103" t="s">
        <v>588</v>
      </c>
      <c r="C139" s="117"/>
      <c r="D139" s="135"/>
      <c r="E139" s="153"/>
      <c r="F139" s="169"/>
    </row>
    <row r="140" spans="1:6" ht="13.5" customHeight="1">
      <c r="A140" s="77"/>
      <c r="B140" s="103" t="s">
        <v>589</v>
      </c>
      <c r="C140" s="117"/>
      <c r="D140" s="135"/>
      <c r="E140" s="153"/>
      <c r="F140" s="169"/>
    </row>
    <row r="141" spans="1:6" ht="13.5" customHeight="1">
      <c r="A141" s="77"/>
      <c r="B141" s="103" t="s">
        <v>590</v>
      </c>
      <c r="C141" s="117"/>
      <c r="D141" s="135"/>
      <c r="E141" s="153"/>
      <c r="F141" s="169"/>
    </row>
    <row r="142" spans="1:6" ht="5.25" customHeight="1">
      <c r="A142" s="77"/>
      <c r="B142" s="95"/>
      <c r="C142" s="117"/>
      <c r="D142" s="135"/>
      <c r="E142" s="153"/>
      <c r="F142" s="169"/>
    </row>
    <row r="143" spans="1:8" ht="13.5" customHeight="1">
      <c r="A143" s="81" t="s">
        <v>33</v>
      </c>
      <c r="B143" s="103" t="s">
        <v>593</v>
      </c>
      <c r="C143" s="121">
        <v>127</v>
      </c>
      <c r="D143" s="139" t="s">
        <v>511</v>
      </c>
      <c r="E143" s="157"/>
      <c r="F143" s="173">
        <f ca="1">IF(OR(ISBLANK(C143), ISBLANK(E143)), "", IF(ISNUMBER(E143), ROUND(C143 * E143, 2), E143))</f>
        <v>0</v>
      </c>
      <c r="G143" s="63" t="s">
        <v>1677</v>
      </c>
      <c r="H143" s="64" t="s">
        <v>1678</v>
      </c>
    </row>
    <row r="144" spans="1:6" ht="13.5" customHeight="1">
      <c r="A144" s="77"/>
      <c r="B144" s="103" t="s">
        <v>594</v>
      </c>
      <c r="C144" s="117"/>
      <c r="D144" s="135"/>
      <c r="E144" s="153"/>
      <c r="F144" s="169"/>
    </row>
    <row r="145" spans="1:6" ht="13.5" customHeight="1">
      <c r="A145" s="77"/>
      <c r="B145" s="103" t="s">
        <v>595</v>
      </c>
      <c r="C145" s="117"/>
      <c r="D145" s="135"/>
      <c r="E145" s="153"/>
      <c r="F145" s="169"/>
    </row>
    <row r="146" spans="1:6" ht="13.5" customHeight="1">
      <c r="A146" s="77"/>
      <c r="B146" s="103" t="s">
        <v>596</v>
      </c>
      <c r="C146" s="117"/>
      <c r="D146" s="135"/>
      <c r="E146" s="153"/>
      <c r="F146" s="169"/>
    </row>
    <row r="147" spans="1:6" ht="5.25" customHeight="1">
      <c r="A147" s="77"/>
      <c r="B147" s="95"/>
      <c r="C147" s="117"/>
      <c r="D147" s="135"/>
      <c r="E147" s="153"/>
      <c r="F147" s="169"/>
    </row>
    <row r="148" spans="1:8" ht="13.5" customHeight="1">
      <c r="A148" s="81" t="s">
        <v>37</v>
      </c>
      <c r="B148" s="103" t="s">
        <v>599</v>
      </c>
      <c r="C148" s="121">
        <v>1586</v>
      </c>
      <c r="D148" s="139" t="s">
        <v>511</v>
      </c>
      <c r="E148" s="157"/>
      <c r="F148" s="173">
        <f ca="1">IF(OR(ISBLANK(C148), ISBLANK(E148)), "", IF(ISNUMBER(E148), ROUND(C148 * E148, 2), E148))</f>
        <v>0</v>
      </c>
      <c r="G148" s="63" t="s">
        <v>1679</v>
      </c>
      <c r="H148" s="64" t="s">
        <v>1680</v>
      </c>
    </row>
    <row r="149" spans="1:6" ht="13.5" customHeight="1">
      <c r="A149" s="77"/>
      <c r="B149" s="103" t="s">
        <v>600</v>
      </c>
      <c r="C149" s="117"/>
      <c r="D149" s="135"/>
      <c r="E149" s="153"/>
      <c r="F149" s="169"/>
    </row>
    <row r="150" spans="1:6" ht="13.5" customHeight="1">
      <c r="A150" s="77"/>
      <c r="B150" s="103" t="s">
        <v>589</v>
      </c>
      <c r="C150" s="117"/>
      <c r="D150" s="135"/>
      <c r="E150" s="153"/>
      <c r="F150" s="169"/>
    </row>
    <row r="151" spans="1:6" ht="13.5" customHeight="1">
      <c r="A151" s="77"/>
      <c r="B151" s="103" t="s">
        <v>590</v>
      </c>
      <c r="C151" s="117"/>
      <c r="D151" s="135"/>
      <c r="E151" s="153"/>
      <c r="F151" s="169"/>
    </row>
    <row r="152" spans="1:6" ht="5.25" customHeight="1">
      <c r="A152" s="77"/>
      <c r="B152" s="95"/>
      <c r="C152" s="117"/>
      <c r="D152" s="135"/>
      <c r="E152" s="153"/>
      <c r="F152" s="169"/>
    </row>
    <row r="153" spans="1:6" ht="13.5" customHeight="1">
      <c r="A153" s="77"/>
      <c r="B153" s="99" t="s">
        <v>603</v>
      </c>
      <c r="C153" s="117"/>
      <c r="D153" s="135"/>
      <c r="E153" s="153"/>
      <c r="F153" s="169"/>
    </row>
    <row r="154" spans="1:6" ht="5.25" customHeight="1">
      <c r="A154" s="77"/>
      <c r="B154" s="95"/>
      <c r="C154" s="117"/>
      <c r="D154" s="135"/>
      <c r="E154" s="153"/>
      <c r="F154" s="169"/>
    </row>
    <row r="155" spans="1:8" ht="13.5" customHeight="1">
      <c r="A155" s="81" t="s">
        <v>42</v>
      </c>
      <c r="B155" s="103" t="s">
        <v>604</v>
      </c>
      <c r="C155" s="121">
        <v>124</v>
      </c>
      <c r="D155" s="139" t="s">
        <v>607</v>
      </c>
      <c r="E155" s="157"/>
      <c r="F155" s="173">
        <f ca="1">IF(OR(ISBLANK(C155), ISBLANK(E155)), "", IF(ISNUMBER(E155), ROUND(C155 * E155, 2), E155))</f>
        <v>0</v>
      </c>
      <c r="G155" s="63" t="s">
        <v>1681</v>
      </c>
      <c r="H155" s="64" t="s">
        <v>1682</v>
      </c>
    </row>
    <row r="156" spans="1:6" ht="13.5" customHeight="1">
      <c r="A156" s="77"/>
      <c r="B156" s="103" t="s">
        <v>605</v>
      </c>
      <c r="C156" s="117"/>
      <c r="D156" s="135"/>
      <c r="E156" s="153"/>
      <c r="F156" s="169"/>
    </row>
    <row r="157" spans="1:6" ht="13.5" customHeight="1">
      <c r="A157" s="77"/>
      <c r="B157" s="103" t="s">
        <v>606</v>
      </c>
      <c r="C157" s="117"/>
      <c r="D157" s="135"/>
      <c r="E157" s="153"/>
      <c r="F157" s="169"/>
    </row>
    <row r="158" spans="1:6" ht="5.25" customHeight="1">
      <c r="A158" s="77"/>
      <c r="B158" s="95"/>
      <c r="C158" s="117"/>
      <c r="D158" s="135"/>
      <c r="E158" s="153"/>
      <c r="F158" s="169"/>
    </row>
    <row r="159" spans="1:6" ht="13.5" customHeight="1">
      <c r="A159" s="77"/>
      <c r="B159" s="99" t="s">
        <v>610</v>
      </c>
      <c r="C159" s="117"/>
      <c r="D159" s="135"/>
      <c r="E159" s="153"/>
      <c r="F159" s="169"/>
    </row>
    <row r="160" spans="1:6" ht="5.25" customHeight="1">
      <c r="A160" s="77"/>
      <c r="B160" s="95"/>
      <c r="C160" s="117"/>
      <c r="D160" s="135"/>
      <c r="E160" s="153"/>
      <c r="F160" s="169"/>
    </row>
    <row r="161" spans="1:8" ht="13.5" customHeight="1">
      <c r="A161" s="81" t="s">
        <v>46</v>
      </c>
      <c r="B161" s="103" t="s">
        <v>611</v>
      </c>
      <c r="C161" s="121">
        <v>4126</v>
      </c>
      <c r="D161" s="139" t="s">
        <v>511</v>
      </c>
      <c r="E161" s="157"/>
      <c r="F161" s="173">
        <f ca="1">IF(OR(ISBLANK(C161), ISBLANK(E161)), "", IF(ISNUMBER(E161), ROUND(C161 * E161, 2), E161))</f>
        <v>0</v>
      </c>
      <c r="G161" s="63" t="s">
        <v>1683</v>
      </c>
      <c r="H161" s="64" t="s">
        <v>1684</v>
      </c>
    </row>
    <row r="162" spans="1:6" ht="5.25" customHeight="1">
      <c r="A162" s="77"/>
      <c r="B162" s="95"/>
      <c r="C162" s="117"/>
      <c r="D162" s="135"/>
      <c r="E162" s="153"/>
      <c r="F162" s="169"/>
    </row>
    <row r="163" spans="1:6" ht="13.5" customHeight="1">
      <c r="A163" s="77"/>
      <c r="B163" s="99" t="s">
        <v>614</v>
      </c>
      <c r="C163" s="117"/>
      <c r="D163" s="135"/>
      <c r="E163" s="153"/>
      <c r="F163" s="169"/>
    </row>
    <row r="164" spans="1:6" ht="5.25" customHeight="1">
      <c r="A164" s="77"/>
      <c r="B164" s="95"/>
      <c r="C164" s="117"/>
      <c r="D164" s="135"/>
      <c r="E164" s="153"/>
      <c r="F164" s="169"/>
    </row>
    <row r="165" spans="1:8" ht="13.5" customHeight="1">
      <c r="A165" s="81" t="s">
        <v>52</v>
      </c>
      <c r="B165" s="103" t="s">
        <v>615</v>
      </c>
      <c r="C165" s="121">
        <v>2063</v>
      </c>
      <c r="D165" s="139" t="s">
        <v>511</v>
      </c>
      <c r="E165" s="157"/>
      <c r="F165" s="173">
        <f ca="1">IF(OR(ISBLANK(C165), ISBLANK(E165)), "", IF(ISNUMBER(E165), ROUND(C165 * E165, 2), E165))</f>
        <v>0</v>
      </c>
      <c r="G165" s="63" t="s">
        <v>1685</v>
      </c>
      <c r="H165" s="64" t="s">
        <v>1686</v>
      </c>
    </row>
    <row r="166" spans="1:6" ht="13.5" customHeight="1">
      <c r="A166" s="77"/>
      <c r="B166" s="103" t="s">
        <v>616</v>
      </c>
      <c r="C166" s="117"/>
      <c r="D166" s="135"/>
      <c r="E166" s="153"/>
      <c r="F166" s="169"/>
    </row>
    <row r="167" spans="1:6" ht="5.25" customHeight="1">
      <c r="A167" s="77"/>
      <c r="B167" s="95"/>
      <c r="C167" s="117"/>
      <c r="D167" s="135"/>
      <c r="E167" s="153"/>
      <c r="F167" s="169"/>
    </row>
    <row r="168" spans="1:6" ht="13.5" customHeight="1">
      <c r="A168" s="77"/>
      <c r="B168" s="99" t="s">
        <v>619</v>
      </c>
      <c r="C168" s="117"/>
      <c r="D168" s="135"/>
      <c r="E168" s="153"/>
      <c r="F168" s="169"/>
    </row>
    <row r="169" spans="1:6" ht="5.25" customHeight="1">
      <c r="A169" s="77"/>
      <c r="B169" s="95"/>
      <c r="C169" s="117"/>
      <c r="D169" s="135"/>
      <c r="E169" s="153"/>
      <c r="F169" s="169"/>
    </row>
    <row r="170" spans="1:8" ht="13.5" customHeight="1">
      <c r="A170" s="81" t="s">
        <v>61</v>
      </c>
      <c r="B170" s="103" t="s">
        <v>620</v>
      </c>
      <c r="C170" s="121">
        <v>120</v>
      </c>
      <c r="D170" s="139" t="s">
        <v>511</v>
      </c>
      <c r="E170" s="157"/>
      <c r="F170" s="173">
        <f ca="1">IF(OR(ISBLANK(C170), ISBLANK(E170)), "", IF(ISNUMBER(E170), ROUND(C170 * E170, 2), E170))</f>
        <v>0</v>
      </c>
      <c r="G170" s="63" t="s">
        <v>1687</v>
      </c>
      <c r="H170" s="64" t="s">
        <v>1688</v>
      </c>
    </row>
    <row r="171" spans="1:6" ht="13.5" customHeight="1">
      <c r="A171" s="77"/>
      <c r="B171" s="103" t="s">
        <v>1353</v>
      </c>
      <c r="C171" s="117"/>
      <c r="D171" s="135"/>
      <c r="E171" s="153"/>
      <c r="F171" s="169"/>
    </row>
    <row r="172" spans="1:6" ht="13.5" customHeight="1">
      <c r="A172" s="77"/>
      <c r="B172" s="103" t="s">
        <v>622</v>
      </c>
      <c r="C172" s="117"/>
      <c r="D172" s="135"/>
      <c r="E172" s="153"/>
      <c r="F172" s="169"/>
    </row>
    <row r="173" spans="1:6" ht="13.5" customHeight="1">
      <c r="A173" s="77"/>
      <c r="B173" s="103" t="s">
        <v>623</v>
      </c>
      <c r="C173" s="117"/>
      <c r="D173" s="135"/>
      <c r="E173" s="153"/>
      <c r="F173" s="169"/>
    </row>
    <row r="174" spans="1:6" ht="13.5" customHeight="1">
      <c r="A174" s="77"/>
      <c r="B174" s="103" t="s">
        <v>624</v>
      </c>
      <c r="C174" s="117"/>
      <c r="D174" s="135"/>
      <c r="E174" s="153"/>
      <c r="F174" s="169"/>
    </row>
    <row r="175" spans="1:6" ht="13.5" customHeight="1">
      <c r="A175" s="77"/>
      <c r="B175" s="103" t="s">
        <v>625</v>
      </c>
      <c r="C175" s="117"/>
      <c r="D175" s="135"/>
      <c r="E175" s="153"/>
      <c r="F175" s="169"/>
    </row>
    <row r="176" spans="1:6" ht="13.5" customHeight="1">
      <c r="A176" s="77"/>
      <c r="B176" s="103" t="s">
        <v>626</v>
      </c>
      <c r="C176" s="117"/>
      <c r="D176" s="135"/>
      <c r="E176" s="153"/>
      <c r="F176" s="169"/>
    </row>
    <row r="177" spans="1:6" ht="13.5" customHeight="1">
      <c r="A177" s="77"/>
      <c r="B177" s="103" t="s">
        <v>627</v>
      </c>
      <c r="C177" s="117"/>
      <c r="D177" s="135"/>
      <c r="E177" s="153"/>
      <c r="F177" s="169"/>
    </row>
    <row r="178" spans="1:6" ht="5.2" customHeight="1">
      <c r="A178" s="85"/>
      <c r="B178" s="107"/>
      <c r="C178" s="125"/>
      <c r="D178" s="143"/>
      <c r="E178" s="161"/>
      <c r="F178" s="177"/>
    </row>
    <row r="179" spans="1:6" ht="21" customHeight="1">
      <c r="A179" s="209" t="s">
        <v>95</v>
      </c>
      <c r="B179" s="191"/>
      <c r="C179" s="195" t="s">
        <v>1689</v>
      </c>
      <c r="D179" s="199"/>
      <c r="E179" s="203" t="s">
        <v>97</v>
      </c>
      <c r="F179" s="213">
        <f ca="1">SUM(F116:F178)</f>
        <v>0</v>
      </c>
    </row>
    <row r="180" spans="1:1" ht="21" customHeight="1">
      <c r="A180" s="12" t="s">
        <v>1619</v>
      </c>
    </row>
    <row r="181" spans="1:8" ht="21" customHeight="1">
      <c r="A181" s="73" t="s">
        <v>1</v>
      </c>
      <c r="B181" s="91" t="s">
        <v>2</v>
      </c>
      <c r="C181" s="113" t="s">
        <v>4</v>
      </c>
      <c r="D181" s="131" t="s">
        <v>3</v>
      </c>
      <c r="E181" s="149" t="s">
        <v>5</v>
      </c>
      <c r="F181" s="165" t="s">
        <v>6</v>
      </c>
      <c r="G181" s="57" t="s">
        <v>7</v>
      </c>
      <c r="H181" s="59" t="s">
        <v>8</v>
      </c>
    </row>
    <row r="182" spans="1:6" ht="6.75" customHeight="1">
      <c r="A182" s="77"/>
      <c r="B182" s="95"/>
      <c r="C182" s="117"/>
      <c r="D182" s="135"/>
      <c r="E182" s="153"/>
      <c r="F182" s="169"/>
    </row>
    <row r="183" spans="1:6" ht="13.5" customHeight="1">
      <c r="A183" s="77"/>
      <c r="B183" s="99" t="s">
        <v>631</v>
      </c>
      <c r="C183" s="117"/>
      <c r="D183" s="135"/>
      <c r="E183" s="153"/>
      <c r="F183" s="169"/>
    </row>
    <row r="184" spans="1:6" ht="6.75" customHeight="1">
      <c r="A184" s="77"/>
      <c r="B184" s="95"/>
      <c r="C184" s="117"/>
      <c r="D184" s="135"/>
      <c r="E184" s="153"/>
      <c r="F184" s="169"/>
    </row>
    <row r="185" spans="1:6" ht="13.5" customHeight="1">
      <c r="A185" s="77"/>
      <c r="B185" s="99" t="s">
        <v>632</v>
      </c>
      <c r="C185" s="117"/>
      <c r="D185" s="135"/>
      <c r="E185" s="153"/>
      <c r="F185" s="169"/>
    </row>
    <row r="186" spans="1:6" ht="13.5" customHeight="1">
      <c r="A186" s="77"/>
      <c r="B186" s="99" t="s">
        <v>633</v>
      </c>
      <c r="C186" s="117"/>
      <c r="D186" s="135"/>
      <c r="E186" s="153"/>
      <c r="F186" s="169"/>
    </row>
    <row r="187" spans="1:6" ht="6.75" customHeight="1">
      <c r="A187" s="77"/>
      <c r="B187" s="95"/>
      <c r="C187" s="117"/>
      <c r="D187" s="135"/>
      <c r="E187" s="153"/>
      <c r="F187" s="169"/>
    </row>
    <row r="188" spans="1:8" ht="13.5" customHeight="1">
      <c r="A188" s="81" t="s">
        <v>11</v>
      </c>
      <c r="B188" s="103" t="s">
        <v>634</v>
      </c>
      <c r="C188" s="121">
        <v>16</v>
      </c>
      <c r="D188" s="139" t="s">
        <v>208</v>
      </c>
      <c r="E188" s="157"/>
      <c r="F188" s="173">
        <f ca="1">IF(OR(ISBLANK(C188), ISBLANK(E188)), "", IF(ISNUMBER(E188), ROUND(C188 * E188, 2), E188))</f>
        <v>0</v>
      </c>
      <c r="G188" s="63" t="s">
        <v>1690</v>
      </c>
      <c r="H188" s="64" t="s">
        <v>1691</v>
      </c>
    </row>
    <row r="189" spans="1:6" ht="13.5" customHeight="1">
      <c r="A189" s="77"/>
      <c r="B189" s="103" t="s">
        <v>635</v>
      </c>
      <c r="C189" s="117"/>
      <c r="D189" s="135"/>
      <c r="E189" s="153"/>
      <c r="F189" s="169"/>
    </row>
    <row r="190" spans="1:6" ht="13.5" customHeight="1">
      <c r="A190" s="77"/>
      <c r="B190" s="103" t="s">
        <v>636</v>
      </c>
      <c r="C190" s="117"/>
      <c r="D190" s="135"/>
      <c r="E190" s="153"/>
      <c r="F190" s="169"/>
    </row>
    <row r="191" spans="1:6" ht="6.75" customHeight="1">
      <c r="A191" s="77"/>
      <c r="B191" s="95"/>
      <c r="C191" s="117"/>
      <c r="D191" s="135"/>
      <c r="E191" s="153"/>
      <c r="F191" s="169"/>
    </row>
    <row r="192" spans="1:8" ht="13.5" customHeight="1">
      <c r="A192" s="81" t="s">
        <v>17</v>
      </c>
      <c r="B192" s="103" t="s">
        <v>1566</v>
      </c>
      <c r="C192" s="121">
        <v>8</v>
      </c>
      <c r="D192" s="139" t="s">
        <v>208</v>
      </c>
      <c r="E192" s="157"/>
      <c r="F192" s="173">
        <f ca="1">IF(OR(ISBLANK(C192), ISBLANK(E192)), "", IF(ISNUMBER(E192), ROUND(C192 * E192, 2), E192))</f>
        <v>0</v>
      </c>
      <c r="G192" s="63" t="s">
        <v>1692</v>
      </c>
      <c r="H192" s="64" t="s">
        <v>1693</v>
      </c>
    </row>
    <row r="193" spans="1:6" ht="13.5" customHeight="1">
      <c r="A193" s="77"/>
      <c r="B193" s="103" t="s">
        <v>635</v>
      </c>
      <c r="C193" s="117"/>
      <c r="D193" s="135"/>
      <c r="E193" s="153"/>
      <c r="F193" s="169"/>
    </row>
    <row r="194" spans="1:6" ht="13.5" customHeight="1">
      <c r="A194" s="77"/>
      <c r="B194" s="103" t="s">
        <v>636</v>
      </c>
      <c r="C194" s="117"/>
      <c r="D194" s="135"/>
      <c r="E194" s="153"/>
      <c r="F194" s="169"/>
    </row>
    <row r="195" spans="1:6" ht="6.75" customHeight="1">
      <c r="A195" s="77"/>
      <c r="B195" s="95"/>
      <c r="C195" s="117"/>
      <c r="D195" s="135"/>
      <c r="E195" s="153"/>
      <c r="F195" s="169"/>
    </row>
    <row r="196" spans="1:8" ht="13.5" customHeight="1">
      <c r="A196" s="81" t="s">
        <v>21</v>
      </c>
      <c r="B196" s="103" t="s">
        <v>1694</v>
      </c>
      <c r="C196" s="121">
        <v>61</v>
      </c>
      <c r="D196" s="139" t="s">
        <v>208</v>
      </c>
      <c r="E196" s="157"/>
      <c r="F196" s="173">
        <f ca="1">IF(OR(ISBLANK(C196), ISBLANK(E196)), "", IF(ISNUMBER(E196), ROUND(C196 * E196, 2), E196))</f>
        <v>0</v>
      </c>
      <c r="G196" s="63" t="s">
        <v>1696</v>
      </c>
      <c r="H196" s="64" t="s">
        <v>1697</v>
      </c>
    </row>
    <row r="197" spans="1:6" ht="13.5" customHeight="1">
      <c r="A197" s="77"/>
      <c r="B197" s="103" t="s">
        <v>653</v>
      </c>
      <c r="C197" s="117"/>
      <c r="D197" s="135"/>
      <c r="E197" s="153"/>
      <c r="F197" s="169"/>
    </row>
    <row r="198" spans="1:6" ht="13.5" customHeight="1">
      <c r="A198" s="77"/>
      <c r="B198" s="103" t="s">
        <v>1695</v>
      </c>
      <c r="C198" s="117"/>
      <c r="D198" s="135"/>
      <c r="E198" s="153"/>
      <c r="F198" s="169"/>
    </row>
    <row r="199" spans="1:6" ht="6.75" customHeight="1">
      <c r="A199" s="77"/>
      <c r="B199" s="95"/>
      <c r="C199" s="117"/>
      <c r="D199" s="135"/>
      <c r="E199" s="153"/>
      <c r="F199" s="169"/>
    </row>
    <row r="200" spans="1:8" ht="13.5" customHeight="1">
      <c r="A200" s="81" t="s">
        <v>25</v>
      </c>
      <c r="B200" s="103" t="s">
        <v>662</v>
      </c>
      <c r="C200" s="121">
        <v>138</v>
      </c>
      <c r="D200" s="139" t="s">
        <v>208</v>
      </c>
      <c r="E200" s="157"/>
      <c r="F200" s="173">
        <f ca="1">IF(OR(ISBLANK(C200), ISBLANK(E200)), "", IF(ISNUMBER(E200), ROUND(C200 * E200, 2), E200))</f>
        <v>0</v>
      </c>
      <c r="G200" s="63" t="s">
        <v>1698</v>
      </c>
      <c r="H200" s="64" t="s">
        <v>1699</v>
      </c>
    </row>
    <row r="201" spans="1:6" ht="13.5" customHeight="1">
      <c r="A201" s="77"/>
      <c r="B201" s="103" t="s">
        <v>635</v>
      </c>
      <c r="C201" s="117"/>
      <c r="D201" s="135"/>
      <c r="E201" s="153"/>
      <c r="F201" s="169"/>
    </row>
    <row r="202" spans="1:6" ht="13.5" customHeight="1">
      <c r="A202" s="77"/>
      <c r="B202" s="103" t="s">
        <v>636</v>
      </c>
      <c r="C202" s="117"/>
      <c r="D202" s="135"/>
      <c r="E202" s="153"/>
      <c r="F202" s="169"/>
    </row>
    <row r="203" spans="1:6" ht="6.75" customHeight="1">
      <c r="A203" s="77"/>
      <c r="B203" s="95"/>
      <c r="C203" s="117"/>
      <c r="D203" s="135"/>
      <c r="E203" s="153"/>
      <c r="F203" s="169"/>
    </row>
    <row r="204" spans="1:8" ht="13.5" customHeight="1">
      <c r="A204" s="81" t="s">
        <v>29</v>
      </c>
      <c r="B204" s="103" t="s">
        <v>665</v>
      </c>
      <c r="C204" s="121">
        <v>40</v>
      </c>
      <c r="D204" s="139" t="s">
        <v>208</v>
      </c>
      <c r="E204" s="157"/>
      <c r="F204" s="173">
        <f ca="1">IF(OR(ISBLANK(C204), ISBLANK(E204)), "", IF(ISNUMBER(E204), ROUND(C204 * E204, 2), E204))</f>
        <v>0</v>
      </c>
      <c r="G204" s="63" t="s">
        <v>1700</v>
      </c>
      <c r="H204" s="64" t="s">
        <v>1701</v>
      </c>
    </row>
    <row r="205" spans="1:6" ht="13.5" customHeight="1">
      <c r="A205" s="77"/>
      <c r="B205" s="103" t="s">
        <v>643</v>
      </c>
      <c r="C205" s="117"/>
      <c r="D205" s="135"/>
      <c r="E205" s="153"/>
      <c r="F205" s="169"/>
    </row>
    <row r="206" spans="1:6" ht="13.5" customHeight="1">
      <c r="A206" s="77"/>
      <c r="B206" s="103" t="s">
        <v>644</v>
      </c>
      <c r="C206" s="117"/>
      <c r="D206" s="135"/>
      <c r="E206" s="153"/>
      <c r="F206" s="169"/>
    </row>
    <row r="207" spans="1:6" ht="6.75" customHeight="1">
      <c r="A207" s="77"/>
      <c r="B207" s="95"/>
      <c r="C207" s="117"/>
      <c r="D207" s="135"/>
      <c r="E207" s="153"/>
      <c r="F207" s="169"/>
    </row>
    <row r="208" spans="1:8" ht="13.5" customHeight="1">
      <c r="A208" s="81" t="s">
        <v>33</v>
      </c>
      <c r="B208" s="103" t="s">
        <v>671</v>
      </c>
      <c r="C208" s="121">
        <v>31</v>
      </c>
      <c r="D208" s="139" t="s">
        <v>208</v>
      </c>
      <c r="E208" s="157"/>
      <c r="F208" s="173">
        <f ca="1">IF(OR(ISBLANK(C208), ISBLANK(E208)), "", IF(ISNUMBER(E208), ROUND(C208 * E208, 2), E208))</f>
        <v>0</v>
      </c>
      <c r="G208" s="63" t="s">
        <v>1702</v>
      </c>
      <c r="H208" s="64" t="s">
        <v>1703</v>
      </c>
    </row>
    <row r="209" spans="1:6" ht="13.5" customHeight="1">
      <c r="A209" s="77"/>
      <c r="B209" s="103" t="s">
        <v>672</v>
      </c>
      <c r="C209" s="117"/>
      <c r="D209" s="135"/>
      <c r="E209" s="153"/>
      <c r="F209" s="169"/>
    </row>
    <row r="210" spans="1:6" ht="13.5" customHeight="1">
      <c r="A210" s="77"/>
      <c r="B210" s="103" t="s">
        <v>644</v>
      </c>
      <c r="C210" s="117"/>
      <c r="D210" s="135"/>
      <c r="E210" s="153"/>
      <c r="F210" s="169"/>
    </row>
    <row r="211" spans="1:6" ht="6.75" customHeight="1">
      <c r="A211" s="77"/>
      <c r="B211" s="95"/>
      <c r="C211" s="117"/>
      <c r="D211" s="135"/>
      <c r="E211" s="153"/>
      <c r="F211" s="169"/>
    </row>
    <row r="212" spans="1:6" ht="13.5" customHeight="1">
      <c r="A212" s="77"/>
      <c r="B212" s="99" t="s">
        <v>675</v>
      </c>
      <c r="C212" s="117"/>
      <c r="D212" s="135"/>
      <c r="E212" s="153"/>
      <c r="F212" s="169"/>
    </row>
    <row r="213" spans="1:6" ht="13.5" customHeight="1">
      <c r="A213" s="77"/>
      <c r="B213" s="99" t="s">
        <v>676</v>
      </c>
      <c r="C213" s="117"/>
      <c r="D213" s="135"/>
      <c r="E213" s="153"/>
      <c r="F213" s="169"/>
    </row>
    <row r="214" spans="1:6" ht="13.5" customHeight="1">
      <c r="A214" s="77"/>
      <c r="B214" s="99" t="s">
        <v>677</v>
      </c>
      <c r="C214" s="117"/>
      <c r="D214" s="135"/>
      <c r="E214" s="153"/>
      <c r="F214" s="169"/>
    </row>
    <row r="215" spans="1:6" ht="6.75" customHeight="1">
      <c r="A215" s="77"/>
      <c r="B215" s="95"/>
      <c r="C215" s="117"/>
      <c r="D215" s="135"/>
      <c r="E215" s="153"/>
      <c r="F215" s="169"/>
    </row>
    <row r="216" spans="1:8" ht="13.5" customHeight="1">
      <c r="A216" s="81" t="s">
        <v>37</v>
      </c>
      <c r="B216" s="103" t="s">
        <v>678</v>
      </c>
      <c r="C216" s="121">
        <v>14</v>
      </c>
      <c r="D216" s="139" t="s">
        <v>293</v>
      </c>
      <c r="E216" s="157"/>
      <c r="F216" s="173">
        <f ca="1">IF(OR(ISBLANK(C216), ISBLANK(E216)), "", IF(ISNUMBER(E216), ROUND(C216 * E216, 2), E216))</f>
        <v>0</v>
      </c>
      <c r="G216" s="63" t="s">
        <v>1704</v>
      </c>
      <c r="H216" s="64" t="s">
        <v>1705</v>
      </c>
    </row>
    <row r="217" spans="1:6" ht="6.75" customHeight="1">
      <c r="A217" s="77"/>
      <c r="B217" s="95"/>
      <c r="C217" s="117"/>
      <c r="D217" s="135"/>
      <c r="E217" s="153"/>
      <c r="F217" s="169"/>
    </row>
    <row r="218" spans="1:6" ht="13.5" customHeight="1">
      <c r="A218" s="77"/>
      <c r="B218" s="99" t="s">
        <v>681</v>
      </c>
      <c r="C218" s="117"/>
      <c r="D218" s="135"/>
      <c r="E218" s="153"/>
      <c r="F218" s="169"/>
    </row>
    <row r="219" spans="1:6" ht="6.75" customHeight="1">
      <c r="A219" s="77"/>
      <c r="B219" s="95"/>
      <c r="C219" s="117"/>
      <c r="D219" s="135"/>
      <c r="E219" s="153"/>
      <c r="F219" s="169"/>
    </row>
    <row r="220" spans="1:8" ht="13.5" customHeight="1">
      <c r="A220" s="81" t="s">
        <v>42</v>
      </c>
      <c r="B220" s="103" t="s">
        <v>682</v>
      </c>
      <c r="C220" s="121">
        <v>188</v>
      </c>
      <c r="D220" s="139" t="s">
        <v>511</v>
      </c>
      <c r="E220" s="157"/>
      <c r="F220" s="173">
        <f ca="1">IF(OR(ISBLANK(C220), ISBLANK(E220)), "", IF(ISNUMBER(E220), ROUND(C220 * E220, 2), E220))</f>
        <v>0</v>
      </c>
      <c r="G220" s="63" t="s">
        <v>1706</v>
      </c>
      <c r="H220" s="64" t="s">
        <v>1707</v>
      </c>
    </row>
    <row r="221" spans="1:6" ht="13.5" customHeight="1">
      <c r="A221" s="77"/>
      <c r="B221" s="103" t="s">
        <v>683</v>
      </c>
      <c r="C221" s="117"/>
      <c r="D221" s="135"/>
      <c r="E221" s="153"/>
      <c r="F221" s="169"/>
    </row>
    <row r="222" spans="1:6" ht="13.5" customHeight="1">
      <c r="A222" s="77"/>
      <c r="B222" s="103" t="s">
        <v>684</v>
      </c>
      <c r="C222" s="117"/>
      <c r="D222" s="135"/>
      <c r="E222" s="153"/>
      <c r="F222" s="169"/>
    </row>
    <row r="223" spans="1:6" ht="13.5" customHeight="1">
      <c r="A223" s="77"/>
      <c r="B223" s="103" t="s">
        <v>685</v>
      </c>
      <c r="C223" s="117"/>
      <c r="D223" s="135"/>
      <c r="E223" s="153"/>
      <c r="F223" s="169"/>
    </row>
    <row r="224" spans="1:6" ht="13.5" customHeight="1">
      <c r="A224" s="77"/>
      <c r="B224" s="103" t="s">
        <v>686</v>
      </c>
      <c r="C224" s="117"/>
      <c r="D224" s="135"/>
      <c r="E224" s="153"/>
      <c r="F224" s="169"/>
    </row>
    <row r="225" spans="1:6" ht="13.5" customHeight="1">
      <c r="A225" s="77"/>
      <c r="B225" s="103" t="s">
        <v>687</v>
      </c>
      <c r="C225" s="117"/>
      <c r="D225" s="135"/>
      <c r="E225" s="153"/>
      <c r="F225" s="169"/>
    </row>
    <row r="226" spans="1:6" ht="6.75" customHeight="1">
      <c r="A226" s="77"/>
      <c r="B226" s="95"/>
      <c r="C226" s="117"/>
      <c r="D226" s="135"/>
      <c r="E226" s="153"/>
      <c r="F226" s="169"/>
    </row>
    <row r="227" spans="1:8" ht="13.5" customHeight="1">
      <c r="A227" s="81" t="s">
        <v>46</v>
      </c>
      <c r="B227" s="103" t="s">
        <v>692</v>
      </c>
      <c r="C227" s="121">
        <v>22</v>
      </c>
      <c r="D227" s="139" t="s">
        <v>511</v>
      </c>
      <c r="E227" s="157"/>
      <c r="F227" s="173">
        <f ca="1">IF(OR(ISBLANK(C227), ISBLANK(E227)), "", IF(ISNUMBER(E227), ROUND(C227 * E227, 2), E227))</f>
        <v>0</v>
      </c>
      <c r="G227" s="63" t="s">
        <v>1708</v>
      </c>
      <c r="H227" s="64" t="s">
        <v>1709</v>
      </c>
    </row>
    <row r="228" spans="1:6" ht="13.5" customHeight="1">
      <c r="A228" s="77"/>
      <c r="B228" s="103" t="s">
        <v>693</v>
      </c>
      <c r="C228" s="117"/>
      <c r="D228" s="135"/>
      <c r="E228" s="153"/>
      <c r="F228" s="169"/>
    </row>
    <row r="229" spans="1:6" ht="13.5" customHeight="1">
      <c r="A229" s="77"/>
      <c r="B229" s="103" t="s">
        <v>694</v>
      </c>
      <c r="C229" s="117"/>
      <c r="D229" s="135"/>
      <c r="E229" s="153"/>
      <c r="F229" s="169"/>
    </row>
    <row r="230" spans="1:6" ht="13.5" customHeight="1">
      <c r="A230" s="77"/>
      <c r="B230" s="103" t="s">
        <v>695</v>
      </c>
      <c r="C230" s="117"/>
      <c r="D230" s="135"/>
      <c r="E230" s="153"/>
      <c r="F230" s="169"/>
    </row>
    <row r="231" spans="1:6" ht="13.5" customHeight="1">
      <c r="A231" s="77"/>
      <c r="B231" s="103" t="s">
        <v>686</v>
      </c>
      <c r="C231" s="117"/>
      <c r="D231" s="135"/>
      <c r="E231" s="153"/>
      <c r="F231" s="169"/>
    </row>
    <row r="232" spans="1:6" ht="13.5" customHeight="1">
      <c r="A232" s="77"/>
      <c r="B232" s="103" t="s">
        <v>687</v>
      </c>
      <c r="C232" s="117"/>
      <c r="D232" s="135"/>
      <c r="E232" s="153"/>
      <c r="F232" s="169"/>
    </row>
    <row r="233" spans="1:6" ht="6.75" customHeight="1">
      <c r="A233" s="77"/>
      <c r="B233" s="95"/>
      <c r="C233" s="117"/>
      <c r="D233" s="135"/>
      <c r="E233" s="153"/>
      <c r="F233" s="169"/>
    </row>
    <row r="234" spans="1:8" ht="13.5" customHeight="1">
      <c r="A234" s="81" t="s">
        <v>52</v>
      </c>
      <c r="B234" s="103" t="s">
        <v>719</v>
      </c>
      <c r="C234" s="121">
        <v>294</v>
      </c>
      <c r="D234" s="139" t="s">
        <v>511</v>
      </c>
      <c r="E234" s="157"/>
      <c r="F234" s="173">
        <f ca="1">IF(OR(ISBLANK(C234), ISBLANK(E234)), "", IF(ISNUMBER(E234), ROUND(C234 * E234, 2), E234))</f>
        <v>0</v>
      </c>
      <c r="G234" s="63" t="s">
        <v>1710</v>
      </c>
      <c r="H234" s="64" t="s">
        <v>1711</v>
      </c>
    </row>
    <row r="235" spans="1:6" ht="13.5" customHeight="1">
      <c r="A235" s="77"/>
      <c r="B235" s="103" t="s">
        <v>720</v>
      </c>
      <c r="C235" s="117"/>
      <c r="D235" s="135"/>
      <c r="E235" s="153"/>
      <c r="F235" s="169"/>
    </row>
    <row r="236" spans="1:6" ht="13.5" customHeight="1">
      <c r="A236" s="77"/>
      <c r="B236" s="103" t="s">
        <v>721</v>
      </c>
      <c r="C236" s="117"/>
      <c r="D236" s="135"/>
      <c r="E236" s="153"/>
      <c r="F236" s="169"/>
    </row>
    <row r="237" spans="1:6" ht="13.5" customHeight="1">
      <c r="A237" s="77"/>
      <c r="B237" s="103" t="s">
        <v>722</v>
      </c>
      <c r="C237" s="117"/>
      <c r="D237" s="135"/>
      <c r="E237" s="153"/>
      <c r="F237" s="169"/>
    </row>
    <row r="238" spans="1:6" ht="13.5" customHeight="1">
      <c r="A238" s="77"/>
      <c r="B238" s="103" t="s">
        <v>723</v>
      </c>
      <c r="C238" s="117"/>
      <c r="D238" s="135"/>
      <c r="E238" s="153"/>
      <c r="F238" s="169"/>
    </row>
    <row r="239" spans="1:6" ht="13.5" customHeight="1">
      <c r="A239" s="77"/>
      <c r="B239" s="103" t="s">
        <v>724</v>
      </c>
      <c r="C239" s="117"/>
      <c r="D239" s="135"/>
      <c r="E239" s="153"/>
      <c r="F239" s="169"/>
    </row>
    <row r="240" spans="1:6" ht="5.2" customHeight="1">
      <c r="A240" s="85"/>
      <c r="B240" s="107"/>
      <c r="C240" s="125"/>
      <c r="D240" s="143"/>
      <c r="E240" s="161"/>
      <c r="F240" s="177"/>
    </row>
    <row r="241" spans="1:6" ht="21" customHeight="1">
      <c r="A241" s="209" t="s">
        <v>95</v>
      </c>
      <c r="B241" s="191"/>
      <c r="C241" s="195" t="s">
        <v>1712</v>
      </c>
      <c r="D241" s="199"/>
      <c r="E241" s="203" t="s">
        <v>97</v>
      </c>
      <c r="F241" s="213">
        <f ca="1">SUM(F182:F240)</f>
        <v>0</v>
      </c>
    </row>
    <row r="242" spans="1:1" ht="21" customHeight="1">
      <c r="A242" s="12" t="s">
        <v>1619</v>
      </c>
    </row>
    <row r="243" spans="1:8" ht="21" customHeight="1">
      <c r="A243" s="73" t="s">
        <v>1</v>
      </c>
      <c r="B243" s="91" t="s">
        <v>2</v>
      </c>
      <c r="C243" s="113" t="s">
        <v>4</v>
      </c>
      <c r="D243" s="131" t="s">
        <v>3</v>
      </c>
      <c r="E243" s="149" t="s">
        <v>5</v>
      </c>
      <c r="F243" s="165" t="s">
        <v>6</v>
      </c>
      <c r="G243" s="57" t="s">
        <v>7</v>
      </c>
      <c r="H243" s="59" t="s">
        <v>8</v>
      </c>
    </row>
    <row r="244" spans="1:6" ht="13.5" customHeight="1">
      <c r="A244" s="77"/>
      <c r="B244" s="95"/>
      <c r="C244" s="117"/>
      <c r="D244" s="135"/>
      <c r="E244" s="153"/>
      <c r="F244" s="169"/>
    </row>
    <row r="245" spans="1:6" ht="13.5" customHeight="1">
      <c r="A245" s="77"/>
      <c r="B245" s="99" t="s">
        <v>691</v>
      </c>
      <c r="C245" s="117"/>
      <c r="D245" s="135"/>
      <c r="E245" s="153"/>
      <c r="F245" s="169"/>
    </row>
    <row r="246" spans="1:6" ht="13.5" customHeight="1">
      <c r="A246" s="77"/>
      <c r="B246" s="95"/>
      <c r="C246" s="117"/>
      <c r="D246" s="135"/>
      <c r="E246" s="153"/>
      <c r="F246" s="169"/>
    </row>
    <row r="247" spans="1:8" ht="13.5" customHeight="1">
      <c r="A247" s="81" t="s">
        <v>11</v>
      </c>
      <c r="B247" s="103" t="s">
        <v>1369</v>
      </c>
      <c r="C247" s="121">
        <v>69</v>
      </c>
      <c r="D247" s="139" t="s">
        <v>511</v>
      </c>
      <c r="E247" s="157"/>
      <c r="F247" s="173">
        <f ca="1">IF(OR(ISBLANK(C247), ISBLANK(E247)), "", IF(ISNUMBER(E247), ROUND(C247 * E247, 2), E247))</f>
        <v>0</v>
      </c>
      <c r="G247" s="63" t="s">
        <v>1713</v>
      </c>
      <c r="H247" s="64" t="s">
        <v>1714</v>
      </c>
    </row>
    <row r="248" spans="1:6" ht="13.5" customHeight="1">
      <c r="A248" s="77"/>
      <c r="B248" s="103" t="s">
        <v>1370</v>
      </c>
      <c r="C248" s="117"/>
      <c r="D248" s="135"/>
      <c r="E248" s="153"/>
      <c r="F248" s="169"/>
    </row>
    <row r="249" spans="1:6" ht="13.5" customHeight="1">
      <c r="A249" s="77"/>
      <c r="B249" s="103" t="s">
        <v>1371</v>
      </c>
      <c r="C249" s="117"/>
      <c r="D249" s="135"/>
      <c r="E249" s="153"/>
      <c r="F249" s="169"/>
    </row>
    <row r="250" spans="1:6" ht="13.5" customHeight="1">
      <c r="A250" s="77"/>
      <c r="B250" s="103" t="s">
        <v>1372</v>
      </c>
      <c r="C250" s="117"/>
      <c r="D250" s="135"/>
      <c r="E250" s="153"/>
      <c r="F250" s="169"/>
    </row>
    <row r="251" spans="1:6" ht="13.5" customHeight="1">
      <c r="A251" s="77"/>
      <c r="B251" s="103" t="s">
        <v>1373</v>
      </c>
      <c r="C251" s="117"/>
      <c r="D251" s="135"/>
      <c r="E251" s="153"/>
      <c r="F251" s="169"/>
    </row>
    <row r="252" spans="1:6" ht="13.5" customHeight="1">
      <c r="A252" s="77"/>
      <c r="B252" s="95"/>
      <c r="C252" s="117"/>
      <c r="D252" s="135"/>
      <c r="E252" s="153"/>
      <c r="F252" s="169"/>
    </row>
    <row r="253" spans="1:8" ht="13.5" customHeight="1">
      <c r="A253" s="81" t="s">
        <v>17</v>
      </c>
      <c r="B253" s="103" t="s">
        <v>727</v>
      </c>
      <c r="C253" s="121">
        <v>33</v>
      </c>
      <c r="D253" s="139" t="s">
        <v>511</v>
      </c>
      <c r="E253" s="157"/>
      <c r="F253" s="173">
        <f ca="1">IF(OR(ISBLANK(C253), ISBLANK(E253)), "", IF(ISNUMBER(E253), ROUND(C253 * E253, 2), E253))</f>
        <v>0</v>
      </c>
      <c r="G253" s="63" t="s">
        <v>1715</v>
      </c>
      <c r="H253" s="64" t="s">
        <v>1716</v>
      </c>
    </row>
    <row r="254" spans="1:6" ht="13.5" customHeight="1">
      <c r="A254" s="77"/>
      <c r="B254" s="103" t="s">
        <v>728</v>
      </c>
      <c r="C254" s="117"/>
      <c r="D254" s="135"/>
      <c r="E254" s="153"/>
      <c r="F254" s="169"/>
    </row>
    <row r="255" spans="1:6" ht="13.5" customHeight="1">
      <c r="A255" s="77"/>
      <c r="B255" s="103" t="s">
        <v>736</v>
      </c>
      <c r="C255" s="117"/>
      <c r="D255" s="135"/>
      <c r="E255" s="153"/>
      <c r="F255" s="169"/>
    </row>
    <row r="256" spans="1:6" ht="13.5" customHeight="1">
      <c r="A256" s="77"/>
      <c r="B256" s="103" t="s">
        <v>737</v>
      </c>
      <c r="C256" s="117"/>
      <c r="D256" s="135"/>
      <c r="E256" s="153"/>
      <c r="F256" s="169"/>
    </row>
    <row r="257" spans="1:6" ht="13.5" customHeight="1">
      <c r="A257" s="77"/>
      <c r="B257" s="103" t="s">
        <v>738</v>
      </c>
      <c r="C257" s="117"/>
      <c r="D257" s="135"/>
      <c r="E257" s="153"/>
      <c r="F257" s="169"/>
    </row>
    <row r="258" spans="1:6" ht="13.5" customHeight="1">
      <c r="A258" s="77"/>
      <c r="B258" s="103" t="s">
        <v>739</v>
      </c>
      <c r="C258" s="117"/>
      <c r="D258" s="135"/>
      <c r="E258" s="153"/>
      <c r="F258" s="169"/>
    </row>
    <row r="259" spans="1:6" ht="13.5" customHeight="1">
      <c r="A259" s="77"/>
      <c r="B259" s="103" t="s">
        <v>740</v>
      </c>
      <c r="C259" s="117"/>
      <c r="D259" s="135"/>
      <c r="E259" s="153"/>
      <c r="F259" s="169"/>
    </row>
    <row r="260" spans="1:6" ht="13.5" customHeight="1">
      <c r="A260" s="77"/>
      <c r="B260" s="95"/>
      <c r="C260" s="117"/>
      <c r="D260" s="135"/>
      <c r="E260" s="153"/>
      <c r="F260" s="169"/>
    </row>
    <row r="261" spans="1:8" ht="13.5" customHeight="1">
      <c r="A261" s="81" t="s">
        <v>21</v>
      </c>
      <c r="B261" s="103" t="s">
        <v>743</v>
      </c>
      <c r="C261" s="121">
        <v>52</v>
      </c>
      <c r="D261" s="139" t="s">
        <v>511</v>
      </c>
      <c r="E261" s="157"/>
      <c r="F261" s="173">
        <f ca="1">IF(OR(ISBLANK(C261), ISBLANK(E261)), "", IF(ISNUMBER(E261), ROUND(C261 * E261, 2), E261))</f>
        <v>0</v>
      </c>
      <c r="G261" s="63" t="s">
        <v>1717</v>
      </c>
      <c r="H261" s="64" t="s">
        <v>1718</v>
      </c>
    </row>
    <row r="262" spans="1:6" ht="13.5" customHeight="1">
      <c r="A262" s="77"/>
      <c r="B262" s="103" t="s">
        <v>744</v>
      </c>
      <c r="C262" s="117"/>
      <c r="D262" s="135"/>
      <c r="E262" s="153"/>
      <c r="F262" s="169"/>
    </row>
    <row r="263" spans="1:6" ht="13.5" customHeight="1">
      <c r="A263" s="77"/>
      <c r="B263" s="103" t="s">
        <v>745</v>
      </c>
      <c r="C263" s="117"/>
      <c r="D263" s="135"/>
      <c r="E263" s="153"/>
      <c r="F263" s="169"/>
    </row>
    <row r="264" spans="1:6" ht="13.5" customHeight="1">
      <c r="A264" s="77"/>
      <c r="B264" s="103" t="s">
        <v>746</v>
      </c>
      <c r="C264" s="117"/>
      <c r="D264" s="135"/>
      <c r="E264" s="153"/>
      <c r="F264" s="169"/>
    </row>
    <row r="265" spans="1:6" ht="13.5" customHeight="1">
      <c r="A265" s="77"/>
      <c r="B265" s="103" t="s">
        <v>747</v>
      </c>
      <c r="C265" s="117"/>
      <c r="D265" s="135"/>
      <c r="E265" s="153"/>
      <c r="F265" s="169"/>
    </row>
    <row r="266" spans="1:6" ht="13.5" customHeight="1">
      <c r="A266" s="77"/>
      <c r="B266" s="103" t="s">
        <v>748</v>
      </c>
      <c r="C266" s="117"/>
      <c r="D266" s="135"/>
      <c r="E266" s="153"/>
      <c r="F266" s="169"/>
    </row>
    <row r="267" spans="1:6" ht="13.5" customHeight="1">
      <c r="A267" s="77"/>
      <c r="B267" s="103" t="s">
        <v>749</v>
      </c>
      <c r="C267" s="117"/>
      <c r="D267" s="135"/>
      <c r="E267" s="153"/>
      <c r="F267" s="169"/>
    </row>
    <row r="268" spans="1:6" ht="13.5" customHeight="1">
      <c r="A268" s="77"/>
      <c r="B268" s="103" t="s">
        <v>750</v>
      </c>
      <c r="C268" s="117"/>
      <c r="D268" s="135"/>
      <c r="E268" s="153"/>
      <c r="F268" s="169"/>
    </row>
    <row r="269" spans="1:6" ht="13.5" customHeight="1">
      <c r="A269" s="77"/>
      <c r="B269" s="95"/>
      <c r="C269" s="117"/>
      <c r="D269" s="135"/>
      <c r="E269" s="153"/>
      <c r="F269" s="169"/>
    </row>
    <row r="270" spans="1:6" ht="13.5" customHeight="1">
      <c r="A270" s="77"/>
      <c r="B270" s="95"/>
      <c r="C270" s="117"/>
      <c r="D270" s="135"/>
      <c r="E270" s="153"/>
      <c r="F270" s="169"/>
    </row>
    <row r="271" spans="1:6" ht="13.5" customHeight="1">
      <c r="A271" s="77"/>
      <c r="B271" s="95"/>
      <c r="C271" s="117"/>
      <c r="D271" s="135"/>
      <c r="E271" s="153"/>
      <c r="F271" s="169"/>
    </row>
    <row r="272" spans="1:6" ht="13.5" customHeight="1">
      <c r="A272" s="77"/>
      <c r="B272" s="95"/>
      <c r="C272" s="117"/>
      <c r="D272" s="135"/>
      <c r="E272" s="153"/>
      <c r="F272" s="169"/>
    </row>
    <row r="273" spans="1:6" ht="13.5" customHeight="1">
      <c r="A273" s="77"/>
      <c r="B273" s="95"/>
      <c r="C273" s="117"/>
      <c r="D273" s="135"/>
      <c r="E273" s="153"/>
      <c r="F273" s="169"/>
    </row>
    <row r="274" spans="1:6" ht="13.5" customHeight="1">
      <c r="A274" s="77"/>
      <c r="B274" s="95"/>
      <c r="C274" s="117"/>
      <c r="D274" s="135"/>
      <c r="E274" s="153"/>
      <c r="F274" s="169"/>
    </row>
    <row r="275" spans="1:6" ht="13.5" customHeight="1">
      <c r="A275" s="77"/>
      <c r="B275" s="95"/>
      <c r="C275" s="117"/>
      <c r="D275" s="135"/>
      <c r="E275" s="153"/>
      <c r="F275" s="169"/>
    </row>
    <row r="276" spans="1:6" ht="13.5" customHeight="1">
      <c r="A276" s="77"/>
      <c r="B276" s="95"/>
      <c r="C276" s="117"/>
      <c r="D276" s="135"/>
      <c r="E276" s="153"/>
      <c r="F276" s="169"/>
    </row>
    <row r="277" spans="1:6" ht="13.5" customHeight="1">
      <c r="A277" s="77"/>
      <c r="B277" s="95"/>
      <c r="C277" s="117"/>
      <c r="D277" s="135"/>
      <c r="E277" s="153"/>
      <c r="F277" s="169"/>
    </row>
    <row r="278" spans="1:6" ht="13.5" customHeight="1">
      <c r="A278" s="77"/>
      <c r="B278" s="95"/>
      <c r="C278" s="117"/>
      <c r="D278" s="135"/>
      <c r="E278" s="153"/>
      <c r="F278" s="169"/>
    </row>
    <row r="279" spans="1:6" ht="13.5" customHeight="1">
      <c r="A279" s="77"/>
      <c r="B279" s="95"/>
      <c r="C279" s="117"/>
      <c r="D279" s="135"/>
      <c r="E279" s="153"/>
      <c r="F279" s="169"/>
    </row>
    <row r="280" spans="1:6" ht="13.5" customHeight="1">
      <c r="A280" s="77"/>
      <c r="B280" s="95"/>
      <c r="C280" s="117"/>
      <c r="D280" s="135"/>
      <c r="E280" s="153"/>
      <c r="F280" s="169"/>
    </row>
    <row r="281" spans="1:6" ht="13.5" customHeight="1">
      <c r="A281" s="77"/>
      <c r="B281" s="95"/>
      <c r="C281" s="117"/>
      <c r="D281" s="135"/>
      <c r="E281" s="153"/>
      <c r="F281" s="169"/>
    </row>
    <row r="282" spans="1:6" ht="13.5" customHeight="1">
      <c r="A282" s="77"/>
      <c r="B282" s="95"/>
      <c r="C282" s="117"/>
      <c r="D282" s="135"/>
      <c r="E282" s="153"/>
      <c r="F282" s="169"/>
    </row>
    <row r="283" spans="1:6" ht="13.5" customHeight="1">
      <c r="A283" s="77"/>
      <c r="B283" s="95"/>
      <c r="C283" s="117"/>
      <c r="D283" s="135"/>
      <c r="E283" s="153"/>
      <c r="F283" s="169"/>
    </row>
    <row r="284" spans="1:6" ht="13.5" customHeight="1">
      <c r="A284" s="77"/>
      <c r="B284" s="95"/>
      <c r="C284" s="117"/>
      <c r="D284" s="135"/>
      <c r="E284" s="153"/>
      <c r="F284" s="169"/>
    </row>
    <row r="285" spans="1:6" ht="13.5" customHeight="1">
      <c r="A285" s="77"/>
      <c r="B285" s="95"/>
      <c r="C285" s="117"/>
      <c r="D285" s="135"/>
      <c r="E285" s="153"/>
      <c r="F285" s="169"/>
    </row>
    <row r="286" spans="1:6" ht="13.5" customHeight="1">
      <c r="A286" s="77"/>
      <c r="B286" s="95"/>
      <c r="C286" s="117"/>
      <c r="D286" s="135"/>
      <c r="E286" s="153"/>
      <c r="F286" s="169"/>
    </row>
    <row r="287" spans="1:6" ht="13.5" customHeight="1">
      <c r="A287" s="77"/>
      <c r="B287" s="95"/>
      <c r="C287" s="117"/>
      <c r="D287" s="135"/>
      <c r="E287" s="153"/>
      <c r="F287" s="169"/>
    </row>
    <row r="288" spans="1:6" ht="13.5" customHeight="1">
      <c r="A288" s="77"/>
      <c r="B288" s="95"/>
      <c r="C288" s="117"/>
      <c r="D288" s="135"/>
      <c r="E288" s="153"/>
      <c r="F288" s="169"/>
    </row>
    <row r="289" spans="1:6" ht="13.5" customHeight="1">
      <c r="A289" s="77"/>
      <c r="B289" s="95"/>
      <c r="C289" s="117"/>
      <c r="D289" s="135"/>
      <c r="E289" s="153"/>
      <c r="F289" s="169"/>
    </row>
    <row r="290" spans="1:6" ht="13.5" customHeight="1">
      <c r="A290" s="77"/>
      <c r="B290" s="95"/>
      <c r="C290" s="117"/>
      <c r="D290" s="135"/>
      <c r="E290" s="153"/>
      <c r="F290" s="169"/>
    </row>
    <row r="291" spans="1:6" ht="13.5" customHeight="1">
      <c r="A291" s="77"/>
      <c r="B291" s="95"/>
      <c r="C291" s="117"/>
      <c r="D291" s="135"/>
      <c r="E291" s="153"/>
      <c r="F291" s="169"/>
    </row>
    <row r="292" spans="1:6" ht="13.5" customHeight="1">
      <c r="A292" s="77"/>
      <c r="B292" s="95"/>
      <c r="C292" s="117"/>
      <c r="D292" s="135"/>
      <c r="E292" s="153"/>
      <c r="F292" s="169"/>
    </row>
    <row r="293" spans="1:6" ht="13.5" customHeight="1">
      <c r="A293" s="77"/>
      <c r="B293" s="95"/>
      <c r="C293" s="117"/>
      <c r="D293" s="135"/>
      <c r="E293" s="153"/>
      <c r="F293" s="169"/>
    </row>
    <row r="294" spans="1:6" ht="13.5" customHeight="1">
      <c r="A294" s="77"/>
      <c r="B294" s="95"/>
      <c r="C294" s="117"/>
      <c r="D294" s="135"/>
      <c r="E294" s="153"/>
      <c r="F294" s="169"/>
    </row>
    <row r="295" spans="1:6" ht="5.2" customHeight="1">
      <c r="A295" s="85"/>
      <c r="B295" s="107"/>
      <c r="C295" s="125"/>
      <c r="D295" s="143"/>
      <c r="E295" s="161"/>
      <c r="F295" s="177"/>
    </row>
    <row r="296" spans="1:6" ht="21" customHeight="1">
      <c r="A296" s="209" t="s">
        <v>95</v>
      </c>
      <c r="B296" s="191"/>
      <c r="C296" s="195" t="s">
        <v>1719</v>
      </c>
      <c r="D296" s="199"/>
      <c r="E296" s="203" t="s">
        <v>97</v>
      </c>
      <c r="F296" s="213">
        <f ca="1">SUM(F244:F295)</f>
        <v>0</v>
      </c>
    </row>
    <row r="297" spans="1:1" ht="21" customHeight="1">
      <c r="A297" s="12" t="s">
        <v>1619</v>
      </c>
    </row>
    <row r="298" spans="1:8" ht="21" customHeight="1">
      <c r="A298" s="73"/>
      <c r="B298" s="89" t="s">
        <v>2</v>
      </c>
      <c r="C298" s="230"/>
      <c r="D298" s="43"/>
      <c r="E298" s="236"/>
      <c r="F298" s="165" t="s">
        <v>6</v>
      </c>
      <c r="G298" s="57" t="s">
        <v>7</v>
      </c>
      <c r="H298" s="59" t="s">
        <v>8</v>
      </c>
    </row>
    <row r="299" spans="1:6" ht="13.5" customHeight="1">
      <c r="A299" s="77"/>
      <c r="F299" s="169"/>
    </row>
    <row r="300" spans="1:6" ht="13.5" customHeight="1">
      <c r="A300" s="77"/>
      <c r="B300" s="214" t="s">
        <v>212</v>
      </c>
      <c r="F300" s="173">
        <f ca="1">SUM(F7, F16, F25, F34, F43, F52, F66, F74, F78, F82, F88, F96, F102, F106)</f>
        <v>0</v>
      </c>
    </row>
    <row r="301" spans="1:6" ht="13.5" customHeight="1">
      <c r="A301" s="77"/>
      <c r="F301" s="169"/>
    </row>
    <row r="302" spans="1:6" ht="13.5" customHeight="1">
      <c r="A302" s="77"/>
      <c r="B302" s="214" t="s">
        <v>567</v>
      </c>
      <c r="F302" s="173">
        <f ca="1">SUM(F121, F126, F130, F134, F138, F143, F148, F155, F161, F165, F170)</f>
        <v>0</v>
      </c>
    </row>
    <row r="303" spans="1:6" ht="13.5" customHeight="1">
      <c r="A303" s="77"/>
      <c r="F303" s="169"/>
    </row>
    <row r="304" spans="1:6" ht="13.5" customHeight="1">
      <c r="A304" s="77"/>
      <c r="B304" s="214" t="s">
        <v>631</v>
      </c>
      <c r="F304" s="173">
        <f ca="1">SUM(F188, F192, F196, F200, F204, F208, F216, F220, F227, F234, F247, F253, F261)</f>
        <v>0</v>
      </c>
    </row>
    <row r="305" spans="1:6" ht="13.5" customHeight="1">
      <c r="A305" s="77"/>
      <c r="F305" s="169"/>
    </row>
    <row r="306" spans="1:6" ht="13.5" customHeight="1">
      <c r="A306" s="77"/>
      <c r="F306" s="169"/>
    </row>
    <row r="307" spans="1:6" ht="13.5" customHeight="1">
      <c r="A307" s="77"/>
      <c r="F307" s="169"/>
    </row>
    <row r="308" spans="1:6" ht="13.5" customHeight="1">
      <c r="A308" s="77"/>
      <c r="F308" s="169"/>
    </row>
    <row r="309" spans="1:6" ht="13.5" customHeight="1">
      <c r="A309" s="77"/>
      <c r="F309" s="169"/>
    </row>
    <row r="310" spans="1:6" ht="13.5" customHeight="1">
      <c r="A310" s="77"/>
      <c r="F310" s="169"/>
    </row>
    <row r="311" spans="1:6" ht="13.5" customHeight="1">
      <c r="A311" s="77"/>
      <c r="F311" s="169"/>
    </row>
    <row r="312" spans="1:6" ht="13.5" customHeight="1">
      <c r="A312" s="77"/>
      <c r="F312" s="169"/>
    </row>
    <row r="313" spans="1:6" ht="13.5" customHeight="1">
      <c r="A313" s="77"/>
      <c r="F313" s="169"/>
    </row>
    <row r="314" spans="1:6" ht="13.5" customHeight="1">
      <c r="A314" s="77"/>
      <c r="F314" s="169"/>
    </row>
    <row r="315" spans="1:6" ht="13.5" customHeight="1">
      <c r="A315" s="77"/>
      <c r="F315" s="169"/>
    </row>
    <row r="316" spans="1:6" ht="13.5" customHeight="1">
      <c r="A316" s="77"/>
      <c r="F316" s="169"/>
    </row>
    <row r="317" spans="1:6" ht="13.5" customHeight="1">
      <c r="A317" s="77"/>
      <c r="F317" s="169"/>
    </row>
    <row r="318" spans="1:6" ht="13.5" customHeight="1">
      <c r="A318" s="77"/>
      <c r="F318" s="169"/>
    </row>
    <row r="319" spans="1:6" ht="13.5" customHeight="1">
      <c r="A319" s="77"/>
      <c r="F319" s="169"/>
    </row>
    <row r="320" spans="1:6" ht="13.5" customHeight="1">
      <c r="A320" s="77"/>
      <c r="F320" s="169"/>
    </row>
    <row r="321" spans="1:6" ht="13.5" customHeight="1">
      <c r="A321" s="77"/>
      <c r="F321" s="169"/>
    </row>
    <row r="322" spans="1:6" ht="13.5" customHeight="1">
      <c r="A322" s="77"/>
      <c r="F322" s="169"/>
    </row>
    <row r="323" spans="1:6" ht="13.5" customHeight="1">
      <c r="A323" s="77"/>
      <c r="F323" s="169"/>
    </row>
    <row r="324" spans="1:6" ht="13.5" customHeight="1">
      <c r="A324" s="77"/>
      <c r="F324" s="169"/>
    </row>
    <row r="325" spans="1:6" ht="13.5" customHeight="1">
      <c r="A325" s="77"/>
      <c r="F325" s="169"/>
    </row>
    <row r="326" spans="1:6" ht="13.5" customHeight="1">
      <c r="A326" s="77"/>
      <c r="F326" s="169"/>
    </row>
    <row r="327" spans="1:6" ht="13.5" customHeight="1">
      <c r="A327" s="77"/>
      <c r="F327" s="169"/>
    </row>
    <row r="328" spans="1:6" ht="13.5" customHeight="1">
      <c r="A328" s="77"/>
      <c r="F328" s="169"/>
    </row>
    <row r="329" spans="1:6" ht="13.5" customHeight="1">
      <c r="A329" s="77"/>
      <c r="F329" s="169"/>
    </row>
    <row r="330" spans="1:6" ht="13.5" customHeight="1">
      <c r="A330" s="77"/>
      <c r="F330" s="169"/>
    </row>
    <row r="331" spans="1:6" ht="13.5" customHeight="1">
      <c r="A331" s="77"/>
      <c r="F331" s="169"/>
    </row>
    <row r="332" spans="1:6" ht="13.5" customHeight="1">
      <c r="A332" s="77"/>
      <c r="F332" s="169"/>
    </row>
    <row r="333" spans="1:6" ht="13.5" customHeight="1">
      <c r="A333" s="77"/>
      <c r="F333" s="169"/>
    </row>
    <row r="334" spans="1:6" ht="13.5" customHeight="1">
      <c r="A334" s="77"/>
      <c r="F334" s="169"/>
    </row>
    <row r="335" spans="1:6" ht="13.5" customHeight="1">
      <c r="A335" s="77"/>
      <c r="F335" s="169"/>
    </row>
    <row r="336" spans="1:6" ht="13.5" customHeight="1">
      <c r="A336" s="77"/>
      <c r="F336" s="169"/>
    </row>
    <row r="337" spans="1:6" ht="13.5" customHeight="1">
      <c r="A337" s="77"/>
      <c r="F337" s="169"/>
    </row>
    <row r="338" spans="1:6" ht="13.5" customHeight="1">
      <c r="A338" s="77"/>
      <c r="F338" s="169"/>
    </row>
    <row r="339" spans="1:6" ht="13.5" customHeight="1">
      <c r="A339" s="77"/>
      <c r="F339" s="169"/>
    </row>
    <row r="340" spans="1:6" ht="13.5" customHeight="1">
      <c r="A340" s="77"/>
      <c r="F340" s="169"/>
    </row>
    <row r="341" spans="1:6" ht="13.5" customHeight="1">
      <c r="A341" s="77"/>
      <c r="F341" s="169"/>
    </row>
    <row r="342" spans="1:6" ht="13.5" customHeight="1">
      <c r="A342" s="77"/>
      <c r="F342" s="169"/>
    </row>
    <row r="343" spans="1:6" ht="13.5" customHeight="1">
      <c r="A343" s="77"/>
      <c r="F343" s="169"/>
    </row>
    <row r="344" spans="1:6" ht="13.5" customHeight="1">
      <c r="A344" s="77"/>
      <c r="F344" s="169"/>
    </row>
    <row r="345" spans="1:6" ht="13.5" customHeight="1">
      <c r="A345" s="77"/>
      <c r="F345" s="169"/>
    </row>
    <row r="346" spans="1:6" ht="13.5" customHeight="1">
      <c r="A346" s="77"/>
      <c r="F346" s="169"/>
    </row>
    <row r="347" spans="1:6" ht="13.5" customHeight="1">
      <c r="A347" s="77"/>
      <c r="F347" s="169"/>
    </row>
    <row r="348" spans="1:6" ht="13.5" customHeight="1">
      <c r="A348" s="77"/>
      <c r="F348" s="169"/>
    </row>
    <row r="349" spans="1:6" ht="13.5" customHeight="1">
      <c r="A349" s="77"/>
      <c r="F349" s="169"/>
    </row>
    <row r="350" spans="1:6" ht="5.2" customHeight="1">
      <c r="A350" s="85"/>
      <c r="F350" s="177"/>
    </row>
    <row r="351" spans="1:6" ht="21" customHeight="1">
      <c r="A351" s="209" t="s">
        <v>95</v>
      </c>
      <c r="B351" s="191"/>
      <c r="C351" s="195" t="s">
        <v>1720</v>
      </c>
      <c r="D351" s="199"/>
      <c r="E351" s="203" t="s">
        <v>191</v>
      </c>
      <c r="F351" s="213">
        <f ca="1">SUM(F299:F350)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6" manualBreakCount="6">
    <brk id="58" man="1"/>
    <brk id="113" man="1"/>
    <brk id="179" man="1"/>
    <brk id="241" man="1"/>
    <brk id="296" man="1"/>
    <brk id="351" man="1"/>
  </rowBreaks>
  <legacyDrawingHF r:id="rId1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330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 t="s">
        <v>1721</v>
      </c>
    </row>
    <row r="2" spans="1:8" ht="21" customHeight="1">
      <c r="A2" s="73" t="s">
        <v>1</v>
      </c>
      <c r="B2" s="91" t="s">
        <v>2</v>
      </c>
      <c r="C2" s="113" t="s">
        <v>4</v>
      </c>
      <c r="D2" s="131" t="s">
        <v>3</v>
      </c>
      <c r="E2" s="149" t="s">
        <v>5</v>
      </c>
      <c r="F2" s="165" t="s">
        <v>6</v>
      </c>
      <c r="G2" s="57" t="s">
        <v>7</v>
      </c>
      <c r="H2" s="59" t="s">
        <v>8</v>
      </c>
    </row>
    <row r="3" spans="1:6" ht="13.5" customHeight="1">
      <c r="A3" s="77"/>
      <c r="B3" s="95"/>
      <c r="C3" s="117"/>
      <c r="D3" s="135"/>
      <c r="E3" s="153"/>
      <c r="F3" s="169"/>
    </row>
    <row r="4" spans="1:6" ht="13.5" customHeight="1">
      <c r="A4" s="77"/>
      <c r="B4" s="99" t="s">
        <v>1722</v>
      </c>
      <c r="C4" s="117"/>
      <c r="D4" s="135"/>
      <c r="E4" s="153"/>
      <c r="F4" s="169"/>
    </row>
    <row r="5" spans="1:6" ht="13.5" customHeight="1">
      <c r="A5" s="77"/>
      <c r="B5" s="95"/>
      <c r="C5" s="117"/>
      <c r="D5" s="135"/>
      <c r="E5" s="153"/>
      <c r="F5" s="169"/>
    </row>
    <row r="6" spans="1:6" ht="13.5" customHeight="1">
      <c r="A6" s="77"/>
      <c r="B6" s="99" t="s">
        <v>73</v>
      </c>
      <c r="C6" s="117"/>
      <c r="D6" s="135"/>
      <c r="E6" s="153"/>
      <c r="F6" s="169"/>
    </row>
    <row r="7" spans="1:6" ht="13.5" customHeight="1">
      <c r="A7" s="77"/>
      <c r="B7" s="95"/>
      <c r="C7" s="117"/>
      <c r="D7" s="135"/>
      <c r="E7" s="153"/>
      <c r="F7" s="169"/>
    </row>
    <row r="8" spans="1:8" ht="13.5" customHeight="1">
      <c r="A8" s="81" t="s">
        <v>11</v>
      </c>
      <c r="B8" s="103" t="s">
        <v>75</v>
      </c>
      <c r="C8" s="121">
        <v>1</v>
      </c>
      <c r="D8" s="139" t="s">
        <v>14</v>
      </c>
      <c r="E8" s="157"/>
      <c r="F8" s="173">
        <f ca="1">IF(OR(ISBLANK(C8), ISBLANK(E8)), "", IF(ISNUMBER(E8), ROUND(C8 * E8, 2), E8))</f>
        <v>0</v>
      </c>
      <c r="G8" s="63" t="s">
        <v>1723</v>
      </c>
      <c r="H8" s="64" t="s">
        <v>1724</v>
      </c>
    </row>
    <row r="9" spans="1:6" ht="13.5" customHeight="1">
      <c r="A9" s="77"/>
      <c r="B9" s="95"/>
      <c r="C9" s="117"/>
      <c r="D9" s="135"/>
      <c r="E9" s="153"/>
      <c r="F9" s="169"/>
    </row>
    <row r="10" spans="1:8" ht="13.5" customHeight="1">
      <c r="A10" s="81" t="s">
        <v>17</v>
      </c>
      <c r="B10" s="103" t="s">
        <v>79</v>
      </c>
      <c r="C10" s="121">
        <v>1</v>
      </c>
      <c r="D10" s="139" t="s">
        <v>14</v>
      </c>
      <c r="E10" s="157"/>
      <c r="F10" s="173">
        <f ca="1">IF(OR(ISBLANK(C10), ISBLANK(E10)), "", IF(ISNUMBER(E10), ROUND(C10 * E10, 2), E10))</f>
        <v>0</v>
      </c>
      <c r="G10" s="63" t="s">
        <v>1726</v>
      </c>
      <c r="H10" s="64" t="s">
        <v>1727</v>
      </c>
    </row>
    <row r="11" spans="1:6" ht="13.5" customHeight="1">
      <c r="A11" s="77"/>
      <c r="B11" s="103" t="s">
        <v>80</v>
      </c>
      <c r="C11" s="117"/>
      <c r="D11" s="135"/>
      <c r="E11" s="153"/>
      <c r="F11" s="169"/>
    </row>
    <row r="12" spans="1:6" ht="13.5" customHeight="1">
      <c r="A12" s="77"/>
      <c r="B12" s="103" t="s">
        <v>1725</v>
      </c>
      <c r="C12" s="117"/>
      <c r="D12" s="135"/>
      <c r="E12" s="153"/>
      <c r="F12" s="169"/>
    </row>
    <row r="13" spans="1:6" ht="13.5" customHeight="1">
      <c r="A13" s="77"/>
      <c r="B13" s="95"/>
      <c r="C13" s="117"/>
      <c r="D13" s="135"/>
      <c r="E13" s="153"/>
      <c r="F13" s="169"/>
    </row>
    <row r="14" spans="1:8" ht="13.5" customHeight="1">
      <c r="A14" s="81" t="s">
        <v>21</v>
      </c>
      <c r="B14" s="103" t="s">
        <v>85</v>
      </c>
      <c r="C14" s="121">
        <v>1</v>
      </c>
      <c r="D14" s="139" t="s">
        <v>14</v>
      </c>
      <c r="E14" s="157"/>
      <c r="F14" s="173">
        <f ca="1">IF(OR(ISBLANK(C14), ISBLANK(E14)), "", IF(ISNUMBER(E14), ROUND(C14 * E14, 2), E14))</f>
        <v>0</v>
      </c>
      <c r="G14" s="63" t="s">
        <v>1728</v>
      </c>
      <c r="H14" s="64" t="s">
        <v>1729</v>
      </c>
    </row>
    <row r="15" spans="1:6" ht="13.5" customHeight="1">
      <c r="A15" s="77"/>
      <c r="B15" s="103" t="s">
        <v>86</v>
      </c>
      <c r="C15" s="117"/>
      <c r="D15" s="135"/>
      <c r="E15" s="153"/>
      <c r="F15" s="169"/>
    </row>
    <row r="16" spans="1:6" ht="13.5" customHeight="1">
      <c r="A16" s="77"/>
      <c r="B16" s="95"/>
      <c r="C16" s="117"/>
      <c r="D16" s="135"/>
      <c r="E16" s="153"/>
      <c r="F16" s="169"/>
    </row>
    <row r="17" spans="1:8" ht="13.5" customHeight="1">
      <c r="A17" s="81" t="s">
        <v>25</v>
      </c>
      <c r="B17" s="103" t="s">
        <v>90</v>
      </c>
      <c r="C17" s="121">
        <v>1</v>
      </c>
      <c r="D17" s="139" t="s">
        <v>14</v>
      </c>
      <c r="E17" s="157"/>
      <c r="F17" s="173">
        <f ca="1">IF(OR(ISBLANK(C17), ISBLANK(E17)), "", IF(ISNUMBER(E17), ROUND(C17 * E17, 2), E17))</f>
        <v>0</v>
      </c>
      <c r="G17" s="63" t="s">
        <v>1731</v>
      </c>
      <c r="H17" s="64" t="s">
        <v>1732</v>
      </c>
    </row>
    <row r="18" spans="1:6" ht="13.5" customHeight="1">
      <c r="A18" s="77"/>
      <c r="B18" s="103" t="s">
        <v>91</v>
      </c>
      <c r="C18" s="117"/>
      <c r="D18" s="135"/>
      <c r="E18" s="153"/>
      <c r="F18" s="169"/>
    </row>
    <row r="19" spans="1:6" ht="13.5" customHeight="1">
      <c r="A19" s="77"/>
      <c r="B19" s="103" t="s">
        <v>1730</v>
      </c>
      <c r="C19" s="117"/>
      <c r="D19" s="135"/>
      <c r="E19" s="153"/>
      <c r="F19" s="169"/>
    </row>
    <row r="20" spans="1:6" ht="13.5" customHeight="1">
      <c r="A20" s="77"/>
      <c r="B20" s="95"/>
      <c r="C20" s="117"/>
      <c r="D20" s="135"/>
      <c r="E20" s="153"/>
      <c r="F20" s="169"/>
    </row>
    <row r="21" spans="1:6" ht="13.5" customHeight="1">
      <c r="A21" s="77"/>
      <c r="B21" s="99" t="s">
        <v>171</v>
      </c>
      <c r="C21" s="117"/>
      <c r="D21" s="135"/>
      <c r="E21" s="153"/>
      <c r="F21" s="169"/>
    </row>
    <row r="22" spans="1:6" ht="13.5" customHeight="1">
      <c r="A22" s="77"/>
      <c r="B22" s="95"/>
      <c r="C22" s="117"/>
      <c r="D22" s="135"/>
      <c r="E22" s="153"/>
      <c r="F22" s="169"/>
    </row>
    <row r="23" spans="1:8" ht="13.5" customHeight="1">
      <c r="A23" s="81" t="s">
        <v>29</v>
      </c>
      <c r="B23" s="103" t="s">
        <v>1733</v>
      </c>
      <c r="C23" s="121">
        <v>1</v>
      </c>
      <c r="D23" s="139" t="s">
        <v>14</v>
      </c>
      <c r="E23" s="157"/>
      <c r="F23" s="173">
        <f ca="1">IF(OR(ISBLANK(C23), ISBLANK(E23)), "", IF(ISNUMBER(E23), ROUND(C23 * E23, 2), E23))</f>
        <v>0</v>
      </c>
      <c r="G23" s="63" t="s">
        <v>1735</v>
      </c>
      <c r="H23" s="64" t="s">
        <v>1736</v>
      </c>
    </row>
    <row r="24" spans="1:6" ht="13.5" customHeight="1">
      <c r="A24" s="77"/>
      <c r="B24" s="103" t="s">
        <v>1734</v>
      </c>
      <c r="C24" s="117"/>
      <c r="D24" s="135"/>
      <c r="E24" s="153"/>
      <c r="F24" s="169"/>
    </row>
    <row r="25" spans="1:6" ht="13.5" customHeight="1">
      <c r="A25" s="77"/>
      <c r="B25" s="103" t="s">
        <v>175</v>
      </c>
      <c r="C25" s="117"/>
      <c r="D25" s="135"/>
      <c r="E25" s="153"/>
      <c r="F25" s="169"/>
    </row>
    <row r="26" spans="1:6" ht="13.5" customHeight="1">
      <c r="A26" s="77"/>
      <c r="B26" s="95"/>
      <c r="C26" s="117"/>
      <c r="D26" s="135"/>
      <c r="E26" s="153"/>
      <c r="F26" s="169"/>
    </row>
    <row r="27" spans="1:6" ht="13.5" customHeight="1">
      <c r="A27" s="77"/>
      <c r="B27" s="95"/>
      <c r="C27" s="117"/>
      <c r="D27" s="135"/>
      <c r="E27" s="153"/>
      <c r="F27" s="169"/>
    </row>
    <row r="28" spans="1:6" ht="13.5" customHeight="1">
      <c r="A28" s="77"/>
      <c r="B28" s="95"/>
      <c r="C28" s="117"/>
      <c r="D28" s="135"/>
      <c r="E28" s="153"/>
      <c r="F28" s="169"/>
    </row>
    <row r="29" spans="1:6" ht="13.5" customHeight="1">
      <c r="A29" s="77"/>
      <c r="B29" s="95"/>
      <c r="C29" s="117"/>
      <c r="D29" s="135"/>
      <c r="E29" s="153"/>
      <c r="F29" s="169"/>
    </row>
    <row r="30" spans="1:6" ht="13.5" customHeight="1">
      <c r="A30" s="77"/>
      <c r="B30" s="95"/>
      <c r="C30" s="117"/>
      <c r="D30" s="135"/>
      <c r="E30" s="153"/>
      <c r="F30" s="169"/>
    </row>
    <row r="31" spans="1:6" ht="13.5" customHeight="1">
      <c r="A31" s="77"/>
      <c r="B31" s="95"/>
      <c r="C31" s="117"/>
      <c r="D31" s="135"/>
      <c r="E31" s="153"/>
      <c r="F31" s="169"/>
    </row>
    <row r="32" spans="1:6" ht="13.5" customHeight="1">
      <c r="A32" s="77"/>
      <c r="B32" s="95"/>
      <c r="C32" s="117"/>
      <c r="D32" s="135"/>
      <c r="E32" s="153"/>
      <c r="F32" s="169"/>
    </row>
    <row r="33" spans="1:6" ht="13.5" customHeight="1">
      <c r="A33" s="77"/>
      <c r="B33" s="95"/>
      <c r="C33" s="117"/>
      <c r="D33" s="135"/>
      <c r="E33" s="153"/>
      <c r="F33" s="169"/>
    </row>
    <row r="34" spans="1:6" ht="13.5" customHeight="1">
      <c r="A34" s="77"/>
      <c r="B34" s="95"/>
      <c r="C34" s="117"/>
      <c r="D34" s="135"/>
      <c r="E34" s="153"/>
      <c r="F34" s="169"/>
    </row>
    <row r="35" spans="1:6" ht="13.5" customHeight="1">
      <c r="A35" s="77"/>
      <c r="B35" s="95"/>
      <c r="C35" s="117"/>
      <c r="D35" s="135"/>
      <c r="E35" s="153"/>
      <c r="F35" s="169"/>
    </row>
    <row r="36" spans="1:6" ht="13.5" customHeight="1">
      <c r="A36" s="77"/>
      <c r="B36" s="95"/>
      <c r="C36" s="117"/>
      <c r="D36" s="135"/>
      <c r="E36" s="153"/>
      <c r="F36" s="169"/>
    </row>
    <row r="37" spans="1:6" ht="13.5" customHeight="1">
      <c r="A37" s="77"/>
      <c r="B37" s="95"/>
      <c r="C37" s="117"/>
      <c r="D37" s="135"/>
      <c r="E37" s="153"/>
      <c r="F37" s="169"/>
    </row>
    <row r="38" spans="1:6" ht="13.5" customHeight="1">
      <c r="A38" s="77"/>
      <c r="B38" s="95"/>
      <c r="C38" s="117"/>
      <c r="D38" s="135"/>
      <c r="E38" s="153"/>
      <c r="F38" s="169"/>
    </row>
    <row r="39" spans="1:6" ht="13.5" customHeight="1">
      <c r="A39" s="77"/>
      <c r="B39" s="95"/>
      <c r="C39" s="117"/>
      <c r="D39" s="135"/>
      <c r="E39" s="153"/>
      <c r="F39" s="169"/>
    </row>
    <row r="40" spans="1:6" ht="13.5" customHeight="1">
      <c r="A40" s="77"/>
      <c r="B40" s="95"/>
      <c r="C40" s="117"/>
      <c r="D40" s="135"/>
      <c r="E40" s="153"/>
      <c r="F40" s="169"/>
    </row>
    <row r="41" spans="1:6" ht="13.5" customHeight="1">
      <c r="A41" s="77"/>
      <c r="B41" s="95"/>
      <c r="C41" s="117"/>
      <c r="D41" s="135"/>
      <c r="E41" s="153"/>
      <c r="F41" s="169"/>
    </row>
    <row r="42" spans="1:6" ht="13.5" customHeight="1">
      <c r="A42" s="77"/>
      <c r="B42" s="95"/>
      <c r="C42" s="117"/>
      <c r="D42" s="135"/>
      <c r="E42" s="153"/>
      <c r="F42" s="169"/>
    </row>
    <row r="43" spans="1:6" ht="13.5" customHeight="1">
      <c r="A43" s="77"/>
      <c r="B43" s="95"/>
      <c r="C43" s="117"/>
      <c r="D43" s="135"/>
      <c r="E43" s="153"/>
      <c r="F43" s="169"/>
    </row>
    <row r="44" spans="1:6" ht="13.5" customHeight="1">
      <c r="A44" s="77"/>
      <c r="B44" s="95"/>
      <c r="C44" s="117"/>
      <c r="D44" s="135"/>
      <c r="E44" s="153"/>
      <c r="F44" s="169"/>
    </row>
    <row r="45" spans="1:6" ht="13.5" customHeight="1">
      <c r="A45" s="77"/>
      <c r="B45" s="95"/>
      <c r="C45" s="117"/>
      <c r="D45" s="135"/>
      <c r="E45" s="153"/>
      <c r="F45" s="169"/>
    </row>
    <row r="46" spans="1:6" ht="13.5" customHeight="1">
      <c r="A46" s="77"/>
      <c r="B46" s="95"/>
      <c r="C46" s="117"/>
      <c r="D46" s="135"/>
      <c r="E46" s="153"/>
      <c r="F46" s="169"/>
    </row>
    <row r="47" spans="1:6" ht="13.5" customHeight="1">
      <c r="A47" s="77"/>
      <c r="B47" s="95"/>
      <c r="C47" s="117"/>
      <c r="D47" s="135"/>
      <c r="E47" s="153"/>
      <c r="F47" s="169"/>
    </row>
    <row r="48" spans="1:6" ht="13.5" customHeight="1">
      <c r="A48" s="77"/>
      <c r="B48" s="95"/>
      <c r="C48" s="117"/>
      <c r="D48" s="135"/>
      <c r="E48" s="153"/>
      <c r="F48" s="169"/>
    </row>
    <row r="49" spans="1:6" ht="13.5" customHeight="1">
      <c r="A49" s="77"/>
      <c r="B49" s="95"/>
      <c r="C49" s="117"/>
      <c r="D49" s="135"/>
      <c r="E49" s="153"/>
      <c r="F49" s="169"/>
    </row>
    <row r="50" spans="1:6" ht="13.5" customHeight="1">
      <c r="A50" s="77"/>
      <c r="B50" s="95"/>
      <c r="C50" s="117"/>
      <c r="D50" s="135"/>
      <c r="E50" s="153"/>
      <c r="F50" s="169"/>
    </row>
    <row r="51" spans="1:6" ht="13.5" customHeight="1">
      <c r="A51" s="77"/>
      <c r="B51" s="95"/>
      <c r="C51" s="117"/>
      <c r="D51" s="135"/>
      <c r="E51" s="153"/>
      <c r="F51" s="169"/>
    </row>
    <row r="52" spans="1:6" ht="13.5" customHeight="1">
      <c r="A52" s="77"/>
      <c r="B52" s="95"/>
      <c r="C52" s="117"/>
      <c r="D52" s="135"/>
      <c r="E52" s="153"/>
      <c r="F52" s="169"/>
    </row>
    <row r="53" spans="1:6" ht="13.5" customHeight="1">
      <c r="A53" s="77"/>
      <c r="B53" s="95"/>
      <c r="C53" s="117"/>
      <c r="D53" s="135"/>
      <c r="E53" s="153"/>
      <c r="F53" s="169"/>
    </row>
    <row r="54" spans="1:6" ht="5.2" customHeight="1">
      <c r="A54" s="85"/>
      <c r="B54" s="107"/>
      <c r="C54" s="125"/>
      <c r="D54" s="143"/>
      <c r="E54" s="161"/>
      <c r="F54" s="177"/>
    </row>
    <row r="55" spans="1:6" ht="21" customHeight="1">
      <c r="A55" s="209" t="s">
        <v>95</v>
      </c>
      <c r="B55" s="191"/>
      <c r="C55" s="195" t="s">
        <v>1737</v>
      </c>
      <c r="D55" s="199"/>
      <c r="E55" s="203" t="s">
        <v>97</v>
      </c>
      <c r="F55" s="213">
        <f ca="1">SUM(F3:F54)</f>
        <v>0</v>
      </c>
    </row>
    <row r="56" spans="1:1" ht="21" customHeight="1">
      <c r="A56" s="12" t="s">
        <v>1721</v>
      </c>
    </row>
    <row r="57" spans="1:8" ht="21" customHeight="1">
      <c r="A57" s="73" t="s">
        <v>1</v>
      </c>
      <c r="B57" s="91" t="s">
        <v>2</v>
      </c>
      <c r="C57" s="113" t="s">
        <v>4</v>
      </c>
      <c r="D57" s="131" t="s">
        <v>3</v>
      </c>
      <c r="E57" s="149" t="s">
        <v>5</v>
      </c>
      <c r="F57" s="165" t="s">
        <v>6</v>
      </c>
      <c r="G57" s="57" t="s">
        <v>7</v>
      </c>
      <c r="H57" s="59" t="s">
        <v>8</v>
      </c>
    </row>
    <row r="58" spans="1:6" ht="13.5" customHeight="1">
      <c r="A58" s="77"/>
      <c r="B58" s="95"/>
      <c r="C58" s="117"/>
      <c r="D58" s="135"/>
      <c r="E58" s="153"/>
      <c r="F58" s="169"/>
    </row>
    <row r="59" spans="1:6" ht="13.5" customHeight="1">
      <c r="A59" s="77"/>
      <c r="B59" s="99" t="s">
        <v>193</v>
      </c>
      <c r="C59" s="117"/>
      <c r="D59" s="135"/>
      <c r="E59" s="153"/>
      <c r="F59" s="169"/>
    </row>
    <row r="60" spans="1:6" ht="13.5" customHeight="1">
      <c r="A60" s="77"/>
      <c r="B60" s="95"/>
      <c r="C60" s="117"/>
      <c r="D60" s="135"/>
      <c r="E60" s="153"/>
      <c r="F60" s="169"/>
    </row>
    <row r="61" spans="1:6" ht="13.5" customHeight="1">
      <c r="A61" s="77"/>
      <c r="B61" s="99" t="s">
        <v>194</v>
      </c>
      <c r="C61" s="117"/>
      <c r="D61" s="135"/>
      <c r="E61" s="153"/>
      <c r="F61" s="169"/>
    </row>
    <row r="62" spans="1:6" ht="13.5" customHeight="1">
      <c r="A62" s="77"/>
      <c r="B62" s="95"/>
      <c r="C62" s="117"/>
      <c r="D62" s="135"/>
      <c r="E62" s="153"/>
      <c r="F62" s="169"/>
    </row>
    <row r="63" spans="1:8" ht="13.5" customHeight="1">
      <c r="A63" s="81" t="s">
        <v>11</v>
      </c>
      <c r="B63" s="103" t="s">
        <v>195</v>
      </c>
      <c r="C63" s="121">
        <v>0.05</v>
      </c>
      <c r="D63" s="139" t="s">
        <v>196</v>
      </c>
      <c r="E63" s="157"/>
      <c r="F63" s="173">
        <f ca="1">IF(OR(ISBLANK(C63), ISBLANK(E63)), "", IF(ISNUMBER(E63), ROUND(C63 * E63, 2), E63))</f>
        <v>0</v>
      </c>
      <c r="G63" s="63" t="s">
        <v>1738</v>
      </c>
      <c r="H63" s="64" t="s">
        <v>1739</v>
      </c>
    </row>
    <row r="64" spans="1:6" ht="13.5" customHeight="1">
      <c r="A64" s="77"/>
      <c r="B64" s="95"/>
      <c r="C64" s="117"/>
      <c r="D64" s="135"/>
      <c r="E64" s="153"/>
      <c r="F64" s="169"/>
    </row>
    <row r="65" spans="1:6" ht="13.5" customHeight="1">
      <c r="A65" s="77"/>
      <c r="B65" s="95"/>
      <c r="C65" s="117"/>
      <c r="D65" s="135"/>
      <c r="E65" s="153"/>
      <c r="F65" s="169"/>
    </row>
    <row r="66" spans="1:6" ht="13.5" customHeight="1">
      <c r="A66" s="77"/>
      <c r="B66" s="95"/>
      <c r="C66" s="117"/>
      <c r="D66" s="135"/>
      <c r="E66" s="153"/>
      <c r="F66" s="169"/>
    </row>
    <row r="67" spans="1:6" ht="13.5" customHeight="1">
      <c r="A67" s="77"/>
      <c r="B67" s="95"/>
      <c r="C67" s="117"/>
      <c r="D67" s="135"/>
      <c r="E67" s="153"/>
      <c r="F67" s="169"/>
    </row>
    <row r="68" spans="1:6" ht="13.5" customHeight="1">
      <c r="A68" s="77"/>
      <c r="B68" s="95"/>
      <c r="C68" s="117"/>
      <c r="D68" s="135"/>
      <c r="E68" s="153"/>
      <c r="F68" s="169"/>
    </row>
    <row r="69" spans="1:6" ht="13.5" customHeight="1">
      <c r="A69" s="77"/>
      <c r="B69" s="95"/>
      <c r="C69" s="117"/>
      <c r="D69" s="135"/>
      <c r="E69" s="153"/>
      <c r="F69" s="169"/>
    </row>
    <row r="70" spans="1:6" ht="13.5" customHeight="1">
      <c r="A70" s="77"/>
      <c r="B70" s="95"/>
      <c r="C70" s="117"/>
      <c r="D70" s="135"/>
      <c r="E70" s="153"/>
      <c r="F70" s="169"/>
    </row>
    <row r="71" spans="1:6" ht="13.5" customHeight="1">
      <c r="A71" s="77"/>
      <c r="B71" s="95"/>
      <c r="C71" s="117"/>
      <c r="D71" s="135"/>
      <c r="E71" s="153"/>
      <c r="F71" s="169"/>
    </row>
    <row r="72" spans="1:6" ht="13.5" customHeight="1">
      <c r="A72" s="77"/>
      <c r="B72" s="95"/>
      <c r="C72" s="117"/>
      <c r="D72" s="135"/>
      <c r="E72" s="153"/>
      <c r="F72" s="169"/>
    </row>
    <row r="73" spans="1:6" ht="13.5" customHeight="1">
      <c r="A73" s="77"/>
      <c r="B73" s="95"/>
      <c r="C73" s="117"/>
      <c r="D73" s="135"/>
      <c r="E73" s="153"/>
      <c r="F73" s="169"/>
    </row>
    <row r="74" spans="1:6" ht="13.5" customHeight="1">
      <c r="A74" s="77"/>
      <c r="B74" s="95"/>
      <c r="C74" s="117"/>
      <c r="D74" s="135"/>
      <c r="E74" s="153"/>
      <c r="F74" s="169"/>
    </row>
    <row r="75" spans="1:6" ht="13.5" customHeight="1">
      <c r="A75" s="77"/>
      <c r="B75" s="95"/>
      <c r="C75" s="117"/>
      <c r="D75" s="135"/>
      <c r="E75" s="153"/>
      <c r="F75" s="169"/>
    </row>
    <row r="76" spans="1:6" ht="13.5" customHeight="1">
      <c r="A76" s="77"/>
      <c r="B76" s="95"/>
      <c r="C76" s="117"/>
      <c r="D76" s="135"/>
      <c r="E76" s="153"/>
      <c r="F76" s="169"/>
    </row>
    <row r="77" spans="1:6" ht="13.5" customHeight="1">
      <c r="A77" s="77"/>
      <c r="B77" s="95"/>
      <c r="C77" s="117"/>
      <c r="D77" s="135"/>
      <c r="E77" s="153"/>
      <c r="F77" s="169"/>
    </row>
    <row r="78" spans="1:6" ht="13.5" customHeight="1">
      <c r="A78" s="77"/>
      <c r="B78" s="95"/>
      <c r="C78" s="117"/>
      <c r="D78" s="135"/>
      <c r="E78" s="153"/>
      <c r="F78" s="169"/>
    </row>
    <row r="79" spans="1:6" ht="13.5" customHeight="1">
      <c r="A79" s="77"/>
      <c r="B79" s="95"/>
      <c r="C79" s="117"/>
      <c r="D79" s="135"/>
      <c r="E79" s="153"/>
      <c r="F79" s="169"/>
    </row>
    <row r="80" spans="1:6" ht="13.5" customHeight="1">
      <c r="A80" s="77"/>
      <c r="B80" s="95"/>
      <c r="C80" s="117"/>
      <c r="D80" s="135"/>
      <c r="E80" s="153"/>
      <c r="F80" s="169"/>
    </row>
    <row r="81" spans="1:6" ht="13.5" customHeight="1">
      <c r="A81" s="77"/>
      <c r="B81" s="95"/>
      <c r="C81" s="117"/>
      <c r="D81" s="135"/>
      <c r="E81" s="153"/>
      <c r="F81" s="169"/>
    </row>
    <row r="82" spans="1:6" ht="13.5" customHeight="1">
      <c r="A82" s="77"/>
      <c r="B82" s="95"/>
      <c r="C82" s="117"/>
      <c r="D82" s="135"/>
      <c r="E82" s="153"/>
      <c r="F82" s="169"/>
    </row>
    <row r="83" spans="1:6" ht="13.5" customHeight="1">
      <c r="A83" s="77"/>
      <c r="B83" s="95"/>
      <c r="C83" s="117"/>
      <c r="D83" s="135"/>
      <c r="E83" s="153"/>
      <c r="F83" s="169"/>
    </row>
    <row r="84" spans="1:6" ht="13.5" customHeight="1">
      <c r="A84" s="77"/>
      <c r="B84" s="95"/>
      <c r="C84" s="117"/>
      <c r="D84" s="135"/>
      <c r="E84" s="153"/>
      <c r="F84" s="169"/>
    </row>
    <row r="85" spans="1:6" ht="13.5" customHeight="1">
      <c r="A85" s="77"/>
      <c r="B85" s="95"/>
      <c r="C85" s="117"/>
      <c r="D85" s="135"/>
      <c r="E85" s="153"/>
      <c r="F85" s="169"/>
    </row>
    <row r="86" spans="1:6" ht="13.5" customHeight="1">
      <c r="A86" s="77"/>
      <c r="B86" s="95"/>
      <c r="C86" s="117"/>
      <c r="D86" s="135"/>
      <c r="E86" s="153"/>
      <c r="F86" s="169"/>
    </row>
    <row r="87" spans="1:6" ht="13.5" customHeight="1">
      <c r="A87" s="77"/>
      <c r="B87" s="95"/>
      <c r="C87" s="117"/>
      <c r="D87" s="135"/>
      <c r="E87" s="153"/>
      <c r="F87" s="169"/>
    </row>
    <row r="88" spans="1:6" ht="13.5" customHeight="1">
      <c r="A88" s="77"/>
      <c r="B88" s="95"/>
      <c r="C88" s="117"/>
      <c r="D88" s="135"/>
      <c r="E88" s="153"/>
      <c r="F88" s="169"/>
    </row>
    <row r="89" spans="1:6" ht="13.5" customHeight="1">
      <c r="A89" s="77"/>
      <c r="B89" s="95"/>
      <c r="C89" s="117"/>
      <c r="D89" s="135"/>
      <c r="E89" s="153"/>
      <c r="F89" s="169"/>
    </row>
    <row r="90" spans="1:6" ht="13.5" customHeight="1">
      <c r="A90" s="77"/>
      <c r="B90" s="95"/>
      <c r="C90" s="117"/>
      <c r="D90" s="135"/>
      <c r="E90" s="153"/>
      <c r="F90" s="169"/>
    </row>
    <row r="91" spans="1:6" ht="13.5" customHeight="1">
      <c r="A91" s="77"/>
      <c r="B91" s="95"/>
      <c r="C91" s="117"/>
      <c r="D91" s="135"/>
      <c r="E91" s="153"/>
      <c r="F91" s="169"/>
    </row>
    <row r="92" spans="1:6" ht="13.5" customHeight="1">
      <c r="A92" s="77"/>
      <c r="B92" s="95"/>
      <c r="C92" s="117"/>
      <c r="D92" s="135"/>
      <c r="E92" s="153"/>
      <c r="F92" s="169"/>
    </row>
    <row r="93" spans="1:6" ht="13.5" customHeight="1">
      <c r="A93" s="77"/>
      <c r="B93" s="95"/>
      <c r="C93" s="117"/>
      <c r="D93" s="135"/>
      <c r="E93" s="153"/>
      <c r="F93" s="169"/>
    </row>
    <row r="94" spans="1:6" ht="13.5" customHeight="1">
      <c r="A94" s="77"/>
      <c r="B94" s="95"/>
      <c r="C94" s="117"/>
      <c r="D94" s="135"/>
      <c r="E94" s="153"/>
      <c r="F94" s="169"/>
    </row>
    <row r="95" spans="1:6" ht="13.5" customHeight="1">
      <c r="A95" s="77"/>
      <c r="B95" s="95"/>
      <c r="C95" s="117"/>
      <c r="D95" s="135"/>
      <c r="E95" s="153"/>
      <c r="F95" s="169"/>
    </row>
    <row r="96" spans="1:6" ht="13.5" customHeight="1">
      <c r="A96" s="77"/>
      <c r="B96" s="95"/>
      <c r="C96" s="117"/>
      <c r="D96" s="135"/>
      <c r="E96" s="153"/>
      <c r="F96" s="169"/>
    </row>
    <row r="97" spans="1:6" ht="13.5" customHeight="1">
      <c r="A97" s="77"/>
      <c r="B97" s="95"/>
      <c r="C97" s="117"/>
      <c r="D97" s="135"/>
      <c r="E97" s="153"/>
      <c r="F97" s="169"/>
    </row>
    <row r="98" spans="1:6" ht="13.5" customHeight="1">
      <c r="A98" s="77"/>
      <c r="B98" s="95"/>
      <c r="C98" s="117"/>
      <c r="D98" s="135"/>
      <c r="E98" s="153"/>
      <c r="F98" s="169"/>
    </row>
    <row r="99" spans="1:6" ht="13.5" customHeight="1">
      <c r="A99" s="77"/>
      <c r="B99" s="95"/>
      <c r="C99" s="117"/>
      <c r="D99" s="135"/>
      <c r="E99" s="153"/>
      <c r="F99" s="169"/>
    </row>
    <row r="100" spans="1:6" ht="13.5" customHeight="1">
      <c r="A100" s="77"/>
      <c r="B100" s="95"/>
      <c r="C100" s="117"/>
      <c r="D100" s="135"/>
      <c r="E100" s="153"/>
      <c r="F100" s="169"/>
    </row>
    <row r="101" spans="1:6" ht="13.5" customHeight="1">
      <c r="A101" s="77"/>
      <c r="B101" s="95"/>
      <c r="C101" s="117"/>
      <c r="D101" s="135"/>
      <c r="E101" s="153"/>
      <c r="F101" s="169"/>
    </row>
    <row r="102" spans="1:6" ht="13.5" customHeight="1">
      <c r="A102" s="77"/>
      <c r="B102" s="95"/>
      <c r="C102" s="117"/>
      <c r="D102" s="135"/>
      <c r="E102" s="153"/>
      <c r="F102" s="169"/>
    </row>
    <row r="103" spans="1:6" ht="13.5" customHeight="1">
      <c r="A103" s="77"/>
      <c r="B103" s="95"/>
      <c r="C103" s="117"/>
      <c r="D103" s="135"/>
      <c r="E103" s="153"/>
      <c r="F103" s="169"/>
    </row>
    <row r="104" spans="1:6" ht="13.5" customHeight="1">
      <c r="A104" s="77"/>
      <c r="B104" s="95"/>
      <c r="C104" s="117"/>
      <c r="D104" s="135"/>
      <c r="E104" s="153"/>
      <c r="F104" s="169"/>
    </row>
    <row r="105" spans="1:6" ht="13.5" customHeight="1">
      <c r="A105" s="77"/>
      <c r="B105" s="95"/>
      <c r="C105" s="117"/>
      <c r="D105" s="135"/>
      <c r="E105" s="153"/>
      <c r="F105" s="169"/>
    </row>
    <row r="106" spans="1:6" ht="13.5" customHeight="1">
      <c r="A106" s="77"/>
      <c r="B106" s="95"/>
      <c r="C106" s="117"/>
      <c r="D106" s="135"/>
      <c r="E106" s="153"/>
      <c r="F106" s="169"/>
    </row>
    <row r="107" spans="1:6" ht="13.5" customHeight="1">
      <c r="A107" s="77"/>
      <c r="B107" s="95"/>
      <c r="C107" s="117"/>
      <c r="D107" s="135"/>
      <c r="E107" s="153"/>
      <c r="F107" s="169"/>
    </row>
    <row r="108" spans="1:6" ht="13.5" customHeight="1">
      <c r="A108" s="77"/>
      <c r="B108" s="95"/>
      <c r="C108" s="117"/>
      <c r="D108" s="135"/>
      <c r="E108" s="153"/>
      <c r="F108" s="169"/>
    </row>
    <row r="109" spans="1:6" ht="5.2" customHeight="1">
      <c r="A109" s="85"/>
      <c r="B109" s="107"/>
      <c r="C109" s="125"/>
      <c r="D109" s="143"/>
      <c r="E109" s="161"/>
      <c r="F109" s="177"/>
    </row>
    <row r="110" spans="1:6" ht="21" customHeight="1">
      <c r="A110" s="209" t="s">
        <v>95</v>
      </c>
      <c r="B110" s="191"/>
      <c r="C110" s="195" t="s">
        <v>1740</v>
      </c>
      <c r="D110" s="199"/>
      <c r="E110" s="203" t="s">
        <v>97</v>
      </c>
      <c r="F110" s="213">
        <f ca="1">SUM(F58:F109)</f>
        <v>0</v>
      </c>
    </row>
    <row r="111" spans="1:1" ht="21" customHeight="1">
      <c r="A111" s="12" t="s">
        <v>1721</v>
      </c>
    </row>
    <row r="112" spans="1:8" ht="21" customHeight="1">
      <c r="A112" s="73" t="s">
        <v>1</v>
      </c>
      <c r="B112" s="91" t="s">
        <v>2</v>
      </c>
      <c r="C112" s="113" t="s">
        <v>4</v>
      </c>
      <c r="D112" s="131" t="s">
        <v>3</v>
      </c>
      <c r="E112" s="149" t="s">
        <v>5</v>
      </c>
      <c r="F112" s="165" t="s">
        <v>6</v>
      </c>
      <c r="G112" s="57" t="s">
        <v>7</v>
      </c>
      <c r="H112" s="59" t="s">
        <v>8</v>
      </c>
    </row>
    <row r="113" spans="1:6" ht="13.5" customHeight="1">
      <c r="A113" s="77"/>
      <c r="B113" s="95"/>
      <c r="C113" s="117"/>
      <c r="D113" s="135"/>
      <c r="E113" s="153"/>
      <c r="F113" s="169"/>
    </row>
    <row r="114" spans="1:6" ht="13.5" customHeight="1">
      <c r="A114" s="77"/>
      <c r="B114" s="99" t="s">
        <v>200</v>
      </c>
      <c r="C114" s="117"/>
      <c r="D114" s="135"/>
      <c r="E114" s="153"/>
      <c r="F114" s="169"/>
    </row>
    <row r="115" spans="1:6" ht="13.5" customHeight="1">
      <c r="A115" s="77"/>
      <c r="B115" s="99" t="s">
        <v>201</v>
      </c>
      <c r="C115" s="117"/>
      <c r="D115" s="135"/>
      <c r="E115" s="153"/>
      <c r="F115" s="169"/>
    </row>
    <row r="116" spans="1:6" ht="13.5" customHeight="1">
      <c r="A116" s="77"/>
      <c r="B116" s="95"/>
      <c r="C116" s="117"/>
      <c r="D116" s="135"/>
      <c r="E116" s="153"/>
      <c r="F116" s="169"/>
    </row>
    <row r="117" spans="1:6" ht="13.5" customHeight="1">
      <c r="A117" s="77"/>
      <c r="B117" s="99" t="s">
        <v>202</v>
      </c>
      <c r="C117" s="117"/>
      <c r="D117" s="135"/>
      <c r="E117" s="153"/>
      <c r="F117" s="169"/>
    </row>
    <row r="118" spans="1:6" ht="13.5" customHeight="1">
      <c r="A118" s="77"/>
      <c r="B118" s="95"/>
      <c r="C118" s="117"/>
      <c r="D118" s="135"/>
      <c r="E118" s="153"/>
      <c r="F118" s="169"/>
    </row>
    <row r="119" spans="1:8" ht="13.5" customHeight="1">
      <c r="A119" s="81" t="s">
        <v>11</v>
      </c>
      <c r="B119" s="103" t="s">
        <v>203</v>
      </c>
      <c r="C119" s="121">
        <v>32</v>
      </c>
      <c r="D119" s="139" t="s">
        <v>208</v>
      </c>
      <c r="E119" s="157"/>
      <c r="F119" s="173">
        <f ca="1">IF(OR(ISBLANK(C119), ISBLANK(E119)), "", IF(ISNUMBER(E119), ROUND(C119 * E119, 2), E119))</f>
        <v>0</v>
      </c>
      <c r="G119" s="63" t="s">
        <v>1742</v>
      </c>
      <c r="H119" s="64" t="s">
        <v>1743</v>
      </c>
    </row>
    <row r="120" spans="1:6" ht="13.5" customHeight="1">
      <c r="A120" s="77"/>
      <c r="B120" s="103" t="s">
        <v>204</v>
      </c>
      <c r="C120" s="117"/>
      <c r="D120" s="135"/>
      <c r="E120" s="153"/>
      <c r="F120" s="169"/>
    </row>
    <row r="121" spans="1:6" ht="13.5" customHeight="1">
      <c r="A121" s="77"/>
      <c r="B121" s="103" t="s">
        <v>205</v>
      </c>
      <c r="C121" s="117"/>
      <c r="D121" s="135"/>
      <c r="E121" s="153"/>
      <c r="F121" s="169"/>
    </row>
    <row r="122" spans="1:6" ht="13.5" customHeight="1">
      <c r="A122" s="77"/>
      <c r="B122" s="103" t="s">
        <v>206</v>
      </c>
      <c r="C122" s="117"/>
      <c r="D122" s="135"/>
      <c r="E122" s="153"/>
      <c r="F122" s="169"/>
    </row>
    <row r="123" spans="1:6" ht="13.5" customHeight="1">
      <c r="A123" s="77"/>
      <c r="B123" s="103" t="s">
        <v>1741</v>
      </c>
      <c r="C123" s="117"/>
      <c r="D123" s="135"/>
      <c r="E123" s="153"/>
      <c r="F123" s="169"/>
    </row>
    <row r="124" spans="1:6" ht="13.5" customHeight="1">
      <c r="A124" s="77"/>
      <c r="B124" s="95"/>
      <c r="C124" s="117"/>
      <c r="D124" s="135"/>
      <c r="E124" s="153"/>
      <c r="F124" s="169"/>
    </row>
    <row r="125" spans="1:8" ht="13.5" customHeight="1">
      <c r="A125" s="81" t="s">
        <v>17</v>
      </c>
      <c r="B125" s="103" t="s">
        <v>1744</v>
      </c>
      <c r="C125" s="121">
        <v>1</v>
      </c>
      <c r="D125" s="139" t="s">
        <v>70</v>
      </c>
      <c r="E125" s="157"/>
      <c r="F125" s="173">
        <f ca="1">IF(OR(ISBLANK(C125), ISBLANK(E125)), "", IF(ISNUMBER(E125), ROUND(C125 * E125, 2), E125))</f>
        <v>0</v>
      </c>
      <c r="G125" s="63" t="s">
        <v>1749</v>
      </c>
      <c r="H125" s="64" t="s">
        <v>1750</v>
      </c>
    </row>
    <row r="126" spans="1:6" ht="13.5" customHeight="1">
      <c r="A126" s="77"/>
      <c r="B126" s="103" t="s">
        <v>1745</v>
      </c>
      <c r="C126" s="117"/>
      <c r="D126" s="135"/>
      <c r="E126" s="153"/>
      <c r="F126" s="169"/>
    </row>
    <row r="127" spans="1:6" ht="13.5" customHeight="1">
      <c r="A127" s="77"/>
      <c r="B127" s="103" t="s">
        <v>1746</v>
      </c>
      <c r="C127" s="117"/>
      <c r="D127" s="135"/>
      <c r="E127" s="153"/>
      <c r="F127" s="169"/>
    </row>
    <row r="128" spans="1:6" ht="13.5" customHeight="1">
      <c r="A128" s="77"/>
      <c r="B128" s="103" t="s">
        <v>1747</v>
      </c>
      <c r="C128" s="117"/>
      <c r="D128" s="135"/>
      <c r="E128" s="153"/>
      <c r="F128" s="169"/>
    </row>
    <row r="129" spans="1:6" ht="13.5" customHeight="1">
      <c r="A129" s="77"/>
      <c r="B129" s="103" t="s">
        <v>1748</v>
      </c>
      <c r="C129" s="117"/>
      <c r="D129" s="135"/>
      <c r="E129" s="153"/>
      <c r="F129" s="169"/>
    </row>
    <row r="130" spans="1:6" ht="13.5" customHeight="1">
      <c r="A130" s="77"/>
      <c r="B130" s="95"/>
      <c r="C130" s="117"/>
      <c r="D130" s="135"/>
      <c r="E130" s="153"/>
      <c r="F130" s="169"/>
    </row>
    <row r="131" spans="1:6" ht="13.5" customHeight="1">
      <c r="A131" s="77"/>
      <c r="B131" s="95"/>
      <c r="C131" s="117"/>
      <c r="D131" s="135"/>
      <c r="E131" s="153"/>
      <c r="F131" s="169"/>
    </row>
    <row r="132" spans="1:6" ht="13.5" customHeight="1">
      <c r="A132" s="77"/>
      <c r="B132" s="95"/>
      <c r="C132" s="117"/>
      <c r="D132" s="135"/>
      <c r="E132" s="153"/>
      <c r="F132" s="169"/>
    </row>
    <row r="133" spans="1:6" ht="13.5" customHeight="1">
      <c r="A133" s="77"/>
      <c r="B133" s="95"/>
      <c r="C133" s="117"/>
      <c r="D133" s="135"/>
      <c r="E133" s="153"/>
      <c r="F133" s="169"/>
    </row>
    <row r="134" spans="1:6" ht="13.5" customHeight="1">
      <c r="A134" s="77"/>
      <c r="B134" s="95"/>
      <c r="C134" s="117"/>
      <c r="D134" s="135"/>
      <c r="E134" s="153"/>
      <c r="F134" s="169"/>
    </row>
    <row r="135" spans="1:6" ht="13.5" customHeight="1">
      <c r="A135" s="77"/>
      <c r="B135" s="95"/>
      <c r="C135" s="117"/>
      <c r="D135" s="135"/>
      <c r="E135" s="153"/>
      <c r="F135" s="169"/>
    </row>
    <row r="136" spans="1:6" ht="13.5" customHeight="1">
      <c r="A136" s="77"/>
      <c r="B136" s="95"/>
      <c r="C136" s="117"/>
      <c r="D136" s="135"/>
      <c r="E136" s="153"/>
      <c r="F136" s="169"/>
    </row>
    <row r="137" spans="1:6" ht="13.5" customHeight="1">
      <c r="A137" s="77"/>
      <c r="B137" s="95"/>
      <c r="C137" s="117"/>
      <c r="D137" s="135"/>
      <c r="E137" s="153"/>
      <c r="F137" s="169"/>
    </row>
    <row r="138" spans="1:6" ht="13.5" customHeight="1">
      <c r="A138" s="77"/>
      <c r="B138" s="95"/>
      <c r="C138" s="117"/>
      <c r="D138" s="135"/>
      <c r="E138" s="153"/>
      <c r="F138" s="169"/>
    </row>
    <row r="139" spans="1:6" ht="13.5" customHeight="1">
      <c r="A139" s="77"/>
      <c r="B139" s="95"/>
      <c r="C139" s="117"/>
      <c r="D139" s="135"/>
      <c r="E139" s="153"/>
      <c r="F139" s="169"/>
    </row>
    <row r="140" spans="1:6" ht="13.5" customHeight="1">
      <c r="A140" s="77"/>
      <c r="B140" s="95"/>
      <c r="C140" s="117"/>
      <c r="D140" s="135"/>
      <c r="E140" s="153"/>
      <c r="F140" s="169"/>
    </row>
    <row r="141" spans="1:6" ht="13.5" customHeight="1">
      <c r="A141" s="77"/>
      <c r="B141" s="95"/>
      <c r="C141" s="117"/>
      <c r="D141" s="135"/>
      <c r="E141" s="153"/>
      <c r="F141" s="169"/>
    </row>
    <row r="142" spans="1:6" ht="13.5" customHeight="1">
      <c r="A142" s="77"/>
      <c r="B142" s="95"/>
      <c r="C142" s="117"/>
      <c r="D142" s="135"/>
      <c r="E142" s="153"/>
      <c r="F142" s="169"/>
    </row>
    <row r="143" spans="1:6" ht="13.5" customHeight="1">
      <c r="A143" s="77"/>
      <c r="B143" s="95"/>
      <c r="C143" s="117"/>
      <c r="D143" s="135"/>
      <c r="E143" s="153"/>
      <c r="F143" s="169"/>
    </row>
    <row r="144" spans="1:6" ht="13.5" customHeight="1">
      <c r="A144" s="77"/>
      <c r="B144" s="95"/>
      <c r="C144" s="117"/>
      <c r="D144" s="135"/>
      <c r="E144" s="153"/>
      <c r="F144" s="169"/>
    </row>
    <row r="145" spans="1:6" ht="13.5" customHeight="1">
      <c r="A145" s="77"/>
      <c r="B145" s="95"/>
      <c r="C145" s="117"/>
      <c r="D145" s="135"/>
      <c r="E145" s="153"/>
      <c r="F145" s="169"/>
    </row>
    <row r="146" spans="1:6" ht="13.5" customHeight="1">
      <c r="A146" s="77"/>
      <c r="B146" s="95"/>
      <c r="C146" s="117"/>
      <c r="D146" s="135"/>
      <c r="E146" s="153"/>
      <c r="F146" s="169"/>
    </row>
    <row r="147" spans="1:6" ht="13.5" customHeight="1">
      <c r="A147" s="77"/>
      <c r="B147" s="95"/>
      <c r="C147" s="117"/>
      <c r="D147" s="135"/>
      <c r="E147" s="153"/>
      <c r="F147" s="169"/>
    </row>
    <row r="148" spans="1:6" ht="13.5" customHeight="1">
      <c r="A148" s="77"/>
      <c r="B148" s="95"/>
      <c r="C148" s="117"/>
      <c r="D148" s="135"/>
      <c r="E148" s="153"/>
      <c r="F148" s="169"/>
    </row>
    <row r="149" spans="1:6" ht="13.5" customHeight="1">
      <c r="A149" s="77"/>
      <c r="B149" s="95"/>
      <c r="C149" s="117"/>
      <c r="D149" s="135"/>
      <c r="E149" s="153"/>
      <c r="F149" s="169"/>
    </row>
    <row r="150" spans="1:6" ht="13.5" customHeight="1">
      <c r="A150" s="77"/>
      <c r="B150" s="95"/>
      <c r="C150" s="117"/>
      <c r="D150" s="135"/>
      <c r="E150" s="153"/>
      <c r="F150" s="169"/>
    </row>
    <row r="151" spans="1:6" ht="13.5" customHeight="1">
      <c r="A151" s="77"/>
      <c r="B151" s="95"/>
      <c r="C151" s="117"/>
      <c r="D151" s="135"/>
      <c r="E151" s="153"/>
      <c r="F151" s="169"/>
    </row>
    <row r="152" spans="1:6" ht="13.5" customHeight="1">
      <c r="A152" s="77"/>
      <c r="B152" s="95"/>
      <c r="C152" s="117"/>
      <c r="D152" s="135"/>
      <c r="E152" s="153"/>
      <c r="F152" s="169"/>
    </row>
    <row r="153" spans="1:6" ht="13.5" customHeight="1">
      <c r="A153" s="77"/>
      <c r="B153" s="95"/>
      <c r="C153" s="117"/>
      <c r="D153" s="135"/>
      <c r="E153" s="153"/>
      <c r="F153" s="169"/>
    </row>
    <row r="154" spans="1:6" ht="13.5" customHeight="1">
      <c r="A154" s="77"/>
      <c r="B154" s="95"/>
      <c r="C154" s="117"/>
      <c r="D154" s="135"/>
      <c r="E154" s="153"/>
      <c r="F154" s="169"/>
    </row>
    <row r="155" spans="1:6" ht="13.5" customHeight="1">
      <c r="A155" s="77"/>
      <c r="B155" s="95"/>
      <c r="C155" s="117"/>
      <c r="D155" s="135"/>
      <c r="E155" s="153"/>
      <c r="F155" s="169"/>
    </row>
    <row r="156" spans="1:6" ht="13.5" customHeight="1">
      <c r="A156" s="77"/>
      <c r="B156" s="95"/>
      <c r="C156" s="117"/>
      <c r="D156" s="135"/>
      <c r="E156" s="153"/>
      <c r="F156" s="169"/>
    </row>
    <row r="157" spans="1:6" ht="13.5" customHeight="1">
      <c r="A157" s="77"/>
      <c r="B157" s="95"/>
      <c r="C157" s="117"/>
      <c r="D157" s="135"/>
      <c r="E157" s="153"/>
      <c r="F157" s="169"/>
    </row>
    <row r="158" spans="1:6" ht="13.5" customHeight="1">
      <c r="A158" s="77"/>
      <c r="B158" s="95"/>
      <c r="C158" s="117"/>
      <c r="D158" s="135"/>
      <c r="E158" s="153"/>
      <c r="F158" s="169"/>
    </row>
    <row r="159" spans="1:6" ht="13.5" customHeight="1">
      <c r="A159" s="77"/>
      <c r="B159" s="95"/>
      <c r="C159" s="117"/>
      <c r="D159" s="135"/>
      <c r="E159" s="153"/>
      <c r="F159" s="169"/>
    </row>
    <row r="160" spans="1:6" ht="13.5" customHeight="1">
      <c r="A160" s="77"/>
      <c r="B160" s="95"/>
      <c r="C160" s="117"/>
      <c r="D160" s="135"/>
      <c r="E160" s="153"/>
      <c r="F160" s="169"/>
    </row>
    <row r="161" spans="1:6" ht="13.5" customHeight="1">
      <c r="A161" s="77"/>
      <c r="B161" s="95"/>
      <c r="C161" s="117"/>
      <c r="D161" s="135"/>
      <c r="E161" s="153"/>
      <c r="F161" s="169"/>
    </row>
    <row r="162" spans="1:6" ht="13.5" customHeight="1">
      <c r="A162" s="77"/>
      <c r="B162" s="95"/>
      <c r="C162" s="117"/>
      <c r="D162" s="135"/>
      <c r="E162" s="153"/>
      <c r="F162" s="169"/>
    </row>
    <row r="163" spans="1:6" ht="13.5" customHeight="1">
      <c r="A163" s="77"/>
      <c r="B163" s="95"/>
      <c r="C163" s="117"/>
      <c r="D163" s="135"/>
      <c r="E163" s="153"/>
      <c r="F163" s="169"/>
    </row>
    <row r="164" spans="1:6" ht="5.2" customHeight="1">
      <c r="A164" s="85"/>
      <c r="B164" s="107"/>
      <c r="C164" s="125"/>
      <c r="D164" s="143"/>
      <c r="E164" s="161"/>
      <c r="F164" s="177"/>
    </row>
    <row r="165" spans="1:6" ht="21" customHeight="1">
      <c r="A165" s="209" t="s">
        <v>95</v>
      </c>
      <c r="B165" s="191"/>
      <c r="C165" s="195" t="s">
        <v>1751</v>
      </c>
      <c r="D165" s="199"/>
      <c r="E165" s="203" t="s">
        <v>97</v>
      </c>
      <c r="F165" s="213">
        <f ca="1">SUM(F113:F164)</f>
        <v>0</v>
      </c>
    </row>
    <row r="166" spans="1:1" ht="21" customHeight="1">
      <c r="A166" s="12" t="s">
        <v>1721</v>
      </c>
    </row>
    <row r="167" spans="1:8" ht="21" customHeight="1">
      <c r="A167" s="73" t="s">
        <v>1</v>
      </c>
      <c r="B167" s="91" t="s">
        <v>2</v>
      </c>
      <c r="C167" s="113" t="s">
        <v>4</v>
      </c>
      <c r="D167" s="131" t="s">
        <v>3</v>
      </c>
      <c r="E167" s="149" t="s">
        <v>5</v>
      </c>
      <c r="F167" s="165" t="s">
        <v>6</v>
      </c>
      <c r="G167" s="57" t="s">
        <v>7</v>
      </c>
      <c r="H167" s="59" t="s">
        <v>8</v>
      </c>
    </row>
    <row r="168" spans="1:6" ht="13.5" customHeight="1">
      <c r="A168" s="77"/>
      <c r="B168" s="95"/>
      <c r="C168" s="117"/>
      <c r="D168" s="135"/>
      <c r="E168" s="153"/>
      <c r="F168" s="169"/>
    </row>
    <row r="169" spans="1:6" ht="13.5" customHeight="1">
      <c r="A169" s="77"/>
      <c r="B169" s="99" t="s">
        <v>286</v>
      </c>
      <c r="C169" s="117"/>
      <c r="D169" s="135"/>
      <c r="E169" s="153"/>
      <c r="F169" s="169"/>
    </row>
    <row r="170" spans="1:6" ht="13.5" customHeight="1">
      <c r="A170" s="77"/>
      <c r="B170" s="95"/>
      <c r="C170" s="117"/>
      <c r="D170" s="135"/>
      <c r="E170" s="153"/>
      <c r="F170" s="169"/>
    </row>
    <row r="171" spans="1:6" ht="13.5" customHeight="1">
      <c r="A171" s="77"/>
      <c r="B171" s="99" t="s">
        <v>287</v>
      </c>
      <c r="C171" s="117"/>
      <c r="D171" s="135"/>
      <c r="E171" s="153"/>
      <c r="F171" s="169"/>
    </row>
    <row r="172" spans="1:6" ht="13.5" customHeight="1">
      <c r="A172" s="77"/>
      <c r="B172" s="95"/>
      <c r="C172" s="117"/>
      <c r="D172" s="135"/>
      <c r="E172" s="153"/>
      <c r="F172" s="169"/>
    </row>
    <row r="173" spans="1:8" ht="13.5" customHeight="1">
      <c r="A173" s="81" t="s">
        <v>11</v>
      </c>
      <c r="B173" s="103" t="s">
        <v>1752</v>
      </c>
      <c r="C173" s="121">
        <v>103</v>
      </c>
      <c r="D173" s="139" t="s">
        <v>293</v>
      </c>
      <c r="E173" s="157"/>
      <c r="F173" s="173">
        <f ca="1">IF(OR(ISBLANK(C173), ISBLANK(E173)), "", IF(ISNUMBER(E173), ROUND(C173 * E173, 2), E173))</f>
        <v>0</v>
      </c>
      <c r="G173" s="63" t="s">
        <v>1761</v>
      </c>
      <c r="H173" s="64" t="s">
        <v>1762</v>
      </c>
    </row>
    <row r="174" spans="1:6" ht="13.5" customHeight="1">
      <c r="A174" s="77"/>
      <c r="B174" s="103" t="s">
        <v>1753</v>
      </c>
      <c r="C174" s="117"/>
      <c r="D174" s="135"/>
      <c r="E174" s="153"/>
      <c r="F174" s="169"/>
    </row>
    <row r="175" spans="1:6" ht="13.5" customHeight="1">
      <c r="A175" s="77"/>
      <c r="B175" s="103" t="s">
        <v>1754</v>
      </c>
      <c r="C175" s="117"/>
      <c r="D175" s="135"/>
      <c r="E175" s="153"/>
      <c r="F175" s="169"/>
    </row>
    <row r="176" spans="1:6" ht="13.5" customHeight="1">
      <c r="A176" s="77"/>
      <c r="B176" s="103" t="s">
        <v>1755</v>
      </c>
      <c r="C176" s="117"/>
      <c r="D176" s="135"/>
      <c r="E176" s="153"/>
      <c r="F176" s="169"/>
    </row>
    <row r="177" spans="1:6" ht="13.5" customHeight="1">
      <c r="A177" s="77"/>
      <c r="B177" s="103" t="s">
        <v>1756</v>
      </c>
      <c r="C177" s="117"/>
      <c r="D177" s="135"/>
      <c r="E177" s="153"/>
      <c r="F177" s="169"/>
    </row>
    <row r="178" spans="1:6" ht="13.5" customHeight="1">
      <c r="A178" s="77"/>
      <c r="B178" s="103" t="s">
        <v>1757</v>
      </c>
      <c r="C178" s="117"/>
      <c r="D178" s="135"/>
      <c r="E178" s="153"/>
      <c r="F178" s="169"/>
    </row>
    <row r="179" spans="1:6" ht="13.5" customHeight="1">
      <c r="A179" s="77"/>
      <c r="B179" s="103" t="s">
        <v>1758</v>
      </c>
      <c r="C179" s="117"/>
      <c r="D179" s="135"/>
      <c r="E179" s="153"/>
      <c r="F179" s="169"/>
    </row>
    <row r="180" spans="1:6" ht="13.5" customHeight="1">
      <c r="A180" s="77"/>
      <c r="B180" s="103" t="s">
        <v>1759</v>
      </c>
      <c r="C180" s="117"/>
      <c r="D180" s="135"/>
      <c r="E180" s="153"/>
      <c r="F180" s="169"/>
    </row>
    <row r="181" spans="1:6" ht="13.5" customHeight="1">
      <c r="A181" s="77"/>
      <c r="B181" s="103" t="s">
        <v>1760</v>
      </c>
      <c r="C181" s="117"/>
      <c r="D181" s="135"/>
      <c r="E181" s="153"/>
      <c r="F181" s="169"/>
    </row>
    <row r="182" spans="1:6" ht="13.5" customHeight="1">
      <c r="A182" s="77"/>
      <c r="B182" s="95"/>
      <c r="C182" s="117"/>
      <c r="D182" s="135"/>
      <c r="E182" s="153"/>
      <c r="F182" s="169"/>
    </row>
    <row r="183" spans="1:6" ht="13.5" customHeight="1">
      <c r="A183" s="77"/>
      <c r="B183" s="99" t="s">
        <v>354</v>
      </c>
      <c r="C183" s="117"/>
      <c r="D183" s="135"/>
      <c r="E183" s="153"/>
      <c r="F183" s="169"/>
    </row>
    <row r="184" spans="1:6" ht="13.5" customHeight="1">
      <c r="A184" s="77"/>
      <c r="B184" s="95"/>
      <c r="C184" s="117"/>
      <c r="D184" s="135"/>
      <c r="E184" s="153"/>
      <c r="F184" s="169"/>
    </row>
    <row r="185" spans="1:8" ht="13.5" customHeight="1">
      <c r="A185" s="81" t="s">
        <v>17</v>
      </c>
      <c r="B185" s="103" t="s">
        <v>355</v>
      </c>
      <c r="C185" s="121">
        <v>30</v>
      </c>
      <c r="D185" s="139" t="s">
        <v>293</v>
      </c>
      <c r="E185" s="157"/>
      <c r="F185" s="173">
        <f ca="1">IF(OR(ISBLANK(C185), ISBLANK(E185)), "", IF(ISNUMBER(E185), ROUND(C185 * E185, 2), E185))</f>
        <v>0</v>
      </c>
      <c r="G185" s="63" t="s">
        <v>1764</v>
      </c>
      <c r="H185" s="64" t="s">
        <v>1765</v>
      </c>
    </row>
    <row r="186" spans="1:6" ht="13.5" customHeight="1">
      <c r="A186" s="77"/>
      <c r="B186" s="103" t="s">
        <v>1763</v>
      </c>
      <c r="C186" s="117"/>
      <c r="D186" s="135"/>
      <c r="E186" s="153"/>
      <c r="F186" s="169"/>
    </row>
    <row r="187" spans="1:6" ht="13.5" customHeight="1">
      <c r="A187" s="77"/>
      <c r="B187" s="95"/>
      <c r="C187" s="117"/>
      <c r="D187" s="135"/>
      <c r="E187" s="153"/>
      <c r="F187" s="169"/>
    </row>
    <row r="188" spans="1:6" ht="13.5" customHeight="1">
      <c r="A188" s="77"/>
      <c r="B188" s="99" t="s">
        <v>380</v>
      </c>
      <c r="C188" s="117"/>
      <c r="D188" s="135"/>
      <c r="E188" s="153"/>
      <c r="F188" s="169"/>
    </row>
    <row r="189" spans="1:6" ht="13.5" customHeight="1">
      <c r="A189" s="77"/>
      <c r="B189" s="95"/>
      <c r="C189" s="117"/>
      <c r="D189" s="135"/>
      <c r="E189" s="153"/>
      <c r="F189" s="169"/>
    </row>
    <row r="190" spans="1:8" ht="13.5" customHeight="1">
      <c r="A190" s="81" t="s">
        <v>21</v>
      </c>
      <c r="B190" s="103" t="s">
        <v>1766</v>
      </c>
      <c r="C190" s="121">
        <v>103</v>
      </c>
      <c r="D190" s="139" t="s">
        <v>293</v>
      </c>
      <c r="E190" s="157"/>
      <c r="F190" s="173">
        <f ca="1">IF(OR(ISBLANK(C190), ISBLANK(E190)), "", IF(ISNUMBER(E190), ROUND(C190 * E190, 2), E190))</f>
        <v>0</v>
      </c>
      <c r="G190" s="63" t="s">
        <v>1767</v>
      </c>
      <c r="H190" s="64" t="s">
        <v>1768</v>
      </c>
    </row>
    <row r="191" spans="1:6" ht="13.5" customHeight="1">
      <c r="A191" s="77"/>
      <c r="B191" s="95"/>
      <c r="C191" s="117"/>
      <c r="D191" s="135"/>
      <c r="E191" s="153"/>
      <c r="F191" s="169"/>
    </row>
    <row r="192" spans="1:6" ht="13.5" customHeight="1">
      <c r="A192" s="77"/>
      <c r="B192" s="99" t="s">
        <v>414</v>
      </c>
      <c r="C192" s="117"/>
      <c r="D192" s="135"/>
      <c r="E192" s="153"/>
      <c r="F192" s="169"/>
    </row>
    <row r="193" spans="1:6" ht="13.5" customHeight="1">
      <c r="A193" s="77"/>
      <c r="B193" s="95"/>
      <c r="C193" s="117"/>
      <c r="D193" s="135"/>
      <c r="E193" s="153"/>
      <c r="F193" s="169"/>
    </row>
    <row r="194" spans="1:8" ht="13.5" customHeight="1">
      <c r="A194" s="81" t="s">
        <v>25</v>
      </c>
      <c r="B194" s="103" t="s">
        <v>1769</v>
      </c>
      <c r="C194" s="121">
        <v>19</v>
      </c>
      <c r="D194" s="139" t="s">
        <v>293</v>
      </c>
      <c r="E194" s="157"/>
      <c r="F194" s="173">
        <f ca="1">IF(OR(ISBLANK(C194), ISBLANK(E194)), "", IF(ISNUMBER(E194), ROUND(C194 * E194, 2), E194))</f>
        <v>0</v>
      </c>
      <c r="G194" s="63" t="s">
        <v>1770</v>
      </c>
      <c r="H194" s="64" t="s">
        <v>1771</v>
      </c>
    </row>
    <row r="195" spans="1:6" ht="13.5" customHeight="1">
      <c r="A195" s="77"/>
      <c r="B195" s="95"/>
      <c r="C195" s="117"/>
      <c r="D195" s="135"/>
      <c r="E195" s="153"/>
      <c r="F195" s="169"/>
    </row>
    <row r="196" spans="1:6" ht="13.5" customHeight="1">
      <c r="A196" s="77"/>
      <c r="B196" s="99" t="s">
        <v>523</v>
      </c>
      <c r="C196" s="117"/>
      <c r="D196" s="135"/>
      <c r="E196" s="153"/>
      <c r="F196" s="169"/>
    </row>
    <row r="197" spans="1:6" ht="13.5" customHeight="1">
      <c r="A197" s="77"/>
      <c r="B197" s="95"/>
      <c r="C197" s="117"/>
      <c r="D197" s="135"/>
      <c r="E197" s="153"/>
      <c r="F197" s="169"/>
    </row>
    <row r="198" spans="1:8" ht="13.5" customHeight="1">
      <c r="A198" s="81" t="s">
        <v>29</v>
      </c>
      <c r="B198" s="103" t="s">
        <v>524</v>
      </c>
      <c r="C198" s="121">
        <v>124</v>
      </c>
      <c r="D198" s="139" t="s">
        <v>511</v>
      </c>
      <c r="E198" s="157"/>
      <c r="F198" s="173">
        <f ca="1">IF(OR(ISBLANK(C198), ISBLANK(E198)), "", IF(ISNUMBER(E198), ROUND(C198 * E198, 2), E198))</f>
        <v>0</v>
      </c>
      <c r="G198" s="63" t="s">
        <v>1773</v>
      </c>
      <c r="H198" s="64" t="s">
        <v>1774</v>
      </c>
    </row>
    <row r="199" spans="1:6" ht="13.5" customHeight="1">
      <c r="A199" s="77"/>
      <c r="B199" s="103" t="s">
        <v>1772</v>
      </c>
      <c r="C199" s="117"/>
      <c r="D199" s="135"/>
      <c r="E199" s="153"/>
      <c r="F199" s="169"/>
    </row>
    <row r="200" spans="1:6" ht="13.5" customHeight="1">
      <c r="A200" s="77"/>
      <c r="B200" s="95"/>
      <c r="C200" s="117"/>
      <c r="D200" s="135"/>
      <c r="E200" s="153"/>
      <c r="F200" s="169"/>
    </row>
    <row r="201" spans="1:6" ht="13.5" customHeight="1">
      <c r="A201" s="77"/>
      <c r="B201" s="99" t="s">
        <v>542</v>
      </c>
      <c r="C201" s="117"/>
      <c r="D201" s="135"/>
      <c r="E201" s="153"/>
      <c r="F201" s="169"/>
    </row>
    <row r="202" spans="1:6" ht="13.5" customHeight="1">
      <c r="A202" s="77"/>
      <c r="B202" s="95"/>
      <c r="C202" s="117"/>
      <c r="D202" s="135"/>
      <c r="E202" s="153"/>
      <c r="F202" s="169"/>
    </row>
    <row r="203" spans="1:8" ht="13.5" customHeight="1">
      <c r="A203" s="81" t="s">
        <v>33</v>
      </c>
      <c r="B203" s="103" t="s">
        <v>543</v>
      </c>
      <c r="C203" s="121">
        <v>124</v>
      </c>
      <c r="D203" s="139" t="s">
        <v>511</v>
      </c>
      <c r="E203" s="157"/>
      <c r="F203" s="173">
        <f ca="1">IF(OR(ISBLANK(C203), ISBLANK(E203)), "", IF(ISNUMBER(E203), ROUND(C203 * E203, 2), E203))</f>
        <v>0</v>
      </c>
      <c r="G203" s="63" t="s">
        <v>1776</v>
      </c>
      <c r="H203" s="64" t="s">
        <v>1777</v>
      </c>
    </row>
    <row r="204" spans="1:6" ht="13.5" customHeight="1">
      <c r="A204" s="77"/>
      <c r="B204" s="103" t="s">
        <v>1775</v>
      </c>
      <c r="C204" s="117"/>
      <c r="D204" s="135"/>
      <c r="E204" s="153"/>
      <c r="F204" s="169"/>
    </row>
    <row r="205" spans="1:6" ht="13.5" customHeight="1">
      <c r="A205" s="77"/>
      <c r="B205" s="95"/>
      <c r="C205" s="117"/>
      <c r="D205" s="135"/>
      <c r="E205" s="153"/>
      <c r="F205" s="169"/>
    </row>
    <row r="206" spans="1:6" ht="13.5" customHeight="1">
      <c r="A206" s="77"/>
      <c r="B206" s="95"/>
      <c r="C206" s="117"/>
      <c r="D206" s="135"/>
      <c r="E206" s="153"/>
      <c r="F206" s="169"/>
    </row>
    <row r="207" spans="1:6" ht="13.5" customHeight="1">
      <c r="A207" s="77"/>
      <c r="B207" s="95"/>
      <c r="C207" s="117"/>
      <c r="D207" s="135"/>
      <c r="E207" s="153"/>
      <c r="F207" s="169"/>
    </row>
    <row r="208" spans="1:6" ht="13.5" customHeight="1">
      <c r="A208" s="77"/>
      <c r="B208" s="95"/>
      <c r="C208" s="117"/>
      <c r="D208" s="135"/>
      <c r="E208" s="153"/>
      <c r="F208" s="169"/>
    </row>
    <row r="209" spans="1:6" ht="13.5" customHeight="1">
      <c r="A209" s="77"/>
      <c r="B209" s="95"/>
      <c r="C209" s="117"/>
      <c r="D209" s="135"/>
      <c r="E209" s="153"/>
      <c r="F209" s="169"/>
    </row>
    <row r="210" spans="1:6" ht="13.5" customHeight="1">
      <c r="A210" s="77"/>
      <c r="B210" s="95"/>
      <c r="C210" s="117"/>
      <c r="D210" s="135"/>
      <c r="E210" s="153"/>
      <c r="F210" s="169"/>
    </row>
    <row r="211" spans="1:6" ht="13.5" customHeight="1">
      <c r="A211" s="77"/>
      <c r="B211" s="95"/>
      <c r="C211" s="117"/>
      <c r="D211" s="135"/>
      <c r="E211" s="153"/>
      <c r="F211" s="169"/>
    </row>
    <row r="212" spans="1:6" ht="13.5" customHeight="1">
      <c r="A212" s="77"/>
      <c r="B212" s="95"/>
      <c r="C212" s="117"/>
      <c r="D212" s="135"/>
      <c r="E212" s="153"/>
      <c r="F212" s="169"/>
    </row>
    <row r="213" spans="1:6" ht="13.5" customHeight="1">
      <c r="A213" s="77"/>
      <c r="B213" s="95"/>
      <c r="C213" s="117"/>
      <c r="D213" s="135"/>
      <c r="E213" s="153"/>
      <c r="F213" s="169"/>
    </row>
    <row r="214" spans="1:6" ht="13.5" customHeight="1">
      <c r="A214" s="77"/>
      <c r="B214" s="95"/>
      <c r="C214" s="117"/>
      <c r="D214" s="135"/>
      <c r="E214" s="153"/>
      <c r="F214" s="169"/>
    </row>
    <row r="215" spans="1:6" ht="13.5" customHeight="1">
      <c r="A215" s="77"/>
      <c r="B215" s="95"/>
      <c r="C215" s="117"/>
      <c r="D215" s="135"/>
      <c r="E215" s="153"/>
      <c r="F215" s="169"/>
    </row>
    <row r="216" spans="1:6" ht="13.5" customHeight="1">
      <c r="A216" s="77"/>
      <c r="B216" s="95"/>
      <c r="C216" s="117"/>
      <c r="D216" s="135"/>
      <c r="E216" s="153"/>
      <c r="F216" s="169"/>
    </row>
    <row r="217" spans="1:6" ht="13.5" customHeight="1">
      <c r="A217" s="77"/>
      <c r="B217" s="95"/>
      <c r="C217" s="117"/>
      <c r="D217" s="135"/>
      <c r="E217" s="153"/>
      <c r="F217" s="169"/>
    </row>
    <row r="218" spans="1:6" ht="13.5" customHeight="1">
      <c r="A218" s="77"/>
      <c r="B218" s="95"/>
      <c r="C218" s="117"/>
      <c r="D218" s="135"/>
      <c r="E218" s="153"/>
      <c r="F218" s="169"/>
    </row>
    <row r="219" spans="1:6" ht="5.2" customHeight="1">
      <c r="A219" s="85"/>
      <c r="B219" s="107"/>
      <c r="C219" s="125"/>
      <c r="D219" s="143"/>
      <c r="E219" s="161"/>
      <c r="F219" s="177"/>
    </row>
    <row r="220" spans="1:6" ht="21" customHeight="1">
      <c r="A220" s="209" t="s">
        <v>95</v>
      </c>
      <c r="B220" s="191"/>
      <c r="C220" s="195" t="s">
        <v>1778</v>
      </c>
      <c r="D220" s="199"/>
      <c r="E220" s="203" t="s">
        <v>97</v>
      </c>
      <c r="F220" s="213">
        <f ca="1">SUM(F168:F219)</f>
        <v>0</v>
      </c>
    </row>
    <row r="221" spans="1:1" ht="21" customHeight="1">
      <c r="A221" s="12" t="s">
        <v>1721</v>
      </c>
    </row>
    <row r="222" spans="1:8" ht="21" customHeight="1">
      <c r="A222" s="73" t="s">
        <v>1</v>
      </c>
      <c r="B222" s="91" t="s">
        <v>2</v>
      </c>
      <c r="C222" s="113" t="s">
        <v>4</v>
      </c>
      <c r="D222" s="131" t="s">
        <v>3</v>
      </c>
      <c r="E222" s="149" t="s">
        <v>5</v>
      </c>
      <c r="F222" s="165" t="s">
        <v>6</v>
      </c>
      <c r="G222" s="57" t="s">
        <v>7</v>
      </c>
      <c r="H222" s="59" t="s">
        <v>8</v>
      </c>
    </row>
    <row r="223" spans="1:6" ht="13.5" customHeight="1">
      <c r="A223" s="77"/>
      <c r="B223" s="95"/>
      <c r="C223" s="117"/>
      <c r="D223" s="135"/>
      <c r="E223" s="153"/>
      <c r="F223" s="169"/>
    </row>
    <row r="224" spans="1:6" ht="13.5" customHeight="1">
      <c r="A224" s="77"/>
      <c r="B224" s="99" t="s">
        <v>631</v>
      </c>
      <c r="C224" s="117"/>
      <c r="D224" s="135"/>
      <c r="E224" s="153"/>
      <c r="F224" s="169"/>
    </row>
    <row r="225" spans="1:6" ht="13.5" customHeight="1">
      <c r="A225" s="77"/>
      <c r="B225" s="95"/>
      <c r="C225" s="117"/>
      <c r="D225" s="135"/>
      <c r="E225" s="153"/>
      <c r="F225" s="169"/>
    </row>
    <row r="226" spans="1:6" ht="13.5" customHeight="1">
      <c r="A226" s="77"/>
      <c r="B226" s="99" t="s">
        <v>681</v>
      </c>
      <c r="C226" s="117"/>
      <c r="D226" s="135"/>
      <c r="E226" s="153"/>
      <c r="F226" s="169"/>
    </row>
    <row r="227" spans="1:6" ht="13.5" customHeight="1">
      <c r="A227" s="77"/>
      <c r="B227" s="95"/>
      <c r="C227" s="117"/>
      <c r="D227" s="135"/>
      <c r="E227" s="153"/>
      <c r="F227" s="169"/>
    </row>
    <row r="228" spans="1:8" ht="13.5" customHeight="1">
      <c r="A228" s="81" t="s">
        <v>11</v>
      </c>
      <c r="B228" s="103" t="s">
        <v>1779</v>
      </c>
      <c r="C228" s="121">
        <v>162</v>
      </c>
      <c r="D228" s="139" t="s">
        <v>511</v>
      </c>
      <c r="E228" s="157"/>
      <c r="F228" s="173">
        <f ca="1">IF(OR(ISBLANK(C228), ISBLANK(E228)), "", IF(ISNUMBER(E228), ROUND(C228 * E228, 2), E228))</f>
        <v>0</v>
      </c>
      <c r="G228" s="63" t="s">
        <v>1790</v>
      </c>
      <c r="H228" s="64" t="s">
        <v>1791</v>
      </c>
    </row>
    <row r="229" spans="1:6" ht="13.5" customHeight="1">
      <c r="A229" s="77"/>
      <c r="B229" s="103" t="s">
        <v>1780</v>
      </c>
      <c r="C229" s="117"/>
      <c r="D229" s="135"/>
      <c r="E229" s="153"/>
      <c r="F229" s="169"/>
    </row>
    <row r="230" spans="1:6" ht="13.5" customHeight="1">
      <c r="A230" s="77"/>
      <c r="B230" s="103" t="s">
        <v>1781</v>
      </c>
      <c r="C230" s="117"/>
      <c r="D230" s="135"/>
      <c r="E230" s="153"/>
      <c r="F230" s="169"/>
    </row>
    <row r="231" spans="1:6" ht="13.5" customHeight="1">
      <c r="A231" s="77"/>
      <c r="B231" s="103" t="s">
        <v>1782</v>
      </c>
      <c r="C231" s="117"/>
      <c r="D231" s="135"/>
      <c r="E231" s="153"/>
      <c r="F231" s="169"/>
    </row>
    <row r="232" spans="1:6" ht="13.5" customHeight="1">
      <c r="A232" s="77"/>
      <c r="B232" s="103" t="s">
        <v>1783</v>
      </c>
      <c r="C232" s="117"/>
      <c r="D232" s="135"/>
      <c r="E232" s="153"/>
      <c r="F232" s="169"/>
    </row>
    <row r="233" spans="1:6" ht="13.5" customHeight="1">
      <c r="A233" s="77"/>
      <c r="B233" s="103" t="s">
        <v>1784</v>
      </c>
      <c r="C233" s="117"/>
      <c r="D233" s="135"/>
      <c r="E233" s="153"/>
      <c r="F233" s="169"/>
    </row>
    <row r="234" spans="1:6" ht="13.5" customHeight="1">
      <c r="A234" s="77"/>
      <c r="B234" s="103" t="s">
        <v>1785</v>
      </c>
      <c r="C234" s="117"/>
      <c r="D234" s="135"/>
      <c r="E234" s="153"/>
      <c r="F234" s="169"/>
    </row>
    <row r="235" spans="1:6" ht="13.5" customHeight="1">
      <c r="A235" s="77"/>
      <c r="B235" s="103" t="s">
        <v>695</v>
      </c>
      <c r="C235" s="117"/>
      <c r="D235" s="135"/>
      <c r="E235" s="153"/>
      <c r="F235" s="169"/>
    </row>
    <row r="236" spans="1:6" ht="13.5" customHeight="1">
      <c r="A236" s="77"/>
      <c r="B236" s="103" t="s">
        <v>1786</v>
      </c>
      <c r="C236" s="117"/>
      <c r="D236" s="135"/>
      <c r="E236" s="153"/>
      <c r="F236" s="169"/>
    </row>
    <row r="237" spans="1:6" ht="13.5" customHeight="1">
      <c r="A237" s="77"/>
      <c r="B237" s="103" t="s">
        <v>1787</v>
      </c>
      <c r="C237" s="117"/>
      <c r="D237" s="135"/>
      <c r="E237" s="153"/>
      <c r="F237" s="169"/>
    </row>
    <row r="238" spans="1:6" ht="13.5" customHeight="1">
      <c r="A238" s="77"/>
      <c r="B238" s="103" t="s">
        <v>1788</v>
      </c>
      <c r="C238" s="117"/>
      <c r="D238" s="135"/>
      <c r="E238" s="153"/>
      <c r="F238" s="169"/>
    </row>
    <row r="239" spans="1:6" ht="13.5" customHeight="1">
      <c r="A239" s="77"/>
      <c r="B239" s="103" t="s">
        <v>1789</v>
      </c>
      <c r="C239" s="117"/>
      <c r="D239" s="135"/>
      <c r="E239" s="153"/>
      <c r="F239" s="169"/>
    </row>
    <row r="240" spans="1:6" ht="13.5" customHeight="1">
      <c r="A240" s="77"/>
      <c r="B240" s="95"/>
      <c r="C240" s="117"/>
      <c r="D240" s="135"/>
      <c r="E240" s="153"/>
      <c r="F240" s="169"/>
    </row>
    <row r="241" spans="1:6" ht="13.5" customHeight="1">
      <c r="A241" s="77"/>
      <c r="B241" s="95"/>
      <c r="C241" s="117"/>
      <c r="D241" s="135"/>
      <c r="E241" s="153"/>
      <c r="F241" s="169"/>
    </row>
    <row r="242" spans="1:6" ht="13.5" customHeight="1">
      <c r="A242" s="77"/>
      <c r="B242" s="95"/>
      <c r="C242" s="117"/>
      <c r="D242" s="135"/>
      <c r="E242" s="153"/>
      <c r="F242" s="169"/>
    </row>
    <row r="243" spans="1:6" ht="13.5" customHeight="1">
      <c r="A243" s="77"/>
      <c r="B243" s="95"/>
      <c r="C243" s="117"/>
      <c r="D243" s="135"/>
      <c r="E243" s="153"/>
      <c r="F243" s="169"/>
    </row>
    <row r="244" spans="1:6" ht="13.5" customHeight="1">
      <c r="A244" s="77"/>
      <c r="B244" s="95"/>
      <c r="C244" s="117"/>
      <c r="D244" s="135"/>
      <c r="E244" s="153"/>
      <c r="F244" s="169"/>
    </row>
    <row r="245" spans="1:6" ht="13.5" customHeight="1">
      <c r="A245" s="77"/>
      <c r="B245" s="95"/>
      <c r="C245" s="117"/>
      <c r="D245" s="135"/>
      <c r="E245" s="153"/>
      <c r="F245" s="169"/>
    </row>
    <row r="246" spans="1:6" ht="13.5" customHeight="1">
      <c r="A246" s="77"/>
      <c r="B246" s="95"/>
      <c r="C246" s="117"/>
      <c r="D246" s="135"/>
      <c r="E246" s="153"/>
      <c r="F246" s="169"/>
    </row>
    <row r="247" spans="1:6" ht="13.5" customHeight="1">
      <c r="A247" s="77"/>
      <c r="B247" s="95"/>
      <c r="C247" s="117"/>
      <c r="D247" s="135"/>
      <c r="E247" s="153"/>
      <c r="F247" s="169"/>
    </row>
    <row r="248" spans="1:6" ht="13.5" customHeight="1">
      <c r="A248" s="77"/>
      <c r="B248" s="95"/>
      <c r="C248" s="117"/>
      <c r="D248" s="135"/>
      <c r="E248" s="153"/>
      <c r="F248" s="169"/>
    </row>
    <row r="249" spans="1:6" ht="13.5" customHeight="1">
      <c r="A249" s="77"/>
      <c r="B249" s="95"/>
      <c r="C249" s="117"/>
      <c r="D249" s="135"/>
      <c r="E249" s="153"/>
      <c r="F249" s="169"/>
    </row>
    <row r="250" spans="1:6" ht="13.5" customHeight="1">
      <c r="A250" s="77"/>
      <c r="B250" s="95"/>
      <c r="C250" s="117"/>
      <c r="D250" s="135"/>
      <c r="E250" s="153"/>
      <c r="F250" s="169"/>
    </row>
    <row r="251" spans="1:6" ht="13.5" customHeight="1">
      <c r="A251" s="77"/>
      <c r="B251" s="95"/>
      <c r="C251" s="117"/>
      <c r="D251" s="135"/>
      <c r="E251" s="153"/>
      <c r="F251" s="169"/>
    </row>
    <row r="252" spans="1:6" ht="13.5" customHeight="1">
      <c r="A252" s="77"/>
      <c r="B252" s="95"/>
      <c r="C252" s="117"/>
      <c r="D252" s="135"/>
      <c r="E252" s="153"/>
      <c r="F252" s="169"/>
    </row>
    <row r="253" spans="1:6" ht="13.5" customHeight="1">
      <c r="A253" s="77"/>
      <c r="B253" s="95"/>
      <c r="C253" s="117"/>
      <c r="D253" s="135"/>
      <c r="E253" s="153"/>
      <c r="F253" s="169"/>
    </row>
    <row r="254" spans="1:6" ht="13.5" customHeight="1">
      <c r="A254" s="77"/>
      <c r="B254" s="95"/>
      <c r="C254" s="117"/>
      <c r="D254" s="135"/>
      <c r="E254" s="153"/>
      <c r="F254" s="169"/>
    </row>
    <row r="255" spans="1:6" ht="13.5" customHeight="1">
      <c r="A255" s="77"/>
      <c r="B255" s="95"/>
      <c r="C255" s="117"/>
      <c r="D255" s="135"/>
      <c r="E255" s="153"/>
      <c r="F255" s="169"/>
    </row>
    <row r="256" spans="1:6" ht="13.5" customHeight="1">
      <c r="A256" s="77"/>
      <c r="B256" s="95"/>
      <c r="C256" s="117"/>
      <c r="D256" s="135"/>
      <c r="E256" s="153"/>
      <c r="F256" s="169"/>
    </row>
    <row r="257" spans="1:6" ht="13.5" customHeight="1">
      <c r="A257" s="77"/>
      <c r="B257" s="95"/>
      <c r="C257" s="117"/>
      <c r="D257" s="135"/>
      <c r="E257" s="153"/>
      <c r="F257" s="169"/>
    </row>
    <row r="258" spans="1:6" ht="13.5" customHeight="1">
      <c r="A258" s="77"/>
      <c r="B258" s="95"/>
      <c r="C258" s="117"/>
      <c r="D258" s="135"/>
      <c r="E258" s="153"/>
      <c r="F258" s="169"/>
    </row>
    <row r="259" spans="1:6" ht="13.5" customHeight="1">
      <c r="A259" s="77"/>
      <c r="B259" s="95"/>
      <c r="C259" s="117"/>
      <c r="D259" s="135"/>
      <c r="E259" s="153"/>
      <c r="F259" s="169"/>
    </row>
    <row r="260" spans="1:6" ht="13.5" customHeight="1">
      <c r="A260" s="77"/>
      <c r="B260" s="95"/>
      <c r="C260" s="117"/>
      <c r="D260" s="135"/>
      <c r="E260" s="153"/>
      <c r="F260" s="169"/>
    </row>
    <row r="261" spans="1:6" ht="13.5" customHeight="1">
      <c r="A261" s="77"/>
      <c r="B261" s="95"/>
      <c r="C261" s="117"/>
      <c r="D261" s="135"/>
      <c r="E261" s="153"/>
      <c r="F261" s="169"/>
    </row>
    <row r="262" spans="1:6" ht="13.5" customHeight="1">
      <c r="A262" s="77"/>
      <c r="B262" s="95"/>
      <c r="C262" s="117"/>
      <c r="D262" s="135"/>
      <c r="E262" s="153"/>
      <c r="F262" s="169"/>
    </row>
    <row r="263" spans="1:6" ht="13.5" customHeight="1">
      <c r="A263" s="77"/>
      <c r="B263" s="95"/>
      <c r="C263" s="117"/>
      <c r="D263" s="135"/>
      <c r="E263" s="153"/>
      <c r="F263" s="169"/>
    </row>
    <row r="264" spans="1:6" ht="13.5" customHeight="1">
      <c r="A264" s="77"/>
      <c r="B264" s="95"/>
      <c r="C264" s="117"/>
      <c r="D264" s="135"/>
      <c r="E264" s="153"/>
      <c r="F264" s="169"/>
    </row>
    <row r="265" spans="1:6" ht="13.5" customHeight="1">
      <c r="A265" s="77"/>
      <c r="B265" s="95"/>
      <c r="C265" s="117"/>
      <c r="D265" s="135"/>
      <c r="E265" s="153"/>
      <c r="F265" s="169"/>
    </row>
    <row r="266" spans="1:6" ht="13.5" customHeight="1">
      <c r="A266" s="77"/>
      <c r="B266" s="95"/>
      <c r="C266" s="117"/>
      <c r="D266" s="135"/>
      <c r="E266" s="153"/>
      <c r="F266" s="169"/>
    </row>
    <row r="267" spans="1:6" ht="13.5" customHeight="1">
      <c r="A267" s="77"/>
      <c r="B267" s="95"/>
      <c r="C267" s="117"/>
      <c r="D267" s="135"/>
      <c r="E267" s="153"/>
      <c r="F267" s="169"/>
    </row>
    <row r="268" spans="1:6" ht="13.5" customHeight="1">
      <c r="A268" s="77"/>
      <c r="B268" s="95"/>
      <c r="C268" s="117"/>
      <c r="D268" s="135"/>
      <c r="E268" s="153"/>
      <c r="F268" s="169"/>
    </row>
    <row r="269" spans="1:6" ht="13.5" customHeight="1">
      <c r="A269" s="77"/>
      <c r="B269" s="95"/>
      <c r="C269" s="117"/>
      <c r="D269" s="135"/>
      <c r="E269" s="153"/>
      <c r="F269" s="169"/>
    </row>
    <row r="270" spans="1:6" ht="13.5" customHeight="1">
      <c r="A270" s="77"/>
      <c r="B270" s="95"/>
      <c r="C270" s="117"/>
      <c r="D270" s="135"/>
      <c r="E270" s="153"/>
      <c r="F270" s="169"/>
    </row>
    <row r="271" spans="1:6" ht="13.5" customHeight="1">
      <c r="A271" s="77"/>
      <c r="B271" s="95"/>
      <c r="C271" s="117"/>
      <c r="D271" s="135"/>
      <c r="E271" s="153"/>
      <c r="F271" s="169"/>
    </row>
    <row r="272" spans="1:6" ht="13.5" customHeight="1">
      <c r="A272" s="77"/>
      <c r="B272" s="95"/>
      <c r="C272" s="117"/>
      <c r="D272" s="135"/>
      <c r="E272" s="153"/>
      <c r="F272" s="169"/>
    </row>
    <row r="273" spans="1:6" ht="13.5" customHeight="1">
      <c r="A273" s="77"/>
      <c r="B273" s="95"/>
      <c r="C273" s="117"/>
      <c r="D273" s="135"/>
      <c r="E273" s="153"/>
      <c r="F273" s="169"/>
    </row>
    <row r="274" spans="1:6" ht="5.2" customHeight="1">
      <c r="A274" s="85"/>
      <c r="B274" s="107"/>
      <c r="C274" s="125"/>
      <c r="D274" s="143"/>
      <c r="E274" s="161"/>
      <c r="F274" s="177"/>
    </row>
    <row r="275" spans="1:6" ht="21" customHeight="1">
      <c r="A275" s="209" t="s">
        <v>95</v>
      </c>
      <c r="B275" s="191"/>
      <c r="C275" s="195" t="s">
        <v>1792</v>
      </c>
      <c r="D275" s="199"/>
      <c r="E275" s="203" t="s">
        <v>97</v>
      </c>
      <c r="F275" s="213">
        <f ca="1">SUM(F223:F274)</f>
        <v>0</v>
      </c>
    </row>
    <row r="276" spans="1:1" ht="21" customHeight="1">
      <c r="A276" s="12" t="s">
        <v>1721</v>
      </c>
    </row>
    <row r="277" spans="1:8" ht="21" customHeight="1">
      <c r="A277" s="73"/>
      <c r="B277" s="89" t="s">
        <v>2</v>
      </c>
      <c r="C277" s="230"/>
      <c r="D277" s="43"/>
      <c r="E277" s="236"/>
      <c r="F277" s="165" t="s">
        <v>6</v>
      </c>
      <c r="G277" s="57" t="s">
        <v>7</v>
      </c>
      <c r="H277" s="59" t="s">
        <v>8</v>
      </c>
    </row>
    <row r="278" spans="1:6" ht="13.5" customHeight="1">
      <c r="A278" s="77"/>
      <c r="F278" s="169"/>
    </row>
    <row r="279" spans="1:6" ht="13.5" customHeight="1">
      <c r="A279" s="77"/>
      <c r="B279" s="214" t="s">
        <v>1722</v>
      </c>
      <c r="F279" s="173">
        <f ca="1">SUM(F8, F10, F14, F17, F23)</f>
        <v>0</v>
      </c>
    </row>
    <row r="280" spans="1:6" ht="13.5" customHeight="1">
      <c r="A280" s="77"/>
      <c r="F280" s="169"/>
    </row>
    <row r="281" spans="1:6" ht="13.5" customHeight="1">
      <c r="A281" s="77"/>
      <c r="B281" s="214" t="s">
        <v>193</v>
      </c>
      <c r="F281" s="173">
        <f ca="1">SUM(F63)</f>
        <v>0</v>
      </c>
    </row>
    <row r="282" spans="1:6" ht="13.5" customHeight="1">
      <c r="A282" s="77"/>
      <c r="F282" s="169"/>
    </row>
    <row r="283" spans="1:6" ht="13.5" customHeight="1">
      <c r="A283" s="77"/>
      <c r="B283" s="214" t="s">
        <v>1306</v>
      </c>
      <c r="F283" s="173">
        <f ca="1">SUM(F119, F125)</f>
        <v>0</v>
      </c>
    </row>
    <row r="284" spans="1:6" ht="13.5" customHeight="1">
      <c r="A284" s="77"/>
      <c r="F284" s="169"/>
    </row>
    <row r="285" spans="1:6" ht="13.5" customHeight="1">
      <c r="A285" s="77"/>
      <c r="B285" s="214" t="s">
        <v>286</v>
      </c>
      <c r="F285" s="173">
        <f ca="1">SUM(F173, F185, F190, F194, F198, F203)</f>
        <v>0</v>
      </c>
    </row>
    <row r="286" spans="1:6" ht="13.5" customHeight="1">
      <c r="A286" s="77"/>
      <c r="F286" s="169"/>
    </row>
    <row r="287" spans="1:6" ht="13.5" customHeight="1">
      <c r="A287" s="77"/>
      <c r="B287" s="214" t="s">
        <v>631</v>
      </c>
      <c r="F287" s="173">
        <f ca="1">SUM(F228)</f>
        <v>0</v>
      </c>
    </row>
    <row r="288" spans="1:6" ht="13.5" customHeight="1">
      <c r="A288" s="77"/>
      <c r="F288" s="169"/>
    </row>
    <row r="289" spans="1:6" ht="13.5" customHeight="1">
      <c r="A289" s="77"/>
      <c r="F289" s="169"/>
    </row>
    <row r="290" spans="1:6" ht="13.5" customHeight="1">
      <c r="A290" s="77"/>
      <c r="F290" s="169"/>
    </row>
    <row r="291" spans="1:6" ht="13.5" customHeight="1">
      <c r="A291" s="77"/>
      <c r="F291" s="169"/>
    </row>
    <row r="292" spans="1:6" ht="13.5" customHeight="1">
      <c r="A292" s="77"/>
      <c r="F292" s="169"/>
    </row>
    <row r="293" spans="1:6" ht="13.5" customHeight="1">
      <c r="A293" s="77"/>
      <c r="F293" s="169"/>
    </row>
    <row r="294" spans="1:6" ht="13.5" customHeight="1">
      <c r="A294" s="77"/>
      <c r="F294" s="169"/>
    </row>
    <row r="295" spans="1:6" ht="13.5" customHeight="1">
      <c r="A295" s="77"/>
      <c r="F295" s="169"/>
    </row>
    <row r="296" spans="1:6" ht="13.5" customHeight="1">
      <c r="A296" s="77"/>
      <c r="F296" s="169"/>
    </row>
    <row r="297" spans="1:6" ht="13.5" customHeight="1">
      <c r="A297" s="77"/>
      <c r="F297" s="169"/>
    </row>
    <row r="298" spans="1:6" ht="13.5" customHeight="1">
      <c r="A298" s="77"/>
      <c r="F298" s="169"/>
    </row>
    <row r="299" spans="1:6" ht="13.5" customHeight="1">
      <c r="A299" s="77"/>
      <c r="F299" s="169"/>
    </row>
    <row r="300" spans="1:6" ht="13.5" customHeight="1">
      <c r="A300" s="77"/>
      <c r="F300" s="169"/>
    </row>
    <row r="301" spans="1:6" ht="13.5" customHeight="1">
      <c r="A301" s="77"/>
      <c r="F301" s="169"/>
    </row>
    <row r="302" spans="1:6" ht="13.5" customHeight="1">
      <c r="A302" s="77"/>
      <c r="F302" s="169"/>
    </row>
    <row r="303" spans="1:6" ht="13.5" customHeight="1">
      <c r="A303" s="77"/>
      <c r="F303" s="169"/>
    </row>
    <row r="304" spans="1:6" ht="13.5" customHeight="1">
      <c r="A304" s="77"/>
      <c r="F304" s="169"/>
    </row>
    <row r="305" spans="1:6" ht="13.5" customHeight="1">
      <c r="A305" s="77"/>
      <c r="F305" s="169"/>
    </row>
    <row r="306" spans="1:6" ht="13.5" customHeight="1">
      <c r="A306" s="77"/>
      <c r="F306" s="169"/>
    </row>
    <row r="307" spans="1:6" ht="13.5" customHeight="1">
      <c r="A307" s="77"/>
      <c r="F307" s="169"/>
    </row>
    <row r="308" spans="1:6" ht="13.5" customHeight="1">
      <c r="A308" s="77"/>
      <c r="F308" s="169"/>
    </row>
    <row r="309" spans="1:6" ht="13.5" customHeight="1">
      <c r="A309" s="77"/>
      <c r="F309" s="169"/>
    </row>
    <row r="310" spans="1:6" ht="13.5" customHeight="1">
      <c r="A310" s="77"/>
      <c r="F310" s="169"/>
    </row>
    <row r="311" spans="1:6" ht="13.5" customHeight="1">
      <c r="A311" s="77"/>
      <c r="F311" s="169"/>
    </row>
    <row r="312" spans="1:6" ht="13.5" customHeight="1">
      <c r="A312" s="77"/>
      <c r="F312" s="169"/>
    </row>
    <row r="313" spans="1:6" ht="13.5" customHeight="1">
      <c r="A313" s="77"/>
      <c r="F313" s="169"/>
    </row>
    <row r="314" spans="1:6" ht="13.5" customHeight="1">
      <c r="A314" s="77"/>
      <c r="F314" s="169"/>
    </row>
    <row r="315" spans="1:6" ht="13.5" customHeight="1">
      <c r="A315" s="77"/>
      <c r="F315" s="169"/>
    </row>
    <row r="316" spans="1:6" ht="13.5" customHeight="1">
      <c r="A316" s="77"/>
      <c r="F316" s="169"/>
    </row>
    <row r="317" spans="1:6" ht="13.5" customHeight="1">
      <c r="A317" s="77"/>
      <c r="F317" s="169"/>
    </row>
    <row r="318" spans="1:6" ht="13.5" customHeight="1">
      <c r="A318" s="77"/>
      <c r="F318" s="169"/>
    </row>
    <row r="319" spans="1:6" ht="13.5" customHeight="1">
      <c r="A319" s="77"/>
      <c r="F319" s="169"/>
    </row>
    <row r="320" spans="1:6" ht="13.5" customHeight="1">
      <c r="A320" s="77"/>
      <c r="F320" s="169"/>
    </row>
    <row r="321" spans="1:6" ht="13.5" customHeight="1">
      <c r="A321" s="77"/>
      <c r="F321" s="169"/>
    </row>
    <row r="322" spans="1:6" ht="13.5" customHeight="1">
      <c r="A322" s="77"/>
      <c r="F322" s="169"/>
    </row>
    <row r="323" spans="1:6" ht="13.5" customHeight="1">
      <c r="A323" s="77"/>
      <c r="F323" s="169"/>
    </row>
    <row r="324" spans="1:6" ht="13.5" customHeight="1">
      <c r="A324" s="77"/>
      <c r="F324" s="169"/>
    </row>
    <row r="325" spans="1:6" ht="13.5" customHeight="1">
      <c r="A325" s="77"/>
      <c r="F325" s="169"/>
    </row>
    <row r="326" spans="1:6" ht="13.5" customHeight="1">
      <c r="A326" s="77"/>
      <c r="F326" s="169"/>
    </row>
    <row r="327" spans="1:6" ht="13.5" customHeight="1">
      <c r="A327" s="77"/>
      <c r="F327" s="169"/>
    </row>
    <row r="328" spans="1:6" ht="13.5" customHeight="1">
      <c r="A328" s="77"/>
      <c r="F328" s="169"/>
    </row>
    <row r="329" spans="1:6" ht="5.2" customHeight="1">
      <c r="A329" s="85"/>
      <c r="F329" s="177"/>
    </row>
    <row r="330" spans="1:6" ht="21" customHeight="1">
      <c r="A330" s="209" t="s">
        <v>95</v>
      </c>
      <c r="B330" s="191"/>
      <c r="C330" s="195" t="s">
        <v>1793</v>
      </c>
      <c r="D330" s="199"/>
      <c r="E330" s="203" t="s">
        <v>191</v>
      </c>
      <c r="F330" s="213">
        <f ca="1">SUM(F278:F329)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6" manualBreakCount="6">
    <brk id="55" man="1"/>
    <brk id="110" man="1"/>
    <brk id="165" man="1"/>
    <brk id="220" man="1"/>
    <brk id="275" man="1"/>
    <brk id="330" man="1"/>
  </rowBreaks>
  <legacyDrawingHF r:id="rId1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H55"/>
  <sheetViews>
    <sheetView view="pageLayout" workbookViewId="0">
      <selection pane="topLeft" activeCell="A1" sqref="A1"/>
    </sheetView>
  </sheetViews>
  <sheetFormatPr defaultRowHeight="12.75" baseColWidth="0"/>
  <cols>
    <col min="1" max="1" width="6.5390625" style="1" customWidth="1"/>
    <col min="2" max="2" width="48.3125" style="2" customWidth="1"/>
    <col min="3" max="3" width="10.9609375" style="4" customWidth="1"/>
    <col min="4" max="4" width="7.32421875" style="3" customWidth="1"/>
    <col min="5" max="5" width="13.609375" style="5" customWidth="1"/>
    <col min="6" max="6" width="15.0078125" style="6" customWidth="1"/>
    <col min="7" max="7" width="13.5078125" style="7" hidden="1" customWidth="1"/>
    <col min="8" max="8" width="13.5078125" style="8" hidden="1" customWidth="1"/>
  </cols>
  <sheetData>
    <row r="1" spans="1:1" ht="21" customHeight="1">
      <c r="A1" s="12"/>
    </row>
    <row r="2" spans="1:8" ht="21" customHeight="1">
      <c r="A2" s="73" t="s">
        <v>1794</v>
      </c>
      <c r="B2" s="89" t="s">
        <v>2</v>
      </c>
      <c r="C2" s="230"/>
      <c r="D2" s="43"/>
      <c r="E2" s="236"/>
      <c r="F2" s="165" t="s">
        <v>6</v>
      </c>
      <c r="G2" s="57" t="s">
        <v>7</v>
      </c>
      <c r="H2" s="59" t="s">
        <v>8</v>
      </c>
    </row>
    <row r="3" spans="1:6" ht="13.5" customHeight="1">
      <c r="A3" s="77"/>
      <c r="F3" s="169"/>
    </row>
    <row r="4" spans="1:6" ht="13.5" customHeight="1">
      <c r="A4" s="81" t="s">
        <v>1795</v>
      </c>
      <c r="B4" s="214" t="s">
        <v>0</v>
      </c>
      <c r="F4" s="173">
        <f ca="1">PartP1!F237</f>
        <v>0</v>
      </c>
    </row>
    <row r="5" spans="1:6" ht="13.5" customHeight="1">
      <c r="A5" s="77"/>
      <c r="F5" s="169"/>
    </row>
    <row r="6" spans="1:6" ht="13.5" customHeight="1">
      <c r="A6" s="81" t="s">
        <v>1796</v>
      </c>
      <c r="B6" s="214" t="s">
        <v>192</v>
      </c>
      <c r="F6" s="173">
        <f ca="1">PartP2!F1679</f>
        <v>0</v>
      </c>
    </row>
    <row r="7" spans="1:6" ht="13.5" customHeight="1">
      <c r="A7" s="77"/>
      <c r="F7" s="169"/>
    </row>
    <row r="8" spans="1:6" ht="13.5" customHeight="1">
      <c r="A8" s="81" t="s">
        <v>1797</v>
      </c>
      <c r="B8" s="214" t="s">
        <v>1311</v>
      </c>
      <c r="F8" s="173">
        <f ca="1">PartP3!F286</f>
        <v>0</v>
      </c>
    </row>
    <row r="9" spans="1:6" ht="13.5" customHeight="1">
      <c r="A9" s="77"/>
      <c r="F9" s="169"/>
    </row>
    <row r="10" spans="1:6" ht="13.5" customHeight="1">
      <c r="A10" s="81" t="s">
        <v>1798</v>
      </c>
      <c r="B10" s="214" t="s">
        <v>1385</v>
      </c>
      <c r="F10" s="173">
        <f ca="1">PartP4!F295</f>
        <v>0</v>
      </c>
    </row>
    <row r="11" spans="1:6" ht="13.5" customHeight="1">
      <c r="A11" s="77"/>
      <c r="F11" s="169"/>
    </row>
    <row r="12" spans="1:6" ht="13.5" customHeight="1">
      <c r="A12" s="81" t="s">
        <v>1799</v>
      </c>
      <c r="B12" s="214" t="s">
        <v>1455</v>
      </c>
      <c r="F12" s="173">
        <f ca="1">PartP5!F470</f>
        <v>0</v>
      </c>
    </row>
    <row r="13" spans="1:6" ht="13.5" customHeight="1">
      <c r="A13" s="77"/>
      <c r="F13" s="169"/>
    </row>
    <row r="14" spans="1:6" ht="13.5" customHeight="1">
      <c r="A14" s="81" t="s">
        <v>1800</v>
      </c>
      <c r="B14" s="214" t="s">
        <v>1619</v>
      </c>
      <c r="F14" s="173">
        <f ca="1">PartP6!F351</f>
        <v>0</v>
      </c>
    </row>
    <row r="15" spans="1:6" ht="13.5" customHeight="1">
      <c r="A15" s="77"/>
      <c r="F15" s="169"/>
    </row>
    <row r="16" spans="1:6" ht="13.5" customHeight="1">
      <c r="A16" s="81" t="s">
        <v>1801</v>
      </c>
      <c r="B16" s="214" t="s">
        <v>1721</v>
      </c>
      <c r="F16" s="173">
        <f ca="1">PartP7!F330</f>
        <v>0</v>
      </c>
    </row>
    <row r="17" spans="1:6" ht="13.5" customHeight="1">
      <c r="A17" s="77"/>
      <c r="F17" s="169"/>
    </row>
    <row r="18" spans="1:6" ht="13.5" customHeight="1">
      <c r="A18" s="77"/>
      <c r="F18" s="169"/>
    </row>
    <row r="19" spans="1:6" ht="13.5" customHeight="1">
      <c r="A19" s="77"/>
      <c r="F19" s="169"/>
    </row>
    <row r="20" spans="1:6" ht="13.5" customHeight="1">
      <c r="A20" s="77"/>
      <c r="F20" s="169"/>
    </row>
    <row r="21" spans="1:6" ht="13.5" customHeight="1">
      <c r="A21" s="77"/>
      <c r="F21" s="169"/>
    </row>
    <row r="22" spans="1:6" ht="13.5" customHeight="1">
      <c r="A22" s="77"/>
      <c r="F22" s="169"/>
    </row>
    <row r="23" spans="1:6" ht="13.5" customHeight="1">
      <c r="A23" s="77"/>
      <c r="F23" s="169"/>
    </row>
    <row r="24" spans="1:6" ht="13.5" customHeight="1">
      <c r="A24" s="77"/>
      <c r="F24" s="169"/>
    </row>
    <row r="25" spans="1:6" ht="13.5" customHeight="1">
      <c r="A25" s="77"/>
      <c r="F25" s="169"/>
    </row>
    <row r="26" spans="1:6" ht="13.5" customHeight="1">
      <c r="A26" s="77"/>
      <c r="F26" s="169"/>
    </row>
    <row r="27" spans="1:6" ht="13.5" customHeight="1">
      <c r="A27" s="77"/>
      <c r="F27" s="169"/>
    </row>
    <row r="28" spans="1:6" ht="13.5" customHeight="1">
      <c r="A28" s="77"/>
      <c r="F28" s="169"/>
    </row>
    <row r="29" spans="1:6" ht="13.5" customHeight="1">
      <c r="A29" s="77"/>
      <c r="F29" s="169"/>
    </row>
    <row r="30" spans="1:6" ht="13.5" customHeight="1">
      <c r="A30" s="77"/>
      <c r="F30" s="169"/>
    </row>
    <row r="31" spans="1:6" ht="13.5" customHeight="1">
      <c r="A31" s="77"/>
      <c r="F31" s="169"/>
    </row>
    <row r="32" spans="1:6" ht="13.5" customHeight="1">
      <c r="A32" s="77"/>
      <c r="F32" s="169"/>
    </row>
    <row r="33" spans="1:6" ht="13.5" customHeight="1">
      <c r="A33" s="77"/>
      <c r="F33" s="169"/>
    </row>
    <row r="34" spans="1:6" ht="13.5" customHeight="1">
      <c r="A34" s="77"/>
      <c r="F34" s="169"/>
    </row>
    <row r="35" spans="1:6" ht="13.5" customHeight="1">
      <c r="A35" s="77"/>
      <c r="F35" s="169"/>
    </row>
    <row r="36" spans="1:6" ht="13.5" customHeight="1">
      <c r="A36" s="77"/>
      <c r="F36" s="169"/>
    </row>
    <row r="37" spans="1:6" ht="13.5" customHeight="1">
      <c r="A37" s="77"/>
      <c r="F37" s="169"/>
    </row>
    <row r="38" spans="1:6" ht="13.5" customHeight="1">
      <c r="A38" s="77"/>
      <c r="F38" s="169"/>
    </row>
    <row r="39" spans="1:6" ht="13.5" customHeight="1">
      <c r="A39" s="77"/>
      <c r="F39" s="169"/>
    </row>
    <row r="40" spans="1:6" ht="13.5" customHeight="1">
      <c r="A40" s="77"/>
      <c r="F40" s="169"/>
    </row>
    <row r="41" spans="1:6" ht="13.5" customHeight="1">
      <c r="A41" s="77"/>
      <c r="F41" s="169"/>
    </row>
    <row r="42" spans="1:6" ht="13.5" customHeight="1">
      <c r="A42" s="77"/>
      <c r="F42" s="169"/>
    </row>
    <row r="43" spans="1:6" ht="13.5" customHeight="1">
      <c r="A43" s="77"/>
      <c r="F43" s="169"/>
    </row>
    <row r="44" spans="1:6" ht="13.5" customHeight="1">
      <c r="A44" s="77"/>
      <c r="F44" s="169"/>
    </row>
    <row r="45" spans="1:6" ht="13.5" customHeight="1">
      <c r="A45" s="77"/>
      <c r="F45" s="169"/>
    </row>
    <row r="46" spans="1:6" ht="13.5" customHeight="1">
      <c r="A46" s="77"/>
      <c r="F46" s="169"/>
    </row>
    <row r="47" spans="1:6" ht="13.5" customHeight="1">
      <c r="A47" s="77"/>
      <c r="F47" s="169"/>
    </row>
    <row r="48" spans="1:6" ht="13.5" customHeight="1">
      <c r="A48" s="77"/>
      <c r="F48" s="169"/>
    </row>
    <row r="49" spans="1:6" ht="13.5" customHeight="1">
      <c r="A49" s="77"/>
      <c r="F49" s="169"/>
    </row>
    <row r="50" spans="1:6" ht="13.5" customHeight="1">
      <c r="A50" s="77"/>
      <c r="F50" s="169"/>
    </row>
    <row r="51" spans="1:6" ht="13.5" customHeight="1">
      <c r="A51" s="77"/>
      <c r="F51" s="169"/>
    </row>
    <row r="52" spans="1:6" ht="13.5" customHeight="1">
      <c r="A52" s="77"/>
      <c r="F52" s="169"/>
    </row>
    <row r="53" spans="1:6" ht="13.5" customHeight="1">
      <c r="A53" s="77"/>
      <c r="F53" s="169"/>
    </row>
    <row r="54" spans="1:6" ht="5.2" customHeight="1">
      <c r="A54" s="85"/>
      <c r="F54" s="177"/>
    </row>
    <row r="55" spans="1:6" ht="21" customHeight="1">
      <c r="A55" s="209" t="s">
        <v>95</v>
      </c>
      <c r="B55" s="191"/>
      <c r="C55" s="195" t="s">
        <v>1802</v>
      </c>
      <c r="D55" s="199"/>
      <c r="E55" s="255"/>
      <c r="F55" s="213">
        <f ca="1">SUM(F3:F54)</f>
        <v>0</v>
      </c>
    </row>
  </sheetData>
  <pageMargins left="0.4" right="0.2" top="0.5" bottom="0.1" header="0.2" footer="0.1"/>
  <pageSetup paperSize="9" orientation="portrait"/>
  <headerFooter scaleWithDoc="1" alignWithMargins="1" differentFirst="0" differentOddEven="0">
    <oddHeader>&amp;L&amp;15&amp;"Arial,Bold"Ballinasloe R446 Bridge ST. to Harris RD. Active Travel Scheme&amp;R&amp;G</oddHeader>
  </headerFooter>
  <rowBreaks count="1" manualBreakCount="1">
    <brk id="55" man="1"/>
  </rowBreaks>
  <legacyDrawingHF r:id="rId1"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jm</dc:creator>
  <dcterms:created xsi:type="dcterms:W3CDTF">2026-08-25T15:15:22Z</dcterms:created>
  <dcterms:modified xsi:type="dcterms:W3CDTF">2026-08-25T15:15:22Z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