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operativehousing.sharepoint.com/sites/AMPS/Procurement/Procurements/2026/2. Tenders/Finance Management System/2. Finalised and Published Documents/Retender/"/>
    </mc:Choice>
  </mc:AlternateContent>
  <xr:revisionPtr revIDLastSave="89" documentId="8_{543AE8ED-95D7-4FF8-802A-EC8991494D62}" xr6:coauthVersionLast="47" xr6:coauthVersionMax="47" xr10:uidLastSave="{27B15C47-82E0-431E-99EF-D4CACD8B6CFF}"/>
  <bookViews>
    <workbookView xWindow="-28920" yWindow="-3345" windowWidth="29040" windowHeight="15720" tabRatio="1000" activeTab="4" xr2:uid="{18803AA4-1A50-4CC8-818C-06A4B39D23B5}"/>
  </bookViews>
  <sheets>
    <sheet name="Users &amp; Volumes" sheetId="21" r:id="rId1"/>
    <sheet name="Scoring Methodology and Note" sheetId="22" r:id="rId2"/>
    <sheet name="A. Standard Requirements" sheetId="1" r:id="rId3"/>
    <sheet name="B. Detailed Requirements" sheetId="2" r:id="rId4"/>
    <sheet name="B.1 Report Requirements" sheetId="17" r:id="rId5"/>
  </sheets>
  <externalReferences>
    <externalReference r:id="rId6"/>
    <externalReference r:id="rId7"/>
  </externalReferences>
  <definedNames>
    <definedName name="_xlnm._FilterDatabase" localSheetId="2" hidden="1">'A. Standard Requirements'!$A$3:$G$455</definedName>
    <definedName name="_xlnm._FilterDatabase" localSheetId="3" hidden="1">'B. Detailed Requirements'!$A$5:$J$95</definedName>
    <definedName name="Reply_Options_Score" localSheetId="0">'[1]1. FMS_Detail_Requirements_Full'!$M$2:$N$21</definedName>
    <definedName name="Reply_Options_Score1">'[2]A. Standard Requirements'!#REF!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95" i="2" l="1" a="1"/>
  <c r="I7" i="2" a="1"/>
  <c r="I8" i="2" a="1"/>
  <c r="I9" i="2" a="1"/>
  <c r="I10" i="2" a="1"/>
  <c r="I11" i="2" a="1"/>
  <c r="I12" i="2" a="1"/>
  <c r="I13" i="2" a="1"/>
  <c r="I14" i="2" a="1"/>
  <c r="I15" i="2" a="1"/>
  <c r="I16" i="2" a="1"/>
  <c r="I17" i="2" a="1"/>
  <c r="I18" i="2" a="1"/>
  <c r="I19" i="2" a="1"/>
  <c r="I20" i="2" a="1"/>
  <c r="I21" i="2" a="1"/>
  <c r="I22" i="2" a="1"/>
  <c r="I23" i="2" a="1"/>
  <c r="I24" i="2" a="1"/>
  <c r="I25" i="2" a="1"/>
  <c r="I26" i="2" a="1"/>
  <c r="I27" i="2" a="1"/>
  <c r="I28" i="2" a="1"/>
  <c r="I29" i="2" a="1"/>
  <c r="I30" i="2" a="1"/>
  <c r="I31" i="2" a="1"/>
  <c r="I32" i="2" a="1"/>
  <c r="I33" i="2" a="1"/>
  <c r="I34" i="2" a="1"/>
  <c r="I35" i="2" a="1"/>
  <c r="I36" i="2" a="1"/>
  <c r="I37" i="2" a="1"/>
  <c r="I38" i="2" a="1"/>
  <c r="I39" i="2" a="1"/>
  <c r="I40" i="2" a="1"/>
  <c r="I41" i="2" a="1"/>
  <c r="I42" i="2" a="1"/>
  <c r="I43" i="2" a="1"/>
  <c r="I44" i="2" a="1"/>
  <c r="I45" i="2" a="1"/>
  <c r="I46" i="2" a="1"/>
  <c r="I47" i="2" a="1"/>
  <c r="I48" i="2" a="1"/>
  <c r="I49" i="2" a="1"/>
  <c r="I50" i="2" a="1"/>
  <c r="I51" i="2" a="1"/>
  <c r="I52" i="2" a="1"/>
  <c r="I53" i="2" a="1"/>
  <c r="I54" i="2" a="1"/>
  <c r="I55" i="2" a="1"/>
  <c r="I56" i="2" a="1"/>
  <c r="I57" i="2" a="1"/>
  <c r="I58" i="2" a="1"/>
  <c r="I59" i="2" a="1"/>
  <c r="I60" i="2" a="1"/>
  <c r="I61" i="2" a="1"/>
  <c r="I62" i="2" a="1"/>
  <c r="I63" i="2" a="1"/>
  <c r="I64" i="2" a="1"/>
  <c r="I65" i="2" a="1"/>
  <c r="I66" i="2" a="1"/>
  <c r="I67" i="2" a="1"/>
  <c r="I68" i="2" a="1"/>
  <c r="I69" i="2" a="1"/>
  <c r="I70" i="2" a="1"/>
  <c r="I71" i="2" a="1"/>
  <c r="I72" i="2" a="1"/>
  <c r="I73" i="2" a="1"/>
  <c r="I74" i="2" a="1"/>
  <c r="I75" i="2" a="1"/>
  <c r="I76" i="2" a="1"/>
  <c r="I77" i="2" a="1"/>
  <c r="I78" i="2" a="1"/>
  <c r="I79" i="2" a="1"/>
  <c r="I80" i="2" a="1"/>
  <c r="I81" i="2" a="1"/>
  <c r="I82" i="2" a="1"/>
  <c r="I83" i="2" a="1"/>
  <c r="I84" i="2" a="1"/>
  <c r="I85" i="2" a="1"/>
  <c r="I86" i="2" a="1"/>
  <c r="I87" i="2" a="1"/>
  <c r="I88" i="2" a="1"/>
  <c r="I89" i="2" a="1"/>
  <c r="I90" i="2" a="1"/>
  <c r="I91" i="2" a="1"/>
  <c r="I92" i="2" a="1"/>
  <c r="I93" i="2" a="1"/>
  <c r="I94" i="2" a="1"/>
  <c r="I6" i="2" a="1"/>
  <c r="I5" i="17"/>
  <c r="H5"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I42" i="17"/>
  <c r="I43" i="17"/>
  <c r="I44" i="17"/>
  <c r="I45" i="17"/>
  <c r="I46" i="17"/>
  <c r="I47" i="17"/>
  <c r="I48" i="17"/>
  <c r="I49" i="17"/>
  <c r="I50" i="17"/>
  <c r="I51" i="17"/>
  <c r="I52" i="17"/>
  <c r="I53" i="17"/>
  <c r="I54" i="17"/>
  <c r="I55" i="17"/>
  <c r="I56" i="17"/>
  <c r="I57" i="17"/>
  <c r="I58" i="17"/>
  <c r="I59" i="17"/>
  <c r="I60" i="17"/>
  <c r="I61" i="17"/>
  <c r="I62" i="17"/>
  <c r="I63" i="17"/>
  <c r="I64" i="17"/>
  <c r="I65" i="17"/>
  <c r="I66" i="17"/>
  <c r="I67" i="17"/>
  <c r="I68" i="17"/>
  <c r="I69" i="17"/>
  <c r="I70" i="17"/>
  <c r="I71" i="17"/>
  <c r="I72" i="17"/>
  <c r="I73" i="17"/>
  <c r="I74" i="17"/>
  <c r="I75" i="17"/>
  <c r="I76" i="17"/>
  <c r="I77" i="17"/>
  <c r="I78" i="17"/>
  <c r="I79" i="17"/>
  <c r="I80" i="17"/>
  <c r="I81" i="17"/>
  <c r="I82" i="17"/>
  <c r="I83" i="17"/>
  <c r="I84" i="17"/>
  <c r="I85" i="17"/>
  <c r="I86" i="17"/>
  <c r="I87" i="17"/>
  <c r="I88" i="17"/>
  <c r="I89" i="17"/>
  <c r="I90" i="17"/>
  <c r="I91" i="17"/>
  <c r="I92" i="17"/>
  <c r="I93" i="17"/>
  <c r="I94" i="17"/>
  <c r="I95" i="17"/>
  <c r="I96" i="17"/>
  <c r="I97" i="17"/>
  <c r="I98" i="17"/>
  <c r="I99" i="17"/>
  <c r="I100" i="17"/>
  <c r="I101" i="17"/>
  <c r="I102" i="17"/>
  <c r="I103" i="17"/>
  <c r="I104" i="17"/>
  <c r="I105" i="17"/>
  <c r="I106" i="17"/>
  <c r="I107" i="17"/>
  <c r="I108" i="17"/>
  <c r="I109" i="17"/>
  <c r="I110" i="17"/>
  <c r="I111" i="17"/>
  <c r="I112" i="17"/>
  <c r="I113" i="17"/>
  <c r="I114" i="17"/>
  <c r="I115" i="17"/>
  <c r="I116" i="17"/>
  <c r="I117" i="17"/>
  <c r="I118" i="17"/>
  <c r="I119" i="17"/>
  <c r="I120" i="17"/>
  <c r="I121" i="17"/>
  <c r="I122" i="17"/>
  <c r="I123" i="17"/>
  <c r="I124" i="17"/>
  <c r="I125" i="17"/>
  <c r="I126" i="17"/>
  <c r="I127" i="17"/>
  <c r="I128" i="17"/>
  <c r="I129" i="17"/>
  <c r="I130" i="17"/>
  <c r="I131" i="17"/>
  <c r="I132" i="17"/>
  <c r="I133" i="17"/>
  <c r="I134" i="17"/>
  <c r="I135" i="17"/>
  <c r="I136" i="17"/>
  <c r="I137" i="17"/>
  <c r="I138" i="17"/>
  <c r="I139" i="17"/>
  <c r="I140" i="17"/>
  <c r="I141" i="17"/>
  <c r="I142" i="17"/>
  <c r="I143" i="17"/>
  <c r="I144" i="17"/>
  <c r="I145" i="17"/>
  <c r="I146" i="17"/>
  <c r="I147" i="17"/>
  <c r="I148" i="17"/>
  <c r="I149" i="17"/>
  <c r="I150" i="17"/>
  <c r="I151" i="17"/>
  <c r="I152" i="17"/>
  <c r="I153" i="17"/>
  <c r="I154" i="17"/>
  <c r="I155" i="17"/>
  <c r="I156" i="17"/>
  <c r="I157" i="17"/>
  <c r="I158" i="17"/>
  <c r="I159" i="17"/>
  <c r="I160" i="17"/>
  <c r="I161" i="17"/>
  <c r="I162" i="17"/>
  <c r="I163" i="17"/>
  <c r="I164" i="17"/>
  <c r="I165" i="17"/>
  <c r="I166" i="17"/>
  <c r="I167" i="17"/>
  <c r="I168" i="17"/>
  <c r="I169" i="17"/>
  <c r="I170" i="17"/>
  <c r="I171" i="17"/>
  <c r="I172" i="17"/>
  <c r="I173" i="17"/>
  <c r="I174" i="17"/>
  <c r="I175" i="17"/>
  <c r="I176" i="17"/>
  <c r="I177" i="17"/>
  <c r="I178" i="17"/>
  <c r="I179" i="17"/>
  <c r="I180" i="17"/>
  <c r="I181" i="17"/>
  <c r="I182" i="17"/>
  <c r="I183" i="17"/>
  <c r="I184" i="17"/>
  <c r="I185" i="17"/>
  <c r="I186" i="17"/>
  <c r="I187" i="17"/>
  <c r="I188" i="17"/>
  <c r="I189" i="17"/>
  <c r="I190" i="17"/>
  <c r="I191" i="17"/>
  <c r="I192" i="17"/>
  <c r="I193" i="17"/>
  <c r="I194" i="17"/>
  <c r="I195" i="17"/>
  <c r="I196" i="17"/>
  <c r="I197" i="17"/>
  <c r="I198" i="17"/>
  <c r="I199" i="17"/>
  <c r="I200" i="17"/>
  <c r="I201" i="17"/>
  <c r="I202" i="17"/>
  <c r="I203" i="17"/>
  <c r="I204" i="17"/>
  <c r="I205" i="17"/>
  <c r="I206" i="17"/>
  <c r="I207" i="17"/>
  <c r="I208" i="17"/>
  <c r="I209" i="17"/>
  <c r="I210" i="17"/>
  <c r="I211" i="17"/>
  <c r="I212" i="17"/>
  <c r="I213" i="17"/>
  <c r="I214" i="17"/>
  <c r="I215" i="17"/>
  <c r="I216" i="17"/>
  <c r="I217" i="17"/>
  <c r="I218" i="17"/>
  <c r="I219" i="17"/>
  <c r="I220" i="17"/>
  <c r="I221" i="17"/>
  <c r="I222" i="17"/>
  <c r="I223" i="17"/>
  <c r="I224" i="17"/>
  <c r="I225" i="17"/>
  <c r="I226" i="17"/>
  <c r="I227" i="17"/>
  <c r="I228" i="17"/>
  <c r="I229" i="17"/>
  <c r="I230" i="17"/>
  <c r="I231" i="17"/>
  <c r="I232" i="17"/>
  <c r="I233" i="17"/>
  <c r="I234" i="17"/>
  <c r="I235" i="17"/>
  <c r="I236" i="17"/>
  <c r="I237" i="17"/>
  <c r="I238" i="17"/>
  <c r="I239" i="17"/>
  <c r="I240" i="17"/>
  <c r="I241" i="17"/>
  <c r="I242" i="17"/>
  <c r="I243" i="17"/>
  <c r="I244" i="17"/>
  <c r="I245" i="17"/>
  <c r="I246" i="17"/>
  <c r="F8" i="21"/>
  <c r="H24" i="2"/>
  <c r="H25" i="2"/>
  <c r="H26" i="2"/>
  <c r="H27" i="2"/>
  <c r="H28" i="2"/>
  <c r="H29" i="2"/>
  <c r="H30" i="2"/>
  <c r="H31" i="2"/>
  <c r="H32" i="2"/>
  <c r="H33" i="2"/>
  <c r="H34" i="2"/>
  <c r="H35" i="2"/>
  <c r="H36" i="2"/>
  <c r="H37" i="2"/>
  <c r="H38" i="2"/>
  <c r="H39" i="2"/>
  <c r="H40" i="2"/>
  <c r="H41" i="2"/>
  <c r="H23" i="2"/>
  <c r="H7" i="2"/>
  <c r="H8" i="2"/>
  <c r="H9" i="2"/>
  <c r="H10" i="2"/>
  <c r="H11" i="2"/>
  <c r="H12" i="2"/>
  <c r="H13" i="2"/>
  <c r="H14" i="2"/>
  <c r="H15" i="2"/>
  <c r="H16" i="2"/>
  <c r="H17" i="2"/>
  <c r="H18" i="2"/>
  <c r="H19" i="2"/>
  <c r="H20" i="2"/>
  <c r="H21" i="2"/>
  <c r="H22" i="2"/>
  <c r="H6" i="17"/>
  <c r="H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7" i="17"/>
  <c r="H68" i="17"/>
  <c r="H69" i="17"/>
  <c r="H70" i="17"/>
  <c r="H71" i="17"/>
  <c r="H72" i="17"/>
  <c r="H73" i="17"/>
  <c r="H74" i="17"/>
  <c r="H75" i="17"/>
  <c r="H76" i="17"/>
  <c r="H77" i="17"/>
  <c r="H78" i="17"/>
  <c r="H79" i="17"/>
  <c r="H80" i="17"/>
  <c r="H81" i="17"/>
  <c r="H82" i="17"/>
  <c r="H83" i="17"/>
  <c r="H84" i="17"/>
  <c r="H85" i="17"/>
  <c r="H86" i="17"/>
  <c r="H87"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140" i="17"/>
  <c r="H141" i="17"/>
  <c r="H142" i="17"/>
  <c r="H143" i="17"/>
  <c r="H144" i="17"/>
  <c r="H145" i="17"/>
  <c r="H146" i="17"/>
  <c r="H147" i="17"/>
  <c r="H148" i="17"/>
  <c r="H149" i="17"/>
  <c r="H150" i="17"/>
  <c r="H151" i="17"/>
  <c r="H152" i="17"/>
  <c r="H153" i="17"/>
  <c r="H154" i="17"/>
  <c r="H155" i="17"/>
  <c r="H156" i="17"/>
  <c r="H157" i="17"/>
  <c r="H158" i="17"/>
  <c r="H159" i="17"/>
  <c r="H160" i="17"/>
  <c r="H161" i="17"/>
  <c r="H162" i="17"/>
  <c r="H163" i="17"/>
  <c r="H164" i="17"/>
  <c r="H165" i="17"/>
  <c r="H166" i="17"/>
  <c r="H167" i="17"/>
  <c r="H168" i="17"/>
  <c r="H169" i="17"/>
  <c r="H170" i="17"/>
  <c r="H171" i="17"/>
  <c r="H172" i="17"/>
  <c r="H173" i="17"/>
  <c r="H174" i="17"/>
  <c r="H175" i="17"/>
  <c r="H176" i="17"/>
  <c r="H177" i="17"/>
  <c r="H178" i="17"/>
  <c r="H179" i="17"/>
  <c r="H180" i="17"/>
  <c r="H181" i="17"/>
  <c r="H182" i="17"/>
  <c r="H183" i="17"/>
  <c r="H184" i="17"/>
  <c r="H185" i="17"/>
  <c r="H186" i="17"/>
  <c r="H187" i="17"/>
  <c r="H188" i="17"/>
  <c r="H189" i="17"/>
  <c r="H190" i="17"/>
  <c r="H191" i="17"/>
  <c r="H192" i="17"/>
  <c r="H193" i="17"/>
  <c r="H194" i="17"/>
  <c r="H195" i="17"/>
  <c r="H196" i="17"/>
  <c r="H197" i="17"/>
  <c r="H198" i="17"/>
  <c r="H199" i="17"/>
  <c r="H200" i="17"/>
  <c r="H201" i="17"/>
  <c r="H202" i="17"/>
  <c r="H203" i="17"/>
  <c r="H204" i="17"/>
  <c r="H205" i="17"/>
  <c r="H206" i="17"/>
  <c r="H207" i="17"/>
  <c r="H208" i="17"/>
  <c r="H209" i="17"/>
  <c r="H210" i="17"/>
  <c r="H211" i="17"/>
  <c r="H212" i="17"/>
  <c r="H213" i="17"/>
  <c r="H214" i="17"/>
  <c r="H215" i="17"/>
  <c r="H216" i="17"/>
  <c r="H217" i="17"/>
  <c r="H218" i="17"/>
  <c r="H219" i="17"/>
  <c r="H220" i="17"/>
  <c r="H221" i="17"/>
  <c r="H222" i="17"/>
  <c r="H223" i="17"/>
  <c r="H224" i="17"/>
  <c r="H225" i="17"/>
  <c r="H226" i="17"/>
  <c r="H227" i="17"/>
  <c r="H228" i="17"/>
  <c r="H229" i="17"/>
  <c r="H230" i="17"/>
  <c r="H231" i="17"/>
  <c r="H232" i="17"/>
  <c r="H233" i="17"/>
  <c r="H234" i="17"/>
  <c r="H235" i="17"/>
  <c r="H236" i="17"/>
  <c r="H237" i="17"/>
  <c r="H238" i="17"/>
  <c r="H239" i="17"/>
  <c r="H240" i="17"/>
  <c r="H241" i="17"/>
  <c r="H242" i="17"/>
  <c r="H243" i="17"/>
  <c r="H244" i="17"/>
  <c r="H245" i="17"/>
  <c r="H246" i="17"/>
  <c r="H6" i="2"/>
  <c r="H91" i="2"/>
  <c r="H90" i="2"/>
  <c r="H89" i="2"/>
  <c r="H88" i="2"/>
  <c r="H87" i="2"/>
  <c r="H86" i="2"/>
  <c r="H85" i="2"/>
  <c r="H84" i="2"/>
  <c r="H83" i="2"/>
  <c r="H82" i="2"/>
  <c r="H81" i="2"/>
  <c r="H80" i="2"/>
  <c r="H79" i="2"/>
  <c r="H78" i="2"/>
  <c r="H77" i="2"/>
  <c r="H76" i="2"/>
  <c r="H75" i="2"/>
  <c r="H74" i="2"/>
  <c r="H73" i="2"/>
  <c r="H72" i="2"/>
  <c r="H71" i="2"/>
  <c r="H70" i="2"/>
  <c r="H69" i="2"/>
  <c r="H68" i="2"/>
  <c r="H67" i="2"/>
  <c r="H66" i="2"/>
  <c r="H65" i="2"/>
  <c r="H46" i="2"/>
  <c r="H45" i="2"/>
  <c r="H44" i="2"/>
  <c r="H43" i="2"/>
  <c r="H42" i="2"/>
  <c r="I5" i="2" l="1"/>
  <c r="I4"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<sst xmlns="http://schemas.openxmlformats.org/spreadsheetml/2006/main" count="4397" uniqueCount="2008">
  <si>
    <t>User Access Licences and Volumes (for accurate costing/sizing)</t>
  </si>
  <si>
    <t>User Roles</t>
  </si>
  <si>
    <t>Current User Set Up (Castleton Financials)</t>
  </si>
  <si>
    <t>12-Volumes (info only, not scored)</t>
  </si>
  <si>
    <t>12-1</t>
  </si>
  <si>
    <t xml:space="preserve">CHI FMS User Types - No of Category A Core Finance Team +/Admin
Chief Accountant, Accountant, Finance Manager, Finance Assistant, Domain Administrator </t>
  </si>
  <si>
    <t>1. Full Access</t>
  </si>
  <si>
    <t>12-2</t>
  </si>
  <si>
    <t>No of Category B Budget Holders – Access to drill down reporting
Department Manager, Project Manager, Project Admin</t>
  </si>
  <si>
    <t>2. CHI Full Access</t>
  </si>
  <si>
    <t>12-3</t>
  </si>
  <si>
    <t>No of Category C/D Raisers &amp; Approvers  
Team Leads, Purchasing Assistant, Sales Order Accountant, Board Member
Access to POs, Timesheets &amp; Expenses</t>
  </si>
  <si>
    <t>3. CHI Standard Access</t>
  </si>
  <si>
    <t>12-4</t>
  </si>
  <si>
    <t>No of Category E Employee
Access only to Timesheets &amp; Expenses</t>
  </si>
  <si>
    <t>5. CHI Enquiries and Authorisation</t>
  </si>
  <si>
    <t>12-5</t>
  </si>
  <si>
    <t>No of Category F Employee
Expense only access</t>
  </si>
  <si>
    <t>7. CHI Purchase Ledger Only</t>
  </si>
  <si>
    <t>Total user roles</t>
  </si>
  <si>
    <t>Volumes</t>
  </si>
  <si>
    <t>12-6</t>
  </si>
  <si>
    <t>Sales Ledger Customer Records</t>
  </si>
  <si>
    <t>95 x Customers (of which 46 are also suppliers)</t>
  </si>
  <si>
    <t>12-7</t>
  </si>
  <si>
    <t>Sales (annual) Requisitions</t>
  </si>
  <si>
    <t>Count of Sales Invoices: 3738</t>
  </si>
  <si>
    <t>12-8</t>
  </si>
  <si>
    <t xml:space="preserve">Sales (annual) Invoices </t>
  </si>
  <si>
    <t>Invoice Total 2025: €74.3M</t>
  </si>
  <si>
    <t>12-9</t>
  </si>
  <si>
    <t xml:space="preserve">Purchase Ledger Supplier Records </t>
  </si>
  <si>
    <t>1723 Suppliers (of which 46 are also Customers)</t>
  </si>
  <si>
    <t>12-10</t>
  </si>
  <si>
    <t xml:space="preserve">(annual) Purchase Requisitions - </t>
  </si>
  <si>
    <t>12-11</t>
  </si>
  <si>
    <t>(annual) Purchase Invoices</t>
  </si>
  <si>
    <t>13036 transactions in 2025</t>
  </si>
  <si>
    <t>12-12</t>
  </si>
  <si>
    <t>CHI (Company)  entity</t>
  </si>
  <si>
    <t>12-13</t>
  </si>
  <si>
    <t xml:space="preserve">Any current or planned future Subsidiary co's </t>
  </si>
  <si>
    <t xml:space="preserve">Not currently, but we would like the system configured so that we have the ability to add a subsidary in the future should it be required. </t>
  </si>
  <si>
    <t>12-14</t>
  </si>
  <si>
    <t>Chart of Accounts size</t>
  </si>
  <si>
    <t>We are planning on re-formatting this in Business Central: Curently 390 Nominal Codes</t>
  </si>
  <si>
    <t>12-15</t>
  </si>
  <si>
    <t xml:space="preserve">Chart of Account contains x Nominal Codes    </t>
  </si>
  <si>
    <t>390 Nominal Codes (Plan is to reduce this number by using dimensions)</t>
  </si>
  <si>
    <t>12-16</t>
  </si>
  <si>
    <t xml:space="preserve">Scheme codes - </t>
  </si>
  <si>
    <t>Districts or Co-op Areas = 19</t>
  </si>
  <si>
    <t>12-17</t>
  </si>
  <si>
    <t>Project Codes -</t>
  </si>
  <si>
    <t>Estates or Project Schemes = 392</t>
  </si>
  <si>
    <t>12-18</t>
  </si>
  <si>
    <t xml:space="preserve">Companies </t>
  </si>
  <si>
    <t>Companies = 1</t>
  </si>
  <si>
    <t>12-19</t>
  </si>
  <si>
    <t>Number of banks</t>
  </si>
  <si>
    <t>Banks = 4</t>
  </si>
  <si>
    <t>12-20</t>
  </si>
  <si>
    <t>Number of batch payment files (annually) sent to bank</t>
  </si>
  <si>
    <t>Approx 55 per annum - AP runs and salaries.</t>
  </si>
  <si>
    <t>12-21</t>
  </si>
  <si>
    <t>Number of bank statements imported into FMS</t>
  </si>
  <si>
    <t>44 Accounts * 12 Months = 528</t>
  </si>
  <si>
    <t>12-22</t>
  </si>
  <si>
    <t>Number of expense claims processed per year</t>
  </si>
  <si>
    <t>approx 10,000 claims per year (approx 60 people per month)</t>
  </si>
  <si>
    <t>12-23</t>
  </si>
  <si>
    <t>Frequency of expense processing</t>
  </si>
  <si>
    <t xml:space="preserve">Monthly </t>
  </si>
  <si>
    <t>12-24</t>
  </si>
  <si>
    <t>Fixed Assets (company level assets)</t>
  </si>
  <si>
    <t>279  properties (Estates) on books  at YE 2025 , + 55 IT Additions PA Apprx.  €1.55bn total cost</t>
  </si>
  <si>
    <t>12-25</t>
  </si>
  <si>
    <t>Group cost € xxx</t>
  </si>
  <si>
    <t xml:space="preserve"> € 1,549,592,012 </t>
  </si>
  <si>
    <t>12-26</t>
  </si>
  <si>
    <t>Depreciation Charges € xxx</t>
  </si>
  <si>
    <t xml:space="preserve"> € 34,528,463 </t>
  </si>
  <si>
    <t>12-27</t>
  </si>
  <si>
    <t>Additions - € xxx</t>
  </si>
  <si>
    <t xml:space="preserve"> € 390,064,620 </t>
  </si>
  <si>
    <t>12-28</t>
  </si>
  <si>
    <t>Disposal € xxx</t>
  </si>
  <si>
    <t xml:space="preserve"> € -   </t>
  </si>
  <si>
    <t>12-29</t>
  </si>
  <si>
    <t>Non Prop Assets € xxx</t>
  </si>
  <si>
    <t xml:space="preserve"> € 398,773 </t>
  </si>
  <si>
    <t>12-30</t>
  </si>
  <si>
    <t>Fixed Assets (Property Assets) - New</t>
  </si>
  <si>
    <t xml:space="preserve"> € 480,760,619 </t>
  </si>
  <si>
    <t>12-31</t>
  </si>
  <si>
    <t>Number of Properties</t>
  </si>
  <si>
    <t xml:space="preserve">6707 at year end 2025.  Growing approx 15% per annum. </t>
  </si>
  <si>
    <t>System Data Volumes for Migration</t>
  </si>
  <si>
    <t>12-32</t>
  </si>
  <si>
    <t>SAGE 50 Accounts in use 2009 - 2018</t>
  </si>
  <si>
    <t xml:space="preserve">Low Volume. Approx 47k transaction total. 5000 - 6000 transactions per year. </t>
  </si>
  <si>
    <t>12-33</t>
  </si>
  <si>
    <t>Castleton Financials in use 2018 - present</t>
  </si>
  <si>
    <t>Approx 70k Transactions to 2026.  Growth 4164 transactions in 2018 to 16641 in 2025. Annual transaction volumes have grown to approximately 15,000-20,000 transactions per annum, equating to approximately 150,000-180,000 general ledger lines annually.</t>
  </si>
  <si>
    <t>Appendix 7 - Tab B. Detailed Requirements - Scoring Methodology</t>
  </si>
  <si>
    <t>PLEASE NOTE:
The following Ref ID's are omitted from Tabs A ,B &amp; B.1</t>
  </si>
  <si>
    <t>MoSCoW Prioritisation Guidance</t>
  </si>
  <si>
    <t>Award Criteria B.1 (Appendix 7 – Tab B. Detailed Requirements and Tab B.1. Reporting Requirements) Indicator</t>
  </si>
  <si>
    <t>Points Allocated</t>
  </si>
  <si>
    <t>M</t>
  </si>
  <si>
    <r>
      <t>Must have:</t>
    </r>
    <r>
      <rPr>
        <sz val="12"/>
        <color theme="1"/>
        <rFont val="Aptos Narrow"/>
        <family val="2"/>
        <scheme val="minor"/>
      </rPr>
      <t xml:space="preserve"> Critical needs that are non-negotiable for the project to succeed.</t>
    </r>
  </si>
  <si>
    <r>
      <t>STD - Standard Functionality</t>
    </r>
    <r>
      <rPr>
        <sz val="11"/>
        <color rgb="FF000000"/>
        <rFont val="Aptos Narrow"/>
        <family val="2"/>
        <scheme val="minor"/>
      </rPr>
      <t xml:space="preserve"> - provided within the proposed solution.</t>
    </r>
  </si>
  <si>
    <t>S</t>
  </si>
  <si>
    <r>
      <t>Should have:</t>
    </r>
    <r>
      <rPr>
        <sz val="12"/>
        <color theme="1"/>
        <rFont val="Aptos Narrow"/>
        <family val="2"/>
        <scheme val="minor"/>
      </rPr>
      <t xml:space="preserve"> Important and high-value items, but not vital for an immediate launch.</t>
    </r>
  </si>
  <si>
    <t>NB: Where a comment is added to a STD response, it will be downgraded to a ‘P’ and scored accordingly as not standard.</t>
  </si>
  <si>
    <t>C</t>
  </si>
  <si>
    <r>
      <t>Could have:</t>
    </r>
    <r>
      <rPr>
        <sz val="12"/>
        <color theme="1"/>
        <rFont val="Aptos Narrow"/>
        <family val="2"/>
        <scheme val="minor"/>
      </rPr>
      <t xml:space="preserve"> Desirable or "nice-to-have" extras that cause no harm if left out.</t>
    </r>
  </si>
  <si>
    <r>
      <t xml:space="preserve">P - Partially supported </t>
    </r>
    <r>
      <rPr>
        <sz val="11"/>
        <color theme="1"/>
        <rFont val="Aptos Narrow"/>
        <family val="2"/>
        <scheme val="minor"/>
      </rPr>
      <t>- the evaluation team will score each ‘P’ response on a scale of 0 to 4 by reference to the Tenderer’s comments in the Solution Specification and by reference to the scoring guide.</t>
    </r>
  </si>
  <si>
    <t>0 - 4</t>
  </si>
  <si>
    <t>W</t>
  </si>
  <si>
    <r>
      <rPr>
        <b/>
        <sz val="12"/>
        <color rgb="FF000000"/>
        <rFont val="Aptos Narrow"/>
        <family val="2"/>
        <scheme val="minor"/>
      </rPr>
      <t>Won't have:</t>
    </r>
    <r>
      <rPr>
        <sz val="12"/>
        <color rgb="FF000000"/>
        <rFont val="Aptos Narrow"/>
        <family val="2"/>
        <scheme val="minor"/>
      </rPr>
      <t xml:space="preserve"> Lower-priority items agreed to be skipped for this phase or these have been removed from the Tender Requirements. </t>
    </r>
  </si>
  <si>
    <r>
      <t xml:space="preserve">Bx </t>
    </r>
    <r>
      <rPr>
        <sz val="11"/>
        <color rgb="FF000000"/>
        <rFont val="Aptos Narrow"/>
        <family val="2"/>
        <scheme val="minor"/>
      </rPr>
      <t>- Bespoke and can be supplied for x days additional paid development</t>
    </r>
  </si>
  <si>
    <t>Calculated as (5/(x+1))</t>
  </si>
  <si>
    <t>i.e. B4 would score: (5/(4+1) = 1 , reflecting the additional risk of longer bespoke work, perhaps not being delivered on time and being less desirable than standard solution options.</t>
  </si>
  <si>
    <t>Purpose of MoSCoW prioritisation</t>
  </si>
  <si>
    <t>NB: Total days must be added to the Appendix 2 – Pricing Schedule, at the Tenderer stated day rate.</t>
  </si>
  <si>
    <t>Please note that MoSCoW Prioritisation is provided to assist Tenderers in considering implementation phasing, delivery planning and potential Phase 1/MVP priorities. It does not indicate that retained requirements are optional or out of scope and does not alter the evaluation or scoring methodology. All retained Detailed and Reporting requirements remain within scope and will be evaluated in accordance with the published scoring methodology</t>
  </si>
  <si>
    <t>Where more detail to quote an exact number of days is required, use clarifications to determine. DO NOT reply ‘B0’ with a comment ‘Needs more specification’ (or similar).</t>
  </si>
  <si>
    <r>
      <t xml:space="preserve">TPS </t>
    </r>
    <r>
      <rPr>
        <sz val="11"/>
        <color theme="1"/>
        <rFont val="Aptos Narrow"/>
        <family val="2"/>
        <scheme val="minor"/>
      </rPr>
      <t>- can be provided by a third party solution that Supplier will provide via a sub-contract - the evaluation team will score each ‘TPS’ response on a scale of 0 to 4 by reference to the Tenderer’s comments in the Solution Specification and by reference to the scoring guide.</t>
    </r>
  </si>
  <si>
    <t>NB: Cost of third party solution (one-off and annual costs) must be added into the Appendix 2 – Pricing Schedule.</t>
  </si>
  <si>
    <r>
      <t xml:space="preserve">NS </t>
    </r>
    <r>
      <rPr>
        <sz val="11"/>
        <color rgb="FF000000"/>
        <rFont val="Aptos Narrow"/>
        <family val="2"/>
        <scheme val="minor"/>
      </rPr>
      <t>- not supported in version or product proposed or no answer provided.</t>
    </r>
  </si>
  <si>
    <t>1.224 - 1.399</t>
  </si>
  <si>
    <t>A. Business Central Modules &amp; Standard Functionality Required with Partner Configuration</t>
  </si>
  <si>
    <t xml:space="preserve">Tenderers are required to confirm capability in Section A.9 of the Tender Response Document and cost additional Consultancy/Project Management and/or Development days in the Appendix 2 - Pricing Schedule. 
Any clarifications received regarding this tab should reference the Column C Ref ID. </t>
  </si>
  <si>
    <t>Category</t>
  </si>
  <si>
    <t xml:space="preserve">Section </t>
  </si>
  <si>
    <t>Ref ID</t>
  </si>
  <si>
    <t>Feature Description for suppliers to respond against</t>
  </si>
  <si>
    <t>MoSCoW Prioritisation</t>
  </si>
  <si>
    <t>Acceptance Criteria</t>
  </si>
  <si>
    <t>1-General Key Features</t>
  </si>
  <si>
    <t>1-1</t>
  </si>
  <si>
    <t>Standard</t>
  </si>
  <si>
    <t>Fully integrated, such that data entered once, duplication reduced, information is fully and immediately available throughout the system modules.</t>
  </si>
  <si>
    <t>1-2</t>
  </si>
  <si>
    <t>Core finance processes must not rely on spreadsheets or offline steps as part of standard operation.</t>
  </si>
  <si>
    <t>1-3</t>
  </si>
  <si>
    <t>Fully seamless interfacing to other systems modules e.g. P2P vs to payables ledger</t>
  </si>
  <si>
    <t>1-10</t>
  </si>
  <si>
    <t>Ability for CHI to add and maintain objects within the database such as but not limited to tables, stored procedures, functions, views etc. following an agreed naming convention.</t>
  </si>
  <si>
    <t>Authorised CHI administrators can create, maintain and deploy additional tables, fields, views, workflows or other configuration objects without supplier intervention, subject to licensing requirements. Any licences required must be clearly identified and separately costed.</t>
  </si>
  <si>
    <t>1-11</t>
  </si>
  <si>
    <t>Printing set up is governed by a user’s local settings rather than business software settings.</t>
  </si>
  <si>
    <t>1-12</t>
  </si>
  <si>
    <t>System security is built to adhere to standard industry practice/protocol</t>
  </si>
  <si>
    <t>1-14</t>
  </si>
  <si>
    <t>The system must include at least three Cloud database environments (LIVE, TEST, TRAIN). There should be no restrictions on user numbers or use of any environments (i.e. TEST and TRAIN can be used by the same users etc. as LIVE), concurrently. Multiple copies of the database must incur no additional costs.</t>
  </si>
  <si>
    <t>1-15</t>
  </si>
  <si>
    <t>The system can be proposed as fully (EEA located) Cloud hosted solution to ISO27001 standard</t>
  </si>
  <si>
    <t>1-16</t>
  </si>
  <si>
    <t>Database access rights for read only queries</t>
  </si>
  <si>
    <t>Authorised CHI finance and reporting staff can access finance data without supplier intervention and create ad hoc reports using Power BI, Excel/Power Query or a supplier recommended reporting tool. Direct SQL access is not mandatory provided equivalent reporting functionality is available."</t>
  </si>
  <si>
    <t>1-17</t>
  </si>
  <si>
    <t>All data in transit and stored is secured by suitably Encryption method</t>
  </si>
  <si>
    <t>1-18</t>
  </si>
  <si>
    <t>Data is isolated, segregated from all other processor data.</t>
  </si>
  <si>
    <t>1-19</t>
  </si>
  <si>
    <t>Disaster Recovery, replication, and Continuity in place documented and available</t>
  </si>
  <si>
    <t>1-20</t>
  </si>
  <si>
    <t>Data breach procedure documentation supplied</t>
  </si>
  <si>
    <t>1-21</t>
  </si>
  <si>
    <t>Authentication should be LDAP, SAML, SSO, MFA capable for logical access security</t>
  </si>
  <si>
    <t>1-24</t>
  </si>
  <si>
    <t>The system supports fully resizable / responsive HTML 5.2 presentation features, to operate in a variety of popular browsers and latest versions (e.g. EDGE, Chrome, Safari and others)</t>
  </si>
  <si>
    <t>1-26</t>
  </si>
  <si>
    <t>Ability for designated CHI staff to be able to take a snapshot of the database without supplier/helpdesk intervention, for uses such as year-end testing, upgrade UAT etc.</t>
  </si>
  <si>
    <t>1-27</t>
  </si>
  <si>
    <t>There is a facility to have an automated ‘copy out’ of data and the facility to manually ‘copy in’ data. This is a systems administration function without the need for supplier involvement.</t>
  </si>
  <si>
    <t>1-28</t>
  </si>
  <si>
    <t>Ability to conveniently publish workflow, forms, processes and communications from TEST, TRAIN to LIVE or other database combination. Please specify/describe workflow system in use (e.g. BPM, Proprietary to solution etc.)</t>
  </si>
  <si>
    <t>CHI administrators can promote approved workflows, forms, communications and configuration changes between TEST, TRAIN and LIVE environments using a documented deployment process. Changes can be tested prior to deployment to production.</t>
  </si>
  <si>
    <t>1-29</t>
  </si>
  <si>
    <t>Data validation must exist on key information to ensure it is not only entered but entered in the correct formats</t>
  </si>
  <si>
    <t>1-30</t>
  </si>
  <si>
    <t>Cross-validation checks should be possible and enforced. (common business rules etc.).</t>
  </si>
  <si>
    <t>1-31</t>
  </si>
  <si>
    <t>Ability to define and add our own validation rules and formats down to individual data field level (e.g. Postcode and other formats and masks )</t>
  </si>
  <si>
    <t>CHI can define and maintain validation rules, field formats and data-entry controls for key business fields. Any limitations requiring development must be identified and costed separately.</t>
  </si>
  <si>
    <t>1-32</t>
  </si>
  <si>
    <t>Ability to define specific pattern and other validations; E.G. 'AANNN' for two letters followed by three numbers, for an example standard reference number format, such as a Payroll/HR ID</t>
  </si>
  <si>
    <t>1-33</t>
  </si>
  <si>
    <t>Consistent locking mechanism across ALL modules to allow multiple users to view data concurrently, allowing commitment of the first update, other users being made aware that current record has been updated elsewhere. State your mechanism: Optimistic, Pessimistic or Mixed.</t>
  </si>
  <si>
    <t>1-34</t>
  </si>
  <si>
    <t>It should be possible to selectively make all data fields mandatory, as specified by CHI.</t>
  </si>
  <si>
    <t>CHI administrators can designate selected fields as mandatory and enforce completion before saving or posting transactions. Any restrictions requiring development must be documented.</t>
  </si>
  <si>
    <t>1-35</t>
  </si>
  <si>
    <t>Easy to navigate, simple and consistent, following recognised GUI standards</t>
  </si>
  <si>
    <t>1-36</t>
  </si>
  <si>
    <t>System complies with recognised Accessibility Standards.</t>
  </si>
  <si>
    <t>1-37</t>
  </si>
  <si>
    <t>Proposed applications should be enabled in a responsive design for web browser access. IE 7 upwards, Firefox, Safari, Chrome as well as these browsers on mobile. Explain how provided separately if not integral.</t>
  </si>
  <si>
    <t>1-40</t>
  </si>
  <si>
    <t>User manuals are required, detailing process flow (“How do I?” style) rather than purely lists of screens and fields.</t>
  </si>
  <si>
    <t>1-42</t>
  </si>
  <si>
    <t>Help should be enabled to be maintained by administration users, so it can be freely updated as internal procedures change.</t>
  </si>
  <si>
    <t>1-44</t>
  </si>
  <si>
    <t>The method of access to help screens is consistent throughout the system.</t>
  </si>
  <si>
    <t>1-46</t>
  </si>
  <si>
    <t>Quality user manuals are available for the whole system in electronic format, at a level that users could operate the system from them independently.</t>
  </si>
  <si>
    <t>1-47</t>
  </si>
  <si>
    <t xml:space="preserve">Financial solution online help compatible with one or more eLearning / training suite/ learning libraries. </t>
  </si>
  <si>
    <t>1-48</t>
  </si>
  <si>
    <t>The disaster recovery procedures to restore a live system is documented and supplied in an attached appendix.</t>
  </si>
  <si>
    <t>1-49</t>
  </si>
  <si>
    <t>The system is able to support database replication and synchronisation. If required, detail extra costs involved with set up of this on the costing sheet</t>
  </si>
  <si>
    <t>1-50</t>
  </si>
  <si>
    <t>The application provides internal system controls to ensure accuracy, integrity and completeness of data.</t>
  </si>
  <si>
    <t>1-51</t>
  </si>
  <si>
    <t>Documentation for internal systems controls need to be made available for auditors</t>
  </si>
  <si>
    <t>1-52</t>
  </si>
  <si>
    <t>Proactive Audit and Compliance: always on approach, capture all actions in the system. When, where, who, in real time. Native security audit trails.</t>
  </si>
  <si>
    <t>1-53</t>
  </si>
  <si>
    <t>Ability to interface with auditor CAAT's (Computer Assisted Audit Tools)</t>
  </si>
  <si>
    <t>Finance and Audit users can extract and analyse transaction, master data and audit information using recognised audit tools or standard data export methods without supplier intervention.</t>
  </si>
  <si>
    <t>1-54</t>
  </si>
  <si>
    <t>Mechanism to support Corporate data retention policies and security information of data is available to designated staff. The European Data retention Directive (2006/24/EC) must be fully accommodated.</t>
  </si>
  <si>
    <t>1-55</t>
  </si>
  <si>
    <t>On-screen prompts and messages are clear and helpful e.g. requesting input, identifying input validation errors or processing errors in a collated manner, grouping one or more messages together</t>
  </si>
  <si>
    <t>1-56</t>
  </si>
  <si>
    <t>If system/workflow audience is a non-finance person within CHI or our partners, opportunity to use our own language available to enable/enhance understanding and ease of use.</t>
  </si>
  <si>
    <t>Screen labels, prompts, workflow instructions and notifications can be presented in business-friendly terminology understood by non-finance users where required.</t>
  </si>
  <si>
    <t>1-57</t>
  </si>
  <si>
    <t>Ability to replace field and screen labels, finance system-wide</t>
  </si>
  <si>
    <t>CHI can configure user-facing labels and terminology for key finance processes where supported by the proposed solution. Any customisations requiring development must be identified and separately costed.</t>
  </si>
  <si>
    <t>1-58</t>
  </si>
  <si>
    <t>Updated system help should be provided on upgrades and be version specific, in order to document the current release in use at any time. Upgrades must never overwrite local site CHI help updates, if utilised. Supply appendix detailing Cloud update protocol/procedure</t>
  </si>
  <si>
    <t>1-60</t>
  </si>
  <si>
    <t>Upgrades and patches applied &amp; supported by supplier Cloud systems administrators with minimised down-time</t>
  </si>
  <si>
    <t>1-62</t>
  </si>
  <si>
    <t>For on-line system enquiries provide extensive search facilities, to any user defined level (e.g. Company, Cost Centre, Account, Segment, transaction date etc.) as appropriate, including case insensitive ‘containing’ type and wildcard searches.</t>
  </si>
  <si>
    <t>1-73</t>
  </si>
  <si>
    <t>Ability to have flexibility to maintain and amend all necessary solution stationary, without recourse to supplier or incurring additional cost. Such as but not inclusive of amending logos, addresses, bank accounts etc.</t>
  </si>
  <si>
    <t>1-88</t>
  </si>
  <si>
    <t>Ability to run one or more jobs in sequence at a future date and time, without impacting on system performance</t>
  </si>
  <si>
    <t>1-90</t>
  </si>
  <si>
    <r>
      <rPr>
        <sz val="11"/>
        <color theme="1"/>
        <rFont val="Aptos Narrow"/>
        <family val="2"/>
        <scheme val="minor"/>
      </rPr>
      <t xml:space="preserve">Ability for a batch job or workflow, to poll a named folder, to execute a set process eg. </t>
    </r>
    <r>
      <rPr>
        <i/>
        <sz val="11"/>
        <color theme="1"/>
        <rFont val="Aptos Narrow"/>
        <family val="2"/>
        <scheme val="minor"/>
      </rPr>
      <t>Power Automate (File Process)</t>
    </r>
  </si>
  <si>
    <t>The system can automatically monitor designated locations such as SharePoint, network folders or approved repositories and trigger automated processes based on predefined rules.</t>
  </si>
  <si>
    <t>1-91</t>
  </si>
  <si>
    <t>Supplied full documentation of workflow functions, updates and standard processes supported, as functional elements. Add as appendix item.</t>
  </si>
  <si>
    <t>1-92</t>
  </si>
  <si>
    <t>Automatically generate month/period end scripts for modules, enabling updates without staff being present if chosen by CHI</t>
  </si>
  <si>
    <t>1-93</t>
  </si>
  <si>
    <t>Create and access ability to view schedule log and error files</t>
  </si>
  <si>
    <t>1-94</t>
  </si>
  <si>
    <t>Where dates are recorded or prompted, these must always be in European DD/MM/YYYY date format, using a consistent calendar date picker dialog/control.</t>
  </si>
  <si>
    <t>1-96</t>
  </si>
  <si>
    <t>Clear communication manager element of the system provided, where all types of communication &amp; preference types can be created (mailmerge, SMS templates and emails), for admin user to conveniently maintain, without supplier intervention or special admin training required.</t>
  </si>
  <si>
    <t>Authorised administrators can create, maintain and amend letter templates, email templates, SMS templates and communication preferences without supplier intervention.</t>
  </si>
  <si>
    <t>1-97</t>
  </si>
  <si>
    <t>Clear contact communication preferences (hardcopy mailmerge letters, email, deliver by portal etc), to be used when generating notifications, such as invoices, remittances, chasing correspondence etc.</t>
  </si>
  <si>
    <t>Communication preferences can be maintained at contact level and used automatically during generation of invoices, remittances, statements and correspondence.</t>
  </si>
  <si>
    <t>1-98</t>
  </si>
  <si>
    <t>Ability needed to specify main contact and correspondence addresses with merges of data using the latter in preference if defined. E.G. For (Suppliers or Customers) using a central or area office address etc</t>
  </si>
  <si>
    <t>1-99</t>
  </si>
  <si>
    <t>Communications generated should be stored or recorded tracking time and date of issue. Where an item is modified before printing or sending, store a non-modifiable, easily retrieved copy (E.G. PDF).</t>
  </si>
  <si>
    <t>1-101</t>
  </si>
  <si>
    <t xml:space="preserve">Ability to save final version of sent letters against contact and easily view all historical communications, sent to contact </t>
  </si>
  <si>
    <t>Copies of generated correspondence are retained against the relevant contact, customer or supplier record and are available for audit and review.</t>
  </si>
  <si>
    <t>1-102</t>
  </si>
  <si>
    <t>Full GDPR compliant offering, to ensure compliance with full EU rules on data retention, right to be forgotten, control of data access and use to authorised staff.</t>
  </si>
  <si>
    <t>1-103</t>
  </si>
  <si>
    <t>Send documents via e-mail from within finance system e.g. PDF of last statement/remittance easily generated from one click, or via automation</t>
  </si>
  <si>
    <t>1-106</t>
  </si>
  <si>
    <t>Ability to view invoices quickly from (purchase / sales &amp; other) ledgers, via EDM link when example document loaded on the screen/browser, via single-click. Current active or previous years</t>
  </si>
  <si>
    <t>Users can access linked invoices and supporting documentation directly from transactions in purchase, sales and general ledger modules through a single action.</t>
  </si>
  <si>
    <t>1-108</t>
  </si>
  <si>
    <t>It must be possible to produce one off letters from anywhere within the system, easily by end users (e.g. from a toolbar button or option). Current examples are invoice re-prints</t>
  </si>
  <si>
    <t>End users can generate one-off letters and document reprints from relevant records without requiring specialist technical support.</t>
  </si>
  <si>
    <t>1-109</t>
  </si>
  <si>
    <t>Ability to reprint letters/invoices that are from current or all prior periods</t>
  </si>
  <si>
    <t>1-110</t>
  </si>
  <si>
    <t>Joins are already available for enquiring across the whole finance system</t>
  </si>
  <si>
    <t>1-112</t>
  </si>
  <si>
    <t>Create MS Word merge documents by selecting and placing columns in the document template</t>
  </si>
  <si>
    <t>Users can create and manage Word-based document templates using available fields from the system</t>
  </si>
  <si>
    <t>1-113</t>
  </si>
  <si>
    <t>Produce merge documents as a batch operation based on user definable selection criteria.</t>
  </si>
  <si>
    <t>Merge documents can be generated using user-defined selection criteria and processed in batch mode.</t>
  </si>
  <si>
    <t>1-114</t>
  </si>
  <si>
    <t>Produce merge documents as a batch operation based on selections made from within many individual records e.g. print job flagged from within many Purchase Ledger accounts</t>
  </si>
  <si>
    <t>Users can generate merge documents from selected records across multiple accounts or entities using batch processing.</t>
  </si>
  <si>
    <t>1-116</t>
  </si>
  <si>
    <t xml:space="preserve">Ability to save / email PDF copy of invoices, statements etc in EDM </t>
  </si>
  <si>
    <t>1-118</t>
  </si>
  <si>
    <t>Functionality to modify and/or deactivate documents singularly or in bulk</t>
  </si>
  <si>
    <t>1-119</t>
  </si>
  <si>
    <t>Multiple instances/sessions for every module screen must be available (multiple browser tabs), without need for additional user licences. E.G. NL open in one session, two PL screens open in a second</t>
  </si>
  <si>
    <t>1-122</t>
  </si>
  <si>
    <t>Support for (potential future) multiple companies, within one database. E.G. CHI /AN Other etc</t>
  </si>
  <si>
    <t>1-123</t>
  </si>
  <si>
    <t xml:space="preserve">Multi-currency (i.e. Euro plus Sterling etc) support within all modules, including facility supporting daily upload of the FX rates available to present Euro vs invoice currency </t>
  </si>
  <si>
    <t>1-124</t>
  </si>
  <si>
    <t>Ability to record applicable Ireland VAT at appropriate type/rate on all currency values raised and stored within applicable modules;</t>
  </si>
  <si>
    <t>1-125</t>
  </si>
  <si>
    <t>Ability to add unlimited VAT rates applicable to Ireland e.g. standard 23%, reduced 13.5%, Zero etc</t>
  </si>
  <si>
    <t>1-126</t>
  </si>
  <si>
    <t xml:space="preserve">Ability to easily manage VAT percentage changes using valid from/to dates, in order to correctly handle retrospective VAT values on orders and other entities correctly </t>
  </si>
  <si>
    <t>1-127</t>
  </si>
  <si>
    <t>Commitment to meet all statutory and regulatory requirements at no cost to the user, including Irish Republic and EU requirements. This must include provision of web front-end services to comply with relevant guidelines and legislation.</t>
  </si>
  <si>
    <t>1-129</t>
  </si>
  <si>
    <t>Comment and dated free text diary entries should be able to be optionally restricted or hidden from specific groups of users</t>
  </si>
  <si>
    <t>1-130</t>
  </si>
  <si>
    <t>There must be no restriction on the size of any diary entry and attachments of documents provided (e.g. images, Videos, PDFs etc. on Cloud/network)</t>
  </si>
  <si>
    <t>1-131</t>
  </si>
  <si>
    <t>Provide ability to specify diary entry or notes, to be visible to customers and others to be restricted as internal</t>
  </si>
  <si>
    <t>1-132</t>
  </si>
  <si>
    <t>Ability to add additional forms with unlimited numbers of validated fields for numerous types of entity</t>
  </si>
  <si>
    <t>CHI can create additional forms and capture additional business data through configurable fields and validation rules. Any licensing or development dependencies must be identified and costed.</t>
  </si>
  <si>
    <t>1-133</t>
  </si>
  <si>
    <t>Ability to attach read only documents, that can be easily viewed with any notes, redactions etc</t>
  </si>
  <si>
    <t>1-134</t>
  </si>
  <si>
    <t>Standard IE/European accounting and data management facilities, including period ends, automatic accruals etc.</t>
  </si>
  <si>
    <t>1-135</t>
  </si>
  <si>
    <t>Whole finance system must be IFRS /FRS 102 compliant including 
e.g. ability to identify and track movement of property, plant and equipment (fixed assets) and associated grants according to their relevant classification</t>
  </si>
  <si>
    <t>1-136</t>
  </si>
  <si>
    <t>Ability to schedule above standard processes as needed, to optionally operate without user intervention at run-time.</t>
  </si>
  <si>
    <t>1-137</t>
  </si>
  <si>
    <t>Ability to expose cost centres/accounts and combinations to external third party modules (e.g. Rents system interface), in order to pre-validate coding's in those modules, to allow more accurate coding .</t>
  </si>
  <si>
    <t>1-138</t>
  </si>
  <si>
    <t>Ability to have a mixed audience of users with update access to system modules, but a larger number with read access for lookups etc. into the system</t>
  </si>
  <si>
    <t>1-139</t>
  </si>
  <si>
    <t>Integral workflow to allow practical 'self service' for users to be set up. Please detail any additional costs, including expected licencing (if applicable) for Self service Users. Specific processes are outlined in sections below.</t>
  </si>
  <si>
    <t>The solution provides self-service capabilities for CHI users to initiate and approve transactions and workflows. Any additional licensing requirements must be clearly identified.</t>
  </si>
  <si>
    <t>1-140</t>
  </si>
  <si>
    <t>Individual users &amp; group access to Cost Centres/accounts/companies/fixed assets/budgets etc. can be defined .</t>
  </si>
  <si>
    <t>1-141</t>
  </si>
  <si>
    <t>Access control system that is accessible only to designated CHI system administrators.</t>
  </si>
  <si>
    <t>1-142</t>
  </si>
  <si>
    <t>Availability of task-tray facility, across companies, users and departments. Prioritised workflow and task entries should be directed or referred to the relevant member of staff or organisational team. Task entries may be automatically or manually created. Examples are reminders by a staff member, or action required</t>
  </si>
  <si>
    <t>Users can access a task list, work queue or role-based dashboard showing outstanding approvals, actions, notifications and workflow items relevant to their responsibilities. Tasks can be prioritised, filtered and monitored by authorised users.</t>
  </si>
  <si>
    <t>1-144</t>
  </si>
  <si>
    <t>Ability to refer tasks to other users or departments as required, with anyone in a team then completing the task, making it no longer visible to colleagues</t>
  </si>
  <si>
    <t>Workflow tasks can be reassigned, delegated or redirected to authorised users or teams while maintaining a complete audit trail of ownership changes and actions taken.</t>
  </si>
  <si>
    <t>1-145</t>
  </si>
  <si>
    <t>Access to make visible audit trail of all task tray history for the reader</t>
  </si>
  <si>
    <t>Users can view the full history of workflow tasks including creation date, assignment history, status changes, approvals, comments and completion details.</t>
  </si>
  <si>
    <t>1-146</t>
  </si>
  <si>
    <t>System must support work-tray management; workload balancing and adjustment with multiple officers responsible for actions.</t>
  </si>
  <si>
    <t>Work items can be assigned, reassigned, monitored and balanced across multiple users or teams with audit visibility of ownership changes.</t>
  </si>
  <si>
    <t>1-147</t>
  </si>
  <si>
    <t>Ability to design data-forms for new uses throughout the system, to be utilised within workflow. Collecting information. Seamless automatically updating relevant modules once information collected</t>
  </si>
  <si>
    <t>New business forms can be created and used within workflows to capture information and update relevant records automatically.</t>
  </si>
  <si>
    <t>1-148</t>
  </si>
  <si>
    <t>Flexibility to design workflow to match CHI business processes and automate functions within all areas of the integrated system; This must cross over discrete finance modules/ledgers.</t>
  </si>
  <si>
    <t>Workflow functionality can be configured to support CHI business processes across multiple modules and finance functions.</t>
  </si>
  <si>
    <t>1-150</t>
  </si>
  <si>
    <t>Workflow flexibility to allow multi-strand operation and process flow</t>
  </si>
  <si>
    <t>Workflow processes support parallel approval paths, conditional routing and multiple simultaneous activities within the same business process.</t>
  </si>
  <si>
    <t>1-151</t>
  </si>
  <si>
    <t>CHI business processes requiring workflow, will be set up within the implementation days stated within costing sheet, including sufficient days to train CHI staff in workflow maintenance/creation. The supplier shall configure workflows for agreed CHI Phase 1 MVP business processes within the implementation days included in the pricing schedule. The implementation shall include administrator training, documentation, and knowledge transfer to ensure CHI staff can manage, maintain, and create workflows after implementation.</t>
  </si>
  <si>
    <t>Workflow configuration, implementation and administrator training are included within proposed implementation services and documented in the costing sheet.</t>
  </si>
  <si>
    <t>1-152</t>
  </si>
  <si>
    <t>System must allow the automation of business processes to be started from external sources, such as external systems., e.g. Flat files in a network folder, SharePoint or FTP location etc</t>
  </si>
  <si>
    <t>Workflows can be initiated from external events, files, integrations or approved third-party systems.</t>
  </si>
  <si>
    <t>1-154</t>
  </si>
  <si>
    <t>Completion of tasks, as above should complete higher related actions where relevant. E.G. closure of a parent workflow task, when all attached tasks have been completed.</t>
  </si>
  <si>
    <t>Parent workflows automatically complete when all dependent child tasks have been completed and approved.</t>
  </si>
  <si>
    <t>1-156</t>
  </si>
  <si>
    <t>Escalation for workflow tasks should be available to clearly indicate close to/and overdue tasks and raised to organisational manager for action. Escalation should be audited to clearly show path taken.</t>
  </si>
  <si>
    <t>Escalation rules can be configured based on due dates, ageing or inactivity. Overdue items generate notifications and escalation actions with full audit visibility.</t>
  </si>
  <si>
    <t>1-157</t>
  </si>
  <si>
    <t>It should be possible, for CHI staff, to define new workflow processes and tailor any out of the box workflow process to fit CHI’s requirements, without additional days being required from supplier.</t>
  </si>
  <si>
    <t>Trained CHI administrators can create, amend and deploy workflow rules, approval paths, escalation rules and notifications without requiring supplier development or consultancy. Workflow changes can be tested in TEST/UAT before deployment to LIVE</t>
  </si>
  <si>
    <t>1-160</t>
  </si>
  <si>
    <t>Workflow available to be developed using visual environment or in raw code, resultant processes not being restricted to either.</t>
  </si>
  <si>
    <t>Workflow solutions support both low-code configuration and advanced development options without limiting future enhancement.</t>
  </si>
  <si>
    <t>1-161</t>
  </si>
  <si>
    <t>Debug facilities to test new workflow/self service processes before deployment is required</t>
  </si>
  <si>
    <t>Workflow processes can be tested, validated and monitored within TEST/UAT environments prior to production deployment. Errors and processing outcomes are available for review.</t>
  </si>
  <si>
    <t>1-162</t>
  </si>
  <si>
    <t>Ability to export/import workflow processes, for example within the same database or between live/test etc.</t>
  </si>
  <si>
    <t>Workflow configurations can be exported, imported and promoted between TEST, TRAIN and LIVE environments while preserving business rules and audit controls.</t>
  </si>
  <si>
    <t>1-163</t>
  </si>
  <si>
    <t>Locking of any workflow/self service process being amended/created is required. This should not affect any other workflows.</t>
  </si>
  <si>
    <t>Workflow processes being amended are protected from concurrent conflicting changes and do not impact the operation of unrelated workflows.</t>
  </si>
  <si>
    <t>1-168</t>
  </si>
  <si>
    <t>Ability to restrict users to particular coded areas of the ledgers E.G. Restricted access to payroll transactions</t>
  </si>
  <si>
    <t>1-169</t>
  </si>
  <si>
    <t>Warning flags related to key entities including, but not limited to assets, property and contacts, should be displayed to users entering these data records in the system. Severity must be easily user defined to provide display only or acknowledgeable warnings that require positive action to acknowledge (with audit). EG supplier Stopped/On-Hold</t>
  </si>
  <si>
    <t>Authorised users can configure warning messages and alerts on key records, including mandatory acknowledgements, with audit visibility where required.</t>
  </si>
  <si>
    <t>1-170</t>
  </si>
  <si>
    <t>All transactions to take place instantly on-line, or by user decision via a batch posting facility.</t>
  </si>
  <si>
    <t>1-174</t>
  </si>
  <si>
    <t>‘User defined fields’ to enable CHI to expand the system for key entities (without recourse to supplier), such as, but not limited to Suppliers, customers, budgets etc.</t>
  </si>
  <si>
    <t>CHI can create and maintain user-defined fields on key entities without requiring supplier involvement, subject to licensing limitations being clearly stated.</t>
  </si>
  <si>
    <t>1-177</t>
  </si>
  <si>
    <t>Ability to configure screen layouts and font sizes and settings for accessibility purposes down to user/group level and organisation preferences</t>
  </si>
  <si>
    <t>1-178</t>
  </si>
  <si>
    <t>Setting of system parameters is a client administrator/supervisor task controlled by a user role</t>
  </si>
  <si>
    <t>1-179</t>
  </si>
  <si>
    <t>A single sign on via Microsoft Active Directory (LDAP) usernames and passwords, to avoid users having more than one set of login credentials, unless required by user, (E.G. for dual role individuals on job share). This is the preferred option</t>
  </si>
  <si>
    <t>1-180</t>
  </si>
  <si>
    <t>Where local passwords are mandated, password changes on a frequency decided by CHI, can be enforced optionally</t>
  </si>
  <si>
    <t>1-182</t>
  </si>
  <si>
    <t>Easily searchable menu structure, for particular users to locate screens and options, with concept of 'Favourites' or users frequently used shortcuts</t>
  </si>
  <si>
    <t>1-183</t>
  </si>
  <si>
    <t>Users able to be structured into a clearly defined hierarchy, reflecting CHI management structure and authorisation levels</t>
  </si>
  <si>
    <t>1-184</t>
  </si>
  <si>
    <t>Hierarchy must support escalation use, e.g. for workflow, financial authorisation or other purposes.</t>
  </si>
  <si>
    <t>1-185</t>
  </si>
  <si>
    <t>Users can be grouped by roles to easily facilitate the application of rights and authorisation levels</t>
  </si>
  <si>
    <t>1-186</t>
  </si>
  <si>
    <t>Proposed system must provide full variety of easy to use and allocate financial authorisation methods, including via finance screens, workflow and via simple email (accept/reject) messaging.</t>
  </si>
  <si>
    <t>1-187</t>
  </si>
  <si>
    <t>Users must have the ability of existing in multiple structures in the hierarchy, if needed</t>
  </si>
  <si>
    <t>Users can participate in multiple approval, reporting or security hierarchies where business processes require this.</t>
  </si>
  <si>
    <t>1-188</t>
  </si>
  <si>
    <t>User hierarchy must be easily maintained by CHI administrator(s)</t>
  </si>
  <si>
    <t>User hierarchies and approval structures can be maintained by authorised CHI administrators without technical intervention.</t>
  </si>
  <si>
    <t>1-189</t>
  </si>
  <si>
    <r>
      <t xml:space="preserve">Each option in the system menu structure must be capable of </t>
    </r>
    <r>
      <rPr>
        <i/>
        <sz val="11"/>
        <color theme="1"/>
        <rFont val="Aptos Narrow"/>
        <family val="2"/>
        <scheme val="minor"/>
      </rPr>
      <t>security permissions restricted</t>
    </r>
    <r>
      <rPr>
        <sz val="11"/>
        <color theme="1"/>
        <rFont val="Aptos Narrow"/>
        <family val="2"/>
        <scheme val="minor"/>
      </rPr>
      <t xml:space="preserve"> at the field “child” level as well as at the screen or function “parent” level, providing additional security (if needed)</t>
    </r>
  </si>
  <si>
    <t>Security roles support restriction at menu, function, screen, field and data level where supported by the proposed application architecture.</t>
  </si>
  <si>
    <t>1-190</t>
  </si>
  <si>
    <t>Each data field should be protected, so that only authorised users can amend the data, or view the data, depending on the sensitivity of the information stored.</t>
  </si>
  <si>
    <t>1-191</t>
  </si>
  <si>
    <t>The system should retain a log of valid logins/exits from the system together with invalid attempts, users/passwords entered.</t>
  </si>
  <si>
    <t>1-192</t>
  </si>
  <si>
    <t>Encrypted passwords (if not using single sign on) – user definable policy, where Windows LDAP not in use. i.e. min 8 characters, upper and lower case characters and combination of numeric and/or text and/or special characters.</t>
  </si>
  <si>
    <t>1-201</t>
  </si>
  <si>
    <t>Single function to override all access restrictions (super-user/system administrator)</t>
  </si>
  <si>
    <t>1-202</t>
  </si>
  <si>
    <t>A simple ‘system lock down’ function is available for system administrators to apply in the event of a serious security breach. Configurable to be used for a single unit or the whole system.</t>
  </si>
  <si>
    <t>1-203</t>
  </si>
  <si>
    <t>A log in the system should be available to provide an audit when each user selects a menu option, showing the name of it, and login duration.</t>
  </si>
  <si>
    <t>1-205</t>
  </si>
  <si>
    <t>Full audit in the system should record all data that is added, amended or deleted by any user at any time, recording the “Before” and “After” states as appropriate. The workstation/network device ID, user ID, date and time of the transaction involved should also be recorded.</t>
  </si>
  <si>
    <t>1-207</t>
  </si>
  <si>
    <t>Audit should not be overwritten by future changes</t>
  </si>
  <si>
    <t>1-210</t>
  </si>
  <si>
    <t xml:space="preserve">Dual authorisation facility; any feature allowing user authorisation of individual transactions or batches or must allow selective enforcement of a different user id from the users that originated the batches or transactions. </t>
  </si>
  <si>
    <t>1-211</t>
  </si>
  <si>
    <t xml:space="preserve">Where transactions are edited / rejected via authorisation workflow, this must be reflected in the ledger transactions audit trail, however not applied to ledger if rejected </t>
  </si>
  <si>
    <t>1-212</t>
  </si>
  <si>
    <t>All transactions and batches of transactions must retain details of who originated them, who approved them, and the time and date when amended, created or approved.</t>
  </si>
  <si>
    <t>1-213</t>
  </si>
  <si>
    <t>Ability to easily &amp; conveniently view original info change from/to for audit purposes</t>
  </si>
  <si>
    <t>1-214</t>
  </si>
  <si>
    <t>Procedures for creating backup copies of data must be clear, simple, and easily automated.</t>
  </si>
  <si>
    <t>1-215</t>
  </si>
  <si>
    <t>System backup must be able to run in unattended mode, (outside office hours), or incrementally not affecting user access to the system</t>
  </si>
  <si>
    <t>1-217</t>
  </si>
  <si>
    <t>System ability to roll the system back to a desired point through the use of regular checkpoints.</t>
  </si>
  <si>
    <t>1-218</t>
  </si>
  <si>
    <t>It must be possible to backup and verify the system automatically, outside of normal working hours and includes the copying of all user access rights and restrictions.</t>
  </si>
  <si>
    <t>1-219</t>
  </si>
  <si>
    <t>Support for SORP and other data retention policies, enabling following of guidelines</t>
  </si>
  <si>
    <t>1-220</t>
  </si>
  <si>
    <t>Ability to drill into any transaction, to see double entry posting targets</t>
  </si>
  <si>
    <t>1-223</t>
  </si>
  <si>
    <t>Archiving provided must allow access without re-installing any previous version of the system (in order to read it).</t>
  </si>
  <si>
    <t>2-Nominal Ledger/GL</t>
  </si>
  <si>
    <t>2-3</t>
  </si>
  <si>
    <t>GL codes must have flexibility to be defined to be mutually exclusive for Incomes, Expenditures, Assets &amp; Liabilities etc. Dimensions to include ability for attribute fields for info and analysis purposes?</t>
  </si>
  <si>
    <t>2-4</t>
  </si>
  <si>
    <t>Facility to optionally store non-fiscal "notional" values/journals which are independent of financial results. EG headcount, FTE's etc
Some Measures/Ratios require adjustments.</t>
  </si>
  <si>
    <t>2-5</t>
  </si>
  <si>
    <t>The process of amending the Chart of Accounts should be as straightforward as possible for authorised staff.</t>
  </si>
  <si>
    <t>2-6</t>
  </si>
  <si>
    <t xml:space="preserve">Ability to hold non-financial information against cost centres e.g. multiple dates re phased acquisition; local authority name etc </t>
  </si>
  <si>
    <t>2-7</t>
  </si>
  <si>
    <t>Amending the Chart of Accounts should provide means of documenting/safeguarding interaction with feeder systems. (EG such as Purchase Ordering)</t>
  </si>
  <si>
    <t>2-8</t>
  </si>
  <si>
    <t>Automatically validate any GL code on entry of any transaction anywhere in the system using user-defined combinations.</t>
  </si>
  <si>
    <t>2-9</t>
  </si>
  <si>
    <t>Maintain current year results by period and cumulative balances that are automatically updated by the processing of journal voucher transactions.</t>
  </si>
  <si>
    <t>2-10</t>
  </si>
  <si>
    <t>All double-entry transactions must sum to zero</t>
  </si>
  <si>
    <t>2-11</t>
  </si>
  <si>
    <t>Ability to post to future periods.</t>
  </si>
  <si>
    <t>2-12</t>
  </si>
  <si>
    <t>System must allow for creation of new legal entities and associated ledgers within the existing company hierarchy. New legal entities must be able to setup their own operating currency / parameters / chart of accounts without need for supplier intervention</t>
  </si>
  <si>
    <t>2-13</t>
  </si>
  <si>
    <t>Ability to post in prior periods (if authorised by security role)
User must be made aware that a prior period posting is being executed.</t>
  </si>
  <si>
    <t>2-14</t>
  </si>
  <si>
    <t>Facility to support (prior year) soft close, in the event of prior period posting to be available. (i.e. procedures available for reversal and re-implementation of financial year close)</t>
  </si>
  <si>
    <t>2-15</t>
  </si>
  <si>
    <t>Provision of tight period re-opening rules and controls. Full restriction to user(s)/roles where needed by CHI</t>
  </si>
  <si>
    <t>2-16</t>
  </si>
  <si>
    <t>Ability of above functions to be available/controlled by finance users (not IT) , so CHI finance can perform all these actions.</t>
  </si>
  <si>
    <t>2-17</t>
  </si>
  <si>
    <t>Ability to tag any account as accepting detailed postings, or summarising these (e.g. VAT Control Account).</t>
  </si>
  <si>
    <t>2-19</t>
  </si>
  <si>
    <t>Provide a variety of journal voucher operations, including standard, reversing, reallocation, recurring etc. prepayment and accruals</t>
  </si>
  <si>
    <t>2-20</t>
  </si>
  <si>
    <t>Provision of flexible Journal templates and recurring journals</t>
  </si>
  <si>
    <t>2-21</t>
  </si>
  <si>
    <t>Provision of Journal reversal and correction without re-keying</t>
  </si>
  <si>
    <t>2-22</t>
  </si>
  <si>
    <t>Full and convenient audit visibility of Original entry, Corrected entry, User, date, and reason</t>
  </si>
  <si>
    <t>2-23</t>
  </si>
  <si>
    <t>Provision of re-usable upload journal templates</t>
  </si>
  <si>
    <t>2-24</t>
  </si>
  <si>
    <t>Ability to define an account or group of accounts as triggering automatic apportionment of sums posted to other defined accounts on a defined basis (e.g. square metre-age / number of telephones).</t>
  </si>
  <si>
    <t>2-25</t>
  </si>
  <si>
    <t>Include comprehensive audit trails so that individual transactions can be traced from initial input (in feeder systems e.g.: Rent Accounting) to final posting in the General Ledger, and also from posting in the General Ledger back to that initial input.</t>
  </si>
  <si>
    <t>2-26</t>
  </si>
  <si>
    <t>Ability to import journals from the current (and possible future) payroll systems, in a set (template) format</t>
  </si>
  <si>
    <t>2-29</t>
  </si>
  <si>
    <t>At month-end / year-end, ability to raise accrual entries for review as expenditure commitments, that have been completed but not yet invoiced (e.g. Purchase Orders, Works Orders).</t>
  </si>
  <si>
    <t>2-31</t>
  </si>
  <si>
    <t>Ability to post audit journals to prior Financial year (even if the prior year is closed)</t>
  </si>
  <si>
    <t>2-36</t>
  </si>
  <si>
    <t>Transactions from other systems to post to future or current (open) period only, with system controls to prevent integrated or manual postings to prior (closed) periods</t>
  </si>
  <si>
    <t>2-38</t>
  </si>
  <si>
    <t>Ability to suspend or otherwise prevent postings against a specific general ledger code, cost centre etc</t>
  </si>
  <si>
    <t>2-39</t>
  </si>
  <si>
    <t>Support Requisitions, goods received notes (GRNs) and invoice approvals though self-service features and visibility of outstanding tasks.</t>
  </si>
  <si>
    <t xml:space="preserve">2-Nominal Ledger/GL Outputs </t>
  </si>
  <si>
    <t>2-42</t>
  </si>
  <si>
    <t>Chart of Accounts. General Ledger code lists are required showing account number and description sorted by any combination of the account segments mentioned above.</t>
  </si>
  <si>
    <t>2-46</t>
  </si>
  <si>
    <t>Trading and income and expenditure accounts on any code combination, any nominal or cost centre combination. Show at summary and transaction level</t>
  </si>
  <si>
    <t>2-50</t>
  </si>
  <si>
    <t>Transactions listing of single or group of cost centres / nominal / other dimensions for a given period or period range</t>
  </si>
  <si>
    <t>2-53</t>
  </si>
  <si>
    <t>Budget listings</t>
  </si>
  <si>
    <t>2-55</t>
  </si>
  <si>
    <t>All must show:</t>
  </si>
  <si>
    <t>2-56</t>
  </si>
  <si>
    <t>Monthly and year to date actual figures, previous year to date and period</t>
  </si>
  <si>
    <t>2-57</t>
  </si>
  <si>
    <t>Current month and cumulative actuals versus budgeted figures.</t>
  </si>
  <si>
    <t>2-59</t>
  </si>
  <si>
    <t>Journal voucher dates prepared and posted</t>
  </si>
  <si>
    <t>2-60</t>
  </si>
  <si>
    <t>Journal voucher source - batch number &amp; journal authoriser</t>
  </si>
  <si>
    <t>2-61</t>
  </si>
  <si>
    <t>Journal voucher source - feeder system master code, e.g. supplier code, client code, property reference, repair reference</t>
  </si>
  <si>
    <t>2-62</t>
  </si>
  <si>
    <t>Journal voucher narrative</t>
  </si>
  <si>
    <t>2-63</t>
  </si>
  <si>
    <t>Journal voucher amount including debit/credit indicator</t>
  </si>
  <si>
    <t>2-64</t>
  </si>
  <si>
    <t>Audit Trails. The system should produce registers of postings so that transactions can be traced from “womb to tomb” and “tomb to womb”.</t>
  </si>
  <si>
    <t>3-Sales Ledger</t>
  </si>
  <si>
    <t>3-1</t>
  </si>
  <si>
    <t>Maintain master “static” information for each client and provide a convenient alpha and wild card look-up facility for selecting client accounts.</t>
  </si>
  <si>
    <t>3-2</t>
  </si>
  <si>
    <t xml:space="preserve">Support possible automated creation of clients via workflow such as via Microsoft Flow, Agilepoint or similar, including links with any future CHI onboarding portal to validate vendors/partners. </t>
  </si>
  <si>
    <t>Customer creation can be automated through workflow processes and integration with future onboarding or portal solutions.</t>
  </si>
  <si>
    <t>3-3</t>
  </si>
  <si>
    <t>Multiple field search facility e.g. by Customer account code, part of address etc</t>
  </si>
  <si>
    <t>3-4</t>
  </si>
  <si>
    <t>Select fields to be defined as mandatory during data entry e.g. customer contact, e mail address etc.</t>
  </si>
  <si>
    <t>Mandatory customer fields can be configured and enforced during account creation and maintenance.</t>
  </si>
  <si>
    <t>3-5</t>
  </si>
  <si>
    <t>Auto flag feature, if customer already exists to avoid multiple debtors being accidently created for same company/organisation</t>
  </si>
  <si>
    <t>3-6</t>
  </si>
  <si>
    <t>Ability to hold multiple address for location address, billing address, delivery address etc.</t>
  </si>
  <si>
    <t>3-7</t>
  </si>
  <si>
    <t>Allow for manually entered details, e.g. sundry comments, to be entered on invoices at any stage. Comments to be free form or standard favourites retrieved by the use of a code.</t>
  </si>
  <si>
    <t>3-8</t>
  </si>
  <si>
    <t>Generate invoices or requests for payment, (including VAT where appropriate), auto-numbering the invoice to reflect the sequential number of the invoice in that financial year.</t>
  </si>
  <si>
    <t>3-9</t>
  </si>
  <si>
    <t xml:space="preserve">Automatically default or route to user to apply correct VAT code and rate chargeable determined by the rate applicable to the type of supply </t>
  </si>
  <si>
    <t>3-10</t>
  </si>
  <si>
    <t>Ability provided to maintain several debtors ledger (minimum 4) with functionality to invoice the same customers from all / any of the debtors ledgers</t>
  </si>
  <si>
    <t>3-12</t>
  </si>
  <si>
    <t>Ability to easily suspend or otherwise prevent postings against a specific customer</t>
  </si>
  <si>
    <t>3-13</t>
  </si>
  <si>
    <t>Ability to maintain one debtor account for each customer, even if the activity is across more than one debtors ledger</t>
  </si>
  <si>
    <t xml:space="preserve">3-14 </t>
  </si>
  <si>
    <t>Incorporate Workflow for Sales Requisitions to be authorised and then converted into Sales Invoices, complying with audit recommendations for signing off and approval</t>
  </si>
  <si>
    <t>Sales requisitions are routed through configurable approval workflows and are subject to audit controls before conversion to invoices.</t>
  </si>
  <si>
    <t xml:space="preserve">3-15 </t>
  </si>
  <si>
    <t>Ability to flex above workflow for recurring / scheduled invoices raised</t>
  </si>
  <si>
    <t>Approval and workflow controls support recurring and scheduled invoice processes without requiring manual intervention for each occurrence.</t>
  </si>
  <si>
    <t>3-19</t>
  </si>
  <si>
    <t>Generate one-off or scheduled invoices to the local councils and other bodies.</t>
  </si>
  <si>
    <t>3-20</t>
  </si>
  <si>
    <t>Support Re-occurring income support (as received from Councils or other diverse sources)</t>
  </si>
  <si>
    <t>3-21</t>
  </si>
  <si>
    <t>Ability to clone/copy any invoice and amend this data prior to issue. Deal with any linked sales requisition</t>
  </si>
  <si>
    <t>3-23</t>
  </si>
  <si>
    <t xml:space="preserve">Ability to automatically email invoices once generated in the system </t>
  </si>
  <si>
    <t>3-24</t>
  </si>
  <si>
    <t>Ability to run a schedule of recurring invoices, for a specific income type, across hundreds of different cost centres (over 400 cost centres and growing) and various debtor accounts</t>
  </si>
  <si>
    <t>3-25</t>
  </si>
  <si>
    <t>This schedule to be maintained in its own debtors ledger, separate from the general debtors ledger</t>
  </si>
  <si>
    <t>3-26</t>
  </si>
  <si>
    <t>Ability to print any of the scheduled invoices if required (but not necessarily all invoices in the schedule)</t>
  </si>
  <si>
    <t>3-27</t>
  </si>
  <si>
    <t>Ability to apply a meaningful narrative to the scheduled transactions, to appear on the ledger and on the end invoice</t>
  </si>
  <si>
    <t>3-28</t>
  </si>
  <si>
    <t>Both monthly and quarterly schedules required (schedules independent of each other, but applying to a single debtors ledger)</t>
  </si>
  <si>
    <t>3-29</t>
  </si>
  <si>
    <t>Ability to add new cost centres to the schedule as the need arises</t>
  </si>
  <si>
    <t>3-30</t>
  </si>
  <si>
    <t>Ability to edit the recurring amounts of individual cost centre lines within the schedule as the need arises</t>
  </si>
  <si>
    <t>3-31</t>
  </si>
  <si>
    <t>The system must support income adjustments after posting without overwriting the original transaction.</t>
  </si>
  <si>
    <t>3-32</t>
  </si>
  <si>
    <t>All income reallocations must retain visibility of original and adjusted values, with full audit history.</t>
  </si>
  <si>
    <t>3-34</t>
  </si>
  <si>
    <t>Ability to auto create credit notes from source (Sales invoices) to address discrepancies, using a clearly identified transaction type</t>
  </si>
  <si>
    <t>3-35</t>
  </si>
  <si>
    <t>Manage automatic matching of credit notes</t>
  </si>
  <si>
    <t>3-37</t>
  </si>
  <si>
    <t>Support debt progressing by the production of debtors letters, based on user-defined criteria.</t>
  </si>
  <si>
    <t>3-38</t>
  </si>
  <si>
    <r>
      <t xml:space="preserve">Easy to use letter editing functionality, including ability to set up different letter formats linked to type of customers </t>
    </r>
    <r>
      <rPr>
        <sz val="10"/>
        <color theme="1"/>
        <rFont val="Aptos Narrow"/>
        <family val="2"/>
        <scheme val="minor"/>
      </rPr>
      <t xml:space="preserve"> Document outputs i.e. Purchase Order, statement etc)</t>
    </r>
  </si>
  <si>
    <t>Users can maintain multiple correspondence templates based on customer types and business requirements.</t>
  </si>
  <si>
    <t>3-39</t>
  </si>
  <si>
    <t>Allow receipts to be recorded in a flexible manner and allocated to outstanding transactions (and vice versa), allowing for partial and over payment of invoices. This will involve the display of all unmatched, unpaid items for the relevant item to be selected for matching.</t>
  </si>
  <si>
    <t>3-42</t>
  </si>
  <si>
    <t>Convenient reversing function, provided in the same accounting period, to manage errors</t>
  </si>
  <si>
    <t>3-43</t>
  </si>
  <si>
    <t>Produce a VAT analysis that is suitable for the government VAT Return preparation requirements in IE, at defined intervals.</t>
  </si>
  <si>
    <t>VAT analysis - should provide all information which summarises all the transactions required for completion of an Ireland compliant VAT return, showing sales invoices net of VAT, VAT rate % charged and sales invoices VAT.</t>
  </si>
  <si>
    <t xml:space="preserve">3-46 </t>
  </si>
  <si>
    <t>Workflow made available for training / process control requirements purposes</t>
  </si>
  <si>
    <t>Workflow processes and approval paths are visible for operational monitoring, training and audit purposes.</t>
  </si>
  <si>
    <t>3-47</t>
  </si>
  <si>
    <t>Maintain a history of transactions that can be selectively maintained by the user, based on transaction age.</t>
  </si>
  <si>
    <t>3-48</t>
  </si>
  <si>
    <t>Ability to issue statements electronically by e-mail for any clients who request this service.</t>
  </si>
  <si>
    <t>3-50</t>
  </si>
  <si>
    <t xml:space="preserve">Allow contra entries between sales and purchases ledger and allow for processing of contras, and adjustments to clients’ accounts in Sales Ledger. </t>
  </si>
  <si>
    <t>3-51</t>
  </si>
  <si>
    <t>Allow reprint of invoices from the ledger for both current and prior years/periods</t>
  </si>
  <si>
    <t>3-52</t>
  </si>
  <si>
    <t>Ability to unallocate transactions, even if from a period that is closed</t>
  </si>
  <si>
    <t>3-53</t>
  </si>
  <si>
    <t>Ability to conveniently undo/reverse allocations of receipts or credit notes if matched incorrectly (including those from prior periods)</t>
  </si>
  <si>
    <t>3-55</t>
  </si>
  <si>
    <t>Ability to unallocate an individual transaction from a bulk allocation, without unallocating all transactions</t>
  </si>
  <si>
    <t xml:space="preserve">3-56 </t>
  </si>
  <si>
    <t>Provide financial workflow with support for sales ledger activities and ability for CHI to develop workflows without recourse to supplier</t>
  </si>
  <si>
    <t>Trained CHI administrators can create, maintain and amend Sales Ledger workflows and approval rules without supplier intervention.</t>
  </si>
  <si>
    <t xml:space="preserve">3-57 </t>
  </si>
  <si>
    <r>
      <t xml:space="preserve">Workflow &amp; self service features to support trading partners </t>
    </r>
    <r>
      <rPr>
        <sz val="11"/>
        <rFont val="Aptos Narrow"/>
        <family val="2"/>
        <scheme val="minor"/>
      </rPr>
      <t>having secure/MFA based access to their own data/transactions, making processes more efficient for CHI</t>
    </r>
  </si>
  <si>
    <t>Approved external parties can securely access agreed data through self-service facilities where implemented.</t>
  </si>
  <si>
    <t xml:space="preserve">3-58 </t>
  </si>
  <si>
    <t>Workflow &amp; self service features to allow exchange of data via EDI, increasing efficiency and reducing duplication</t>
  </si>
  <si>
    <t>The solution supports electronic exchange of data through standard integration methods where required.</t>
  </si>
  <si>
    <t xml:space="preserve">3-59 </t>
  </si>
  <si>
    <t>Ability of workflow &amp; self service to route documents and data through CHI systems &amp; processes</t>
  </si>
  <si>
    <t>Documents and transactions can be automatically routed through defined business processes and approval paths.</t>
  </si>
  <si>
    <t>3-60</t>
  </si>
  <si>
    <t>E-Invoicing facility available, ability to check pre sending for reminders.</t>
  </si>
  <si>
    <t>3-61</t>
  </si>
  <si>
    <t>Sales Invoices - Sales invoices (in current or previous closed periods) will be produced, showing the customer and invoice transaction information listed in 2-1-5</t>
  </si>
  <si>
    <t>3-64</t>
  </si>
  <si>
    <t>Client Listing - Information should be available on all the customers who are not tenants currently on file in a short (alphabetical order listing client name and code only) and full format. It should show the details from the client master file described in section 2-1-5.</t>
  </si>
  <si>
    <t>3-66</t>
  </si>
  <si>
    <t>Letters be automated based on outstanding debtor days (excluding invoices linked to payment plans)</t>
  </si>
  <si>
    <t>3-67</t>
  </si>
  <si>
    <t>Correspondence received must be able to be scanned &amp; stored against a Debtor account</t>
  </si>
  <si>
    <t>3-68</t>
  </si>
  <si>
    <t>Debt Recovery communications - Letters/emails provided to outstanding debtors to chase payment. Letters to be mail-merge letters in user-defined format, for posting or email.</t>
  </si>
  <si>
    <t>3-69</t>
  </si>
  <si>
    <t>Ability to add notes; have sight of the full debt recovery history in a single place</t>
  </si>
  <si>
    <t>3-71</t>
  </si>
  <si>
    <t>Ability to set optional reminders for periodic recurring invoices</t>
  </si>
  <si>
    <t>3-74</t>
  </si>
  <si>
    <t>Capability for analysis of original opening balance debt, for instance where only historic account balances are transferred from previous system</t>
  </si>
  <si>
    <t>Historical opening balance information can be retained and reported separately from live transactional activity following migration.</t>
  </si>
  <si>
    <t>3-79</t>
  </si>
  <si>
    <t>Over six months and annually</t>
  </si>
  <si>
    <t>3-80</t>
  </si>
  <si>
    <t>Receipts in advance</t>
  </si>
  <si>
    <t>3-85</t>
  </si>
  <si>
    <t>VAT analysis - must support situations where VAT % rates changed within/across financial periods.</t>
  </si>
  <si>
    <t>3-87</t>
  </si>
  <si>
    <t>Statements generated (for mailing/email or view on any customer portal) for each client with an account designated as to receive a statement. There should be an option to generate statements for clients with a nil balance if required, or to produce a statement detailing historical matched transactions.</t>
  </si>
  <si>
    <t>3-90</t>
  </si>
  <si>
    <t>Transactions that have been automatically/manually allocated, i.e. received in the current period, and outstanding, i.e. unallocated or partially received, should be shown on the statement.</t>
  </si>
  <si>
    <t>3-91</t>
  </si>
  <si>
    <t>The statement should include; Client name and statement address; Property address; Client code; Statement date; Outstanding transactions; Total account balance; Aged account balance; email address, Standard text being applied to each statement. Option to use a forwarding address</t>
  </si>
  <si>
    <t xml:space="preserve">3 Sales Ledger-Outputs </t>
  </si>
  <si>
    <t>3-96</t>
  </si>
  <si>
    <t>Sales Ledger control account balance - Reconciled balance between sub-ledger and General Ledger, with drill-through to individual customer balances.</t>
  </si>
  <si>
    <t>3-98</t>
  </si>
  <si>
    <t>Customer statement of account - Period statements showing opening balance, invoices, credit notes, receipts, adjustments and closing balance.</t>
  </si>
  <si>
    <t>3-99</t>
  </si>
  <si>
    <t>Sales Ledger transaction listing - Full chronological list of posted invoices, credit notes, receipts and adjustments, filterable by customer, date, document type and posting status.</t>
  </si>
  <si>
    <t>3-100</t>
  </si>
  <si>
    <t>Posted sales invoices - Output of legally compliant invoices, including document number, tax, customer details and posting references.</t>
  </si>
  <si>
    <t>3-101</t>
  </si>
  <si>
    <t>Posted credit notes - Credit outputs linked to original invoices where required, with audit trail visibility.</t>
  </si>
  <si>
    <t>3-106</t>
  </si>
  <si>
    <t>Refund output - Authorised customer refund listings with posting and payment references.</t>
  </si>
  <si>
    <t>3-110</t>
  </si>
  <si>
    <t>Dunning / reminder outputs - Reminder letters or files triggered by debt age and policy rules.</t>
  </si>
  <si>
    <t>3-114</t>
  </si>
  <si>
    <t>Sales Ledger audit trail - Full document lifecycle from creation through posting, adjustment and settlement.</t>
  </si>
  <si>
    <t>3-116</t>
  </si>
  <si>
    <t>Integration and downstream outputs - GL posting output, detailed postings transferred to the General Ledger, by account and dimension.</t>
  </si>
  <si>
    <t>3-117</t>
  </si>
  <si>
    <t>4-Purchase Ledger</t>
  </si>
  <si>
    <t>4-1</t>
  </si>
  <si>
    <t>Maintain master “static” information about each supplier, and provide an alpha look-up and convenient wild card search facility for selecting supplier accounts.</t>
  </si>
  <si>
    <t>4-2</t>
  </si>
  <si>
    <t>Ability to maintain user definable fields and labels as needed against Master "static" data (such as numerical, date and lookup field types) this could support items such as Contract Sum From/To Period</t>
  </si>
  <si>
    <t>Authorised CHI administrators can create and maintain additional supplier master fields, including text, date, numeric and lookup values, without supplier intervention wherever supported by the solution. Any licensing, development or customisation requirements must be clearly identified and costed separately.</t>
  </si>
  <si>
    <t>4-4</t>
  </si>
  <si>
    <t>The system should have a warning facility to identify any duplication of information, e.g. the Association/group/company reference number, supplier/contractor, invoice number and dates of invoices.</t>
  </si>
  <si>
    <t>4-5</t>
  </si>
  <si>
    <t>The system must support disputed invoices, partial approvals, and invoice amendments prior to posting.</t>
  </si>
  <si>
    <t>4-6</t>
  </si>
  <si>
    <t>The system should have a warning facility to identify any duplication of information, Utility invoices e.g. eircom don't usually quote invoice numbers but use customer account reference data which should be considered as greater potential for duplication.</t>
  </si>
  <si>
    <t>4-7</t>
  </si>
  <si>
    <t>The system must have a simple system for recording invoices that are to be recharged to tenants and / or potential future owner-occupiers, such that the minimum effort is required to be made to record these. Once agreed, the recharge invoice to the tenant / owner-occupier must be produced automatically.</t>
  </si>
  <si>
    <t>4-8</t>
  </si>
  <si>
    <t>The system must have a facility to enter, store, maintain and use postings for invoices that will recur on a cyclical basis (monthly / quarterly etc.). It must be possible to modify or cancel any such posting at any time.</t>
  </si>
  <si>
    <t>4-9</t>
  </si>
  <si>
    <t>Provide a 'Periodical Payments Register', or similar clear function for regularly expected invoices that do not require orders e.g. Utilities</t>
  </si>
  <si>
    <t>4-10</t>
  </si>
  <si>
    <t>There must be a facility to import invoice data electronically.</t>
  </si>
  <si>
    <t>The system supports automated electronic import of supplier invoice data from agreed file formats and sources with validation, audit trail and exception handling. Manual re-keying should be minimised.</t>
  </si>
  <si>
    <t xml:space="preserve">4-11 </t>
  </si>
  <si>
    <t>Maintain a register of invoices and credit notes received, pending authorisation together with details of the person, section and date to which the invoice has been forwarded.</t>
  </si>
  <si>
    <t>The system maintains a register of invoices and credit notes awaiting approval, including current approver, approval status, submission date and workflow history.</t>
  </si>
  <si>
    <t>4-12</t>
  </si>
  <si>
    <t>Credit notes must be linked to original invoices and fully auditable.</t>
  </si>
  <si>
    <t xml:space="preserve">4-13 </t>
  </si>
  <si>
    <t xml:space="preserve">Using document management, permit the scanning and indexing of invoices received. Distribute these electronically to staff for authorisation, and ensure that all tasks are properly managed through workflow. Allow out of office function, redirection etc. </t>
  </si>
  <si>
    <t>Supplier invoices and supporting documents can be captured electronically, linked to workflow processes, routed for approval and stored within the document repository with a full audit tra</t>
  </si>
  <si>
    <t>4-14</t>
  </si>
  <si>
    <t>Using document management, utilise available optical character recognition (OCR &amp; ICR) software to accurately populate fields reducing manual input (machine learning of invoice templates</t>
  </si>
  <si>
    <t>4-15</t>
  </si>
  <si>
    <t>Support the use of different types of invoice for various types of transaction, or provide appropriate analysis codes.</t>
  </si>
  <si>
    <t>4-16</t>
  </si>
  <si>
    <t>Permit the VAT code applied to be amended after registration. Automatically calculate the correct VAT entries. Ideally purchase ordering and purchase invoice systems should be configured to remove the need for this activity</t>
  </si>
  <si>
    <t>4-17</t>
  </si>
  <si>
    <t>Permit the deletion of incorrectly entered invoices after registration, subject to normal audit tracking of these actions. Restrict using security (maybe for supervisors only) as not a habit, in accordance with 'Right First Time Thinking'.</t>
  </si>
  <si>
    <t>4-18</t>
  </si>
  <si>
    <t>Some companies, including telecoms and gas/electricity supply, may not use unique invoice numbers on each invoice, rather using a telephone number or meter number. The system must be able to process invoices entered with these reference numbers, with safeguards around duplication</t>
  </si>
  <si>
    <t>4-19</t>
  </si>
  <si>
    <t>On entry of an invoice for a defined period (e.g. quarterly electricity bills), raise/maintain relevant accruals.</t>
  </si>
  <si>
    <t>4-20</t>
  </si>
  <si>
    <t>It must be possible for authorised (senior as defined by security), individuals to amend any incorrect information in the register.</t>
  </si>
  <si>
    <t>4-21</t>
  </si>
  <si>
    <t>Provide a link between any invoice and any corresponding recharge or insurance claim. A reference number such as a unique claim reference no, must be supported for this type of transaction</t>
  </si>
  <si>
    <t>4-22</t>
  </si>
  <si>
    <t>Upon registration of an invoice, the General Ledger codes used should be those originally entered against the Purchase Order. Alternatively, only the input of the general allocation and relevant amounts should be required. It must be possible to post invoices to any open period.</t>
  </si>
  <si>
    <t>4-23</t>
  </si>
  <si>
    <t>Interim payments must be supported against a quantity of 1 (- "the job")</t>
  </si>
  <si>
    <t>The system supports staged, interim and final payments against contracts, projects or jobs, including partial invoicing and retention where applicable.</t>
  </si>
  <si>
    <t>4-24</t>
  </si>
  <si>
    <t>When a Goods Received Note is entered against an entry with a commitment, change the status of the transaction from Commitment to Accrual.</t>
  </si>
  <si>
    <t>4-25</t>
  </si>
  <si>
    <t>Upon authorisation of an invoice, by default use the Nominal codes used at authorisation.</t>
  </si>
  <si>
    <t>4-26</t>
  </si>
  <si>
    <t>Only authorised invoices are to be considered for payment.</t>
  </si>
  <si>
    <t>4-27</t>
  </si>
  <si>
    <t>Update the suppliers open item account balances and General Ledger with authorised purchase invoices and credit notes.</t>
  </si>
  <si>
    <t>4-28</t>
  </si>
  <si>
    <t>Provide ability to control Credit Notes, in respect of smooth generation of either nominal postings or issue of a re-payment (via the Pre-list), through CHI manual or (semi) automated process.</t>
  </si>
  <si>
    <t>4-29</t>
  </si>
  <si>
    <t>Support reconciliation of supplier statements and outstanding invoices.</t>
  </si>
  <si>
    <t>4-30</t>
  </si>
  <si>
    <t>Provide flexible payment methods (including BACS, Cheque, Direct Debit, Standing Order, payment Cards) taking maximum credit in line with user defined and/or suppliers’ payment terms.</t>
  </si>
  <si>
    <t>4-31</t>
  </si>
  <si>
    <t>Ensure that supplier bank details are only visible to authorised personnel.  Other relevant details of suppliers, visible as needed/authorised.</t>
  </si>
  <si>
    <t>Supplier bank account details, including IBAN, BIC and account number, are visible and editable only by users assigned an authorised role. Unauthorised users cannot view masked or unmasked bank details but can access other supplier information permitted by their role. Changes to bank details require the configured approval process and retain a complete audit trail of the previous value, new value, user, date and time.</t>
  </si>
  <si>
    <t>4-32</t>
  </si>
  <si>
    <t>Support Relevant Contracts Tax (RCT), including the eRCT portal (in addition to standard VAT portion and VAT control account requirements)
(see https://www.revenue.ie/en/self-assessment-and-self-employment/rct/electronic-rct-erct-system-for-principal-contractors.aspx)</t>
  </si>
  <si>
    <t>CHI expects bidders to confirm whether RCT functionality is provided through standard Business Central functionality, a bidder-developed extension, or a third-party application. Where an additional application is required, this must be separately costed and clearly identified within the pricing schedule.
RCT outcomes: contractor validation/status, deduction-rate handling, payment notification/return data, RCT/VAT accounting, audit trail and supported Revenue portal/file/API interaction as applicable</t>
  </si>
  <si>
    <t xml:space="preserve">4-35 </t>
  </si>
  <si>
    <r>
      <t>Workflow to support self service to respect authorisation limits and internal standing order rules</t>
    </r>
    <r>
      <rPr>
        <i/>
        <sz val="11"/>
        <color theme="1"/>
        <rFont val="Aptos Narrow"/>
        <family val="2"/>
        <scheme val="minor"/>
      </rPr>
      <t xml:space="preserve"> for authorised CHI users. </t>
    </r>
  </si>
  <si>
    <t>Self-service workflows enforce approval limits, delegated authorities, standing orders and financial regulations automatically.</t>
  </si>
  <si>
    <t>4-36</t>
  </si>
  <si>
    <t xml:space="preserve">Allow any invoice to be marked “in dispute” and status to be clearly visible to finance or other users authorised to view/amend it </t>
  </si>
  <si>
    <t>4-37</t>
  </si>
  <si>
    <t>Allow for processing of allocation of payments to invoice(s) and the processing of cancelled cheques.</t>
  </si>
  <si>
    <t>4-38</t>
  </si>
  <si>
    <t>Ability to unallocate an individual payment out of a payment run, without unallocating the whole payment run</t>
  </si>
  <si>
    <t>4-39</t>
  </si>
  <si>
    <t>E-mail remittances automatically using the default Supplier record e-mail address Supplier record must support a number of email addresses (Remittances, Purchase Orders, General enquiries etc.)</t>
  </si>
  <si>
    <t>4-40</t>
  </si>
  <si>
    <t>Generate credit transfers and/or BACS list together with a printed list of manual cheques required, with remittance advice automatically for all types of payment, and pre-payment list for verifying the payment run prior to invocation. (utilising workflows where possible)</t>
  </si>
  <si>
    <t>4-41</t>
  </si>
  <si>
    <t>Produce a VAT analysis, including on RCT invoices, that is suitable for the preparation of the required period return.</t>
  </si>
  <si>
    <t>4-42</t>
  </si>
  <si>
    <t>Support the reconciliation of supplier’s invoices and outstanding Purchase Orders with the supplier’s statements.</t>
  </si>
  <si>
    <t>4-43</t>
  </si>
  <si>
    <t>Provide a detailed audit trail that allows all transactions to be traced from input through to interfaced modules, such as the Repairs and Maintenance, Assets and General Ledger modules.</t>
  </si>
  <si>
    <t>4-44</t>
  </si>
  <si>
    <t>Provide an option to retain transaction details for a user-defined period for trend analysis.</t>
  </si>
  <si>
    <t>4-45</t>
  </si>
  <si>
    <t>Self-service features to be provided to allow trading partners access to their data and transactions, reducing back office CHI involvement</t>
  </si>
  <si>
    <t>Approved suppliers and external parties can securely access agreed information relevant to their relationship with CHI through self-service functionality, where implemented.</t>
  </si>
  <si>
    <t>4-46</t>
  </si>
  <si>
    <t>Automated updates to be provided via self-service workflow, between the ledger and selected trading partners</t>
  </si>
  <si>
    <t>Approved supplier information can be securely updated through controlled self-service processes with appropriate validation, approval and audit controls.</t>
  </si>
  <si>
    <t>4-47</t>
  </si>
  <si>
    <t>Self-service workflow, to be provided to automate processes beyond the finance department, speeding up timescales and eliminating secondary re-keying of information</t>
  </si>
  <si>
    <t>Self-service workflows support business processes outside Finance and eliminate duplicate entry of information through automation and integration.</t>
  </si>
  <si>
    <t>4-48</t>
  </si>
  <si>
    <t>For Sundry Payments support being able to monitor to ensure only one-off transactions</t>
  </si>
  <si>
    <t>The system supports monitoring and reporting of sundry payments to identify repeat transactions and assist compliance with CHI financial controls.</t>
  </si>
  <si>
    <t xml:space="preserve">4-49 </t>
  </si>
  <si>
    <t>There is a requirement to utilise workflow for designated personnel to view and authorise high level invoices (per defined rules/financial regulations) being paid during the specific payment runs providing an audit trail of review and approval before payment run can continue</t>
  </si>
  <si>
    <t>Payment runs can incorporate an additional approval stage for high-value or high-risk payments. Payment processing cannot proceed until appropriate approval has been recorded and audited.</t>
  </si>
  <si>
    <t>4-50</t>
  </si>
  <si>
    <t>Finance users must be able to view the full lifecycle of an invoice from receipt to posting, including all amendments and approvals.</t>
  </si>
  <si>
    <t xml:space="preserve">4 Purchase Ledger-Outputs </t>
  </si>
  <si>
    <t>4-54</t>
  </si>
  <si>
    <t>Invoice Authorisation Schedule - A list of the invoices and credit notes contained within any payment run for authorisation prior to the formal payment run being processed.</t>
  </si>
  <si>
    <t>4-55</t>
  </si>
  <si>
    <t>Ability to introduce another optional authorisation step between invoice authorisation (above) and before release of payment pre-list. EG, a check of all payments over €10k could be mandated.</t>
  </si>
  <si>
    <t>4-61</t>
  </si>
  <si>
    <t>Remittance advices – where payment is not made electronically by BACS, option for these should be automatically printed, e-mailed with each run showing details of amounts paid to each supplier, it should show the following details: Account number and payment date; supplier’s name and payment address; for each invoice and credit note: date; invoice number; values; settlement discount; amount paid; method of payment; payment total, email address used.</t>
  </si>
  <si>
    <t>4-62</t>
  </si>
  <si>
    <t>Manual cheque lists and BACS requests, to be available for print if needed, for each supplier as specified by their designated payment method</t>
  </si>
  <si>
    <t>4-63</t>
  </si>
  <si>
    <t>Support other payment methods such as Direct Debit, CHAPS, SWIFT etc</t>
  </si>
  <si>
    <t>4-73</t>
  </si>
  <si>
    <t>VAT analysis by VAT code, including RCT invoice details - should provide all information which summarises all the transactions required for completion of a VAT return, showing approved invoice Net, Gross, and VAT values and associated VAT % e.g.: Standard, Reduced, zero rated etc</t>
  </si>
  <si>
    <t>5. Purchase Order Processing</t>
  </si>
  <si>
    <t>5-Purchase Order Processing</t>
  </si>
  <si>
    <t>5-1</t>
  </si>
  <si>
    <t>Facility for the entry of uniquely-numbered PO requests to approved suppliers on screen by remotely based personnel. This should be an online process for authorised individuals only (with the transaction coding to be undertaken by, or on behalf of, the authorised budget holder, and with only approved Cost Centres and nominal codes being available).</t>
  </si>
  <si>
    <t>5-3</t>
  </si>
  <si>
    <t>Simple but robust management of the end user rights, limits and approval flow / hierarchy; robust leaver account management. HC - Unable to proceed if insufficient budget available for cost</t>
  </si>
  <si>
    <t>User permissions, approval hierarchies and delegation rules can be maintained by authorised CHI administrators. Purchase requisitions cannot progress where available budget is insufficient based on configured business rules.
Robust leaver/joiner controls to be evidenced to enhance security</t>
  </si>
  <si>
    <t>5-6</t>
  </si>
  <si>
    <t>PO and other references to be clear and consistently applied throughout the purchase order processing journey. I.E. The PO number can be used at all steps to identify &amp; cross-reference all related records, postings and ledger transactions.</t>
  </si>
  <si>
    <t>5-10</t>
  </si>
  <si>
    <t>There should be a clear separation between Requisitions/Order/Invoices in line with CHI Financial Regs and in line with SOX requirements/other recognised industry best practice</t>
  </si>
  <si>
    <t>5-11</t>
  </si>
  <si>
    <t>Allow the entry of services, charges and (user) comments on a standard PO, all available and tied to the record throughout the purchase order processing journey</t>
  </si>
  <si>
    <t>5-13</t>
  </si>
  <si>
    <t>Ability to raise multiple line PO covering separate nominal cost centres, accounts and cost codes, with no restriction.</t>
  </si>
  <si>
    <t>5-14</t>
  </si>
  <si>
    <t xml:space="preserve">Ability to raise "open" PO's which allow multiple invoice call off up until end date or total value used, updating remaining PO value after each call off HC. Optional features to tie in to budget, to ensure POs can only be raised with correct Codes and sufficient budgets </t>
  </si>
  <si>
    <t>5-16</t>
  </si>
  <si>
    <t xml:space="preserve">Optional and configurable limit to users who can change GL detail. 
EG Once requisition approved only a member of the Finance team should be able to edit target coding. </t>
  </si>
  <si>
    <t>5-17</t>
  </si>
  <si>
    <t>Approved purchase orders must support controlled amendment and cancellation with full audit trail.</t>
  </si>
  <si>
    <t>5-18</t>
  </si>
  <si>
    <t>Purchase commitments must flow clearly into accruals and actual postings within the General Ledger.</t>
  </si>
  <si>
    <t xml:space="preserve">5-20 </t>
  </si>
  <si>
    <t>Ability for have users, at request stage, select a procurement type coding and have them complete relevant tasks / upload of documents based on procurement type to progress request</t>
  </si>
  <si>
    <t>Users can select procurement categories during requisition creation, triggering appropriate workflows, approvals and mandatory supporting documentation requirements.</t>
  </si>
  <si>
    <t xml:space="preserve">5-22 </t>
  </si>
  <si>
    <t xml:space="preserve">Self-service PO entry allows easy access to existing PO's raised of various status, showing values/descriptions etc. for relevant budgets </t>
  </si>
  <si>
    <t>Users can view and monitor their own requisitions and purchase orders including status, values, approvals, invoices and remaining commitments.</t>
  </si>
  <si>
    <t>5-23</t>
  </si>
  <si>
    <t xml:space="preserve">PO entry incorporates categorisation of suppliers, to limit selection and reduce user error </t>
  </si>
  <si>
    <t xml:space="preserve">5-24 </t>
  </si>
  <si>
    <t>Entry of a PO may be by junior staff, but will require authorisation by appropriate senior staff prior to further processing.</t>
  </si>
  <si>
    <t>Purchase requisitions cannot proceed to purchase order status until approved in accordance with CHI delegated authority rules.</t>
  </si>
  <si>
    <t xml:space="preserve">5-25 </t>
  </si>
  <si>
    <t>Entry of a PO requiring authorisation to be available for any users of required limit, individual or team to progress</t>
  </si>
  <si>
    <t>Workflow supports approval by named approvers or authorised teams, with completion by one authorised approver satisfying the approval requirement where configured.</t>
  </si>
  <si>
    <t xml:space="preserve">5-26 </t>
  </si>
  <si>
    <t>Self-service PO journey supports use of 'simple email' authorisation. I.E. Accept/Reject via email with buttons or hyperlinks to speed authorise confirmation.</t>
  </si>
  <si>
    <t>Users can approve or reject purchase requisitions via email-based actions or equivalent mobile approval functionality while maintaining a complete audit trail.</t>
  </si>
  <si>
    <t xml:space="preserve">5-29 </t>
  </si>
  <si>
    <t>Authorisation path to be determined by code determined within Chart of Accounts/budget control. This would allow Group Trays for authorisation. Requisitions must be recovered or diverted, if selected Authorisers are not available/out of office</t>
  </si>
  <si>
    <t xml:space="preserve">5-30 </t>
  </si>
  <si>
    <t xml:space="preserve">Warnings to be provided to approvers on budget available, during manual entry and self-service </t>
  </si>
  <si>
    <t>Approvers receive real-time warnings regarding available budgets, budget overruns and commitment levels during approval of requisitions and purchase orders.</t>
  </si>
  <si>
    <t xml:space="preserve">5-31 </t>
  </si>
  <si>
    <t>Auto alert for commitments over user defined period , to allow and encourage housekeeping</t>
  </si>
  <si>
    <t>Automated monitoring identifies long-outstanding commitments and generates alerts, reminders or exception reports based on user-defined criteria.</t>
  </si>
  <si>
    <t xml:space="preserve">5-32 </t>
  </si>
  <si>
    <t>On entry, a commitment will be flagged against the relevant budget heading in the General Ledger.</t>
  </si>
  <si>
    <t>Approved commitments are recorded against the relevant budget and are visible separately from actual expenditure throughout the purchase lifecycle.</t>
  </si>
  <si>
    <t>5-33</t>
  </si>
  <si>
    <t>Goods prices are not always known at time of order, and it must be possible to enter this after order entry. It must also be possible to vary quantities after delivery, or amend delivery address.</t>
  </si>
  <si>
    <t xml:space="preserve">5-34 </t>
  </si>
  <si>
    <t>Workflow and/or system rules capability, which deal effectively for matching invoice values that fall outside of set tolerance including update of PO and or budget approval process for revised amount</t>
  </si>
  <si>
    <t>Invoice matching tolerances can be configured and invoices outside approved tolerance levels are automatically routed for further review and approval.</t>
  </si>
  <si>
    <t xml:space="preserve">5-35 </t>
  </si>
  <si>
    <t>Automatic authorisation of purchase invoices is to be carried out where the invoice matches the originally approved PO, subject to receipt of the stated goods and services. The commitment will be automatically reversed and audited (not to be seen) at this stage.</t>
  </si>
  <si>
    <t>Invoices that successfully match approved purchase orders and receipt information can be automatically approved and processed according to defined business rules.
Commitment treatment on successful 3-way match/approval, the related PO commitment is automatically relieved/reversed against budget, with traceable accounting/audit evidence and no duplicate commitment.</t>
  </si>
  <si>
    <t>5-37</t>
  </si>
  <si>
    <t>Option to selectively switch off GRN facility (restricted by role).</t>
  </si>
  <si>
    <t>5-38</t>
  </si>
  <si>
    <t>There will be different percentage tolerances for different types of Purchase Orders / values / goods types. Invoices out with tolerance from the original PO will require re-authorisation.</t>
  </si>
  <si>
    <t>5-39</t>
  </si>
  <si>
    <t>The system must generate a unique sequential PO number, split sequences between CAPEX and OPEX expense streams</t>
  </si>
  <si>
    <t>The system automatically assigns a unique, non-editable sequential purchase order number when a PO is created or approved. Separate configurable number sequences clearly distinguish CAPEX and OPEX purchase orders, prevent duplicate numbers and retain sequence integrity when a PO is cancelled or voided. Users can search and report by PO number and expenditure stream.</t>
  </si>
  <si>
    <t>5-41</t>
  </si>
  <si>
    <t>Cancelled PO numbers should be retained with cancellation reason and flagged for audit trail purposes. Expiry date available for use on PO's initiating timed cancellation</t>
  </si>
  <si>
    <t>5-42</t>
  </si>
  <si>
    <t>Provide control over all supplier orders placed by: Maintaining easily visible a register of orders; Identifying changes to order status</t>
  </si>
  <si>
    <t>5-43</t>
  </si>
  <si>
    <t>Maintain PO details as described in the Inputs section 2-2-4</t>
  </si>
  <si>
    <t>5-45</t>
  </si>
  <si>
    <t>E-mail address target, be picked up from a generic address held in the supplier record</t>
  </si>
  <si>
    <t>5-47</t>
  </si>
  <si>
    <t>Record details of goods received from suppliers by reference to original PO, where one exists, using Goods Received Note (GRN)</t>
  </si>
  <si>
    <t>5-49</t>
  </si>
  <si>
    <t>Purchase invoices received against Purchase Orders should be matched with the price on the original Purchase Order. Invoices that do not match should be placed in an invoice suspense until authorised</t>
  </si>
  <si>
    <t>5-50</t>
  </si>
  <si>
    <t>Provide authorisers a view of details, of previous invoices paid on an order of the invoice they are now authorising</t>
  </si>
  <si>
    <t>5-52</t>
  </si>
  <si>
    <t>Maintain an order history file that can be cleared of fully-received orders under user control.</t>
  </si>
  <si>
    <t>5-53</t>
  </si>
  <si>
    <t>Provide self-service facilities to request and purchase items, under authorisation limit controls</t>
  </si>
  <si>
    <t>Authorised users can create and submit self-service purchase requests using approved suppliers, catalogues or free-text items as permitted. Requests are validated against the requester's role, budget and authorisation limits and routed to the correct approver before a purchase order is issued. The requester can view status and history, and all submissions, approvals, rejections and changes are audit logged.</t>
  </si>
  <si>
    <t>5-54</t>
  </si>
  <si>
    <t>Provide ability to view and authorise purchase orders and requests, with clear visibility and audit</t>
  </si>
  <si>
    <t>5-55</t>
  </si>
  <si>
    <t>Support the self service P2P (purchase to pay) process, removing all paper based elements of the process, with clear EDM linkage.</t>
  </si>
  <si>
    <t>5-56</t>
  </si>
  <si>
    <t>Support self service based on priorities/targets to drive improved performance.</t>
  </si>
  <si>
    <t>Workflow prioritisation, reminders, escalations and performance measures can be configured to improve processing efficiency and compliance.</t>
  </si>
  <si>
    <t>5-61</t>
  </si>
  <si>
    <t>Personal PO history provided for each member of staff. Who they ordered from and how often?</t>
  </si>
  <si>
    <t>5-62</t>
  </si>
  <si>
    <t>On-line Enquiries ; The user should be able to view individual order, receipt and matching details, together with Purchase Order history, via an on-line, screen based enquiry facility. Hard copy of the enquiry should be available on request.</t>
  </si>
  <si>
    <t xml:space="preserve">5-Outputs </t>
  </si>
  <si>
    <t>5-65</t>
  </si>
  <si>
    <t>Purchase Order register - Complete listing of all purchase orders by status (raised, approved, issued, partially received, closed, cancelled), with supplier, value, date and reference.</t>
  </si>
  <si>
    <t>5-68</t>
  </si>
  <si>
    <t>PO approval audit trail - Output evidencing who raised, reviewed and approved each PO, including dates and approval levels.</t>
  </si>
  <si>
    <t>5-69</t>
  </si>
  <si>
    <t>Issued purchase orders - Formal PO documents issued to suppliers, including line detail, quantities, prices, delivery addresses and terms.</t>
  </si>
  <si>
    <t>5-70</t>
  </si>
  <si>
    <t>PO change history - Output showing amendments to quantities, values or dates, with before/after values and authorisation references.</t>
  </si>
  <si>
    <t>5-72</t>
  </si>
  <si>
    <t>Goods received note (GRN) output - Evidence of goods receipt against a PO, including partial receipts and outstanding balances.</t>
  </si>
  <si>
    <t>5-73</t>
  </si>
  <si>
    <t>Service receipt confirmation - Confirmation outputs for service-based POs where no physical receipt exists.</t>
  </si>
  <si>
    <t>5-78</t>
  </si>
  <si>
    <t>PO to General Ledger posting output - Detailed postings showing commitment, accrual and actual expenditure flows into the GL.</t>
  </si>
  <si>
    <t>5-80</t>
  </si>
  <si>
    <t>Cost analysis output - Spend analysis by supplier, category, cost centre, project or contract.</t>
  </si>
  <si>
    <t>5-82</t>
  </si>
  <si>
    <t>Closed PO summary - POs fully received and invoiced, with final values and closure confirmation.</t>
  </si>
  <si>
    <t>5-83</t>
  </si>
  <si>
    <t>Purchase audit trail - End-to-end traceability from requisition (if applicable) through PO, receipt, invoice and payment.</t>
  </si>
  <si>
    <t>5-87</t>
  </si>
  <si>
    <t>Accounts Payable feed - Outputs feeding matched invoices into the AP module for payment processing.</t>
  </si>
  <si>
    <t>6-Cashbook</t>
  </si>
  <si>
    <t>6-1</t>
  </si>
  <si>
    <t>Maintain an account for each bank/cash account operated.</t>
  </si>
  <si>
    <t>6-2</t>
  </si>
  <si>
    <t>Provide a number of transaction types that can be posted to a cash/bank account. Every transaction must be self-balancing in accordance with double-entry bookkeeping principals. ; The transaction types required are described under Input Types and Interfaces section.</t>
  </si>
  <si>
    <t>6-3</t>
  </si>
  <si>
    <t>Where cheques are received into CHI, permit them to be logged and scanned as images as part of the coding process.</t>
  </si>
  <si>
    <t>6-4</t>
  </si>
  <si>
    <t>Automatically track cash transactions, whether manually entered, automatically generated or imported from the Bank.</t>
  </si>
  <si>
    <t>6-5</t>
  </si>
  <si>
    <t>Support the process of providing refunds for residents (i.e. from tenant accounts with high credit values), retaining minimal additional data within cashbook or purchase ledger as appropriate.</t>
  </si>
  <si>
    <t>6-6</t>
  </si>
  <si>
    <t>Allow accounts maintained by the module to be automatically &amp; efficiently reconciled to the bank by electronic transfer, both tenant and other payments and cheque reconciliations.</t>
  </si>
  <si>
    <t>6-7</t>
  </si>
  <si>
    <t>Automated bank reconciliation and reconciliation statement for each bank account</t>
  </si>
  <si>
    <t>6-8</t>
  </si>
  <si>
    <t>Simplify the process of reconciling any transactions that are not automatically matched by permitting searches on the financial database to attempt to match unidentified transactions.</t>
  </si>
  <si>
    <t>6-9</t>
  </si>
  <si>
    <t>Provide on-line enquiries to each cash/bank account.</t>
  </si>
  <si>
    <t>6-11</t>
  </si>
  <si>
    <t>Transaction Summaries ; These could be printed in the format of a receipts and payments columnar journal for each account showing the following information for each transaction posted during the month, including Transaction date; Transaction type; Transaction source and batch number; Transaction narrative; Transaction amount including debit/credit indicator; VAT amount, if applicable
And corresponding double entry code combination posting</t>
  </si>
  <si>
    <t>6-14</t>
  </si>
  <si>
    <t>Bank Reconciliation to include a list of all unreconciled items and a running total of same.</t>
  </si>
  <si>
    <t>6-15</t>
  </si>
  <si>
    <t>Not each and every cashbook transaction posting will automatically update the General Ledger Control account that represents a cashbook and vice versa. The General Ledger control account must have the option, to be set up so as to prevent any non cashbook postings e.g. journal entries</t>
  </si>
  <si>
    <t xml:space="preserve">6-18 </t>
  </si>
  <si>
    <t>Allow bank reconciliation sign off via authorisation workflow / other</t>
  </si>
  <si>
    <t>Completed bank reconciliations can be reviewed and approved through workflow or electronic sign-off processes, with full audit trail recording reviewer, approver and approval date.</t>
  </si>
  <si>
    <t>6-19</t>
  </si>
  <si>
    <t>Allow saving of part complete bank reconciliations to return to at a later time</t>
  </si>
  <si>
    <t>6-20</t>
  </si>
  <si>
    <t>Allow part complete recs to be refreshed for new transaction entries in the period</t>
  </si>
  <si>
    <t>6-21</t>
  </si>
  <si>
    <t>Ability to view transaction descriptions during the reconciliation process (not just dates and amounts)</t>
  </si>
  <si>
    <t>6-22</t>
  </si>
  <si>
    <t>Ability to drill into a cash book transaction to view the other side of the double entry</t>
  </si>
  <si>
    <t>6-23</t>
  </si>
  <si>
    <t>Bank reconciliation must support unmatched items, manual matching, and adjustment logging.</t>
  </si>
  <si>
    <t>6-24</t>
  </si>
  <si>
    <t>All reconciliation actions must be auditable and visible to finance users.</t>
  </si>
  <si>
    <t>6-25</t>
  </si>
  <si>
    <t>Bank reconciliation process to show the running total of both the nominal ledger and the cash book for ease of reconciliation</t>
  </si>
  <si>
    <t xml:space="preserve">6 Cashbook -Outputs </t>
  </si>
  <si>
    <t>6-28</t>
  </si>
  <si>
    <t>Multi-bank cash summary - Consolidated view of cash across all bank accounts.</t>
  </si>
  <si>
    <t>6-29</t>
  </si>
  <si>
    <t>Cashbook transaction listing - Chronological list of all cashbook entries including receipts, payments, transfers and adjustments.</t>
  </si>
  <si>
    <t>6-32</t>
  </si>
  <si>
    <t>Bank reconciliation statement - Reconciliation output showing: Bank statement balance, Cashbook balance, Reconciling items, Final reconciled position</t>
  </si>
  <si>
    <t>6-34</t>
  </si>
  <si>
    <t>Historical reconciliation archive - Saved evidence of completed reconciliations for audit purposes.</t>
  </si>
  <si>
    <t>6-37</t>
  </si>
  <si>
    <t>Unallocated cash output - Receipts held in suspense or on account pending allocation.</t>
  </si>
  <si>
    <t>6-39</t>
  </si>
  <si>
    <t>Cashbook audit trail - Full transaction history including creation, posting, amendment and reversal.</t>
  </si>
  <si>
    <t>6-45</t>
  </si>
  <si>
    <t>Tax exception outputs - Transactions flagged for tax review or correction.</t>
  </si>
  <si>
    <t>6-46</t>
  </si>
  <si>
    <t>General Ledger posting output - Detailed cash postings transferred to the GL, with account and dimension detail.</t>
  </si>
  <si>
    <t>6-47</t>
  </si>
  <si>
    <t>Bank statement import log - Output confirming imported bank statements and matching status.</t>
  </si>
  <si>
    <t>7 - Fixed Assets</t>
  </si>
  <si>
    <t>7-Fixed assets</t>
  </si>
  <si>
    <t>7-1</t>
  </si>
  <si>
    <t>The facility for multi-group asset registers maintaining the integrity of each.</t>
  </si>
  <si>
    <t>7-2</t>
  </si>
  <si>
    <t xml:space="preserve">The ability manage the accounting requirement to track shared ownership of any asset. </t>
  </si>
  <si>
    <t>7-3</t>
  </si>
  <si>
    <t>Calculation of the net book value (“NBV”) of any non-property asset on the following basis:</t>
  </si>
  <si>
    <t>7-4</t>
  </si>
  <si>
    <t>Original cost; plus</t>
  </si>
  <si>
    <t>7-5</t>
  </si>
  <si>
    <t>Any (non-housing) additions (expenditure less grants); giving</t>
  </si>
  <si>
    <t>7-6</t>
  </si>
  <si>
    <t>Net Cost; less</t>
  </si>
  <si>
    <t>7-7</t>
  </si>
  <si>
    <t>Cumulative depreciation plus depreciation / impairment, for the current period; giving NBV</t>
  </si>
  <si>
    <t>7-8</t>
  </si>
  <si>
    <t>Calculation of the NPV of any property asset on the following basis: Useful economic life; Date of acquisition;</t>
  </si>
  <si>
    <t>Authorised users can calculate the net present value of an individual property asset using its acquisition date, useful economic life, expected cash flows or residual value and an authorised discount rate. The calculation applies cash-flow timing consistently, displays the inputs and resulting NPV, supports recalculation when an input changes and retains sufficient detail for independent verification and reporting.</t>
  </si>
  <si>
    <t>7-9</t>
  </si>
  <si>
    <t>Historic cost;
Accommodating FRS102 requires investment properties to be held /recorded at fair value</t>
  </si>
  <si>
    <t>7-11</t>
  </si>
  <si>
    <t>Annual charge;</t>
  </si>
  <si>
    <t>7-13</t>
  </si>
  <si>
    <t>Cumulative depreciation;</t>
  </si>
  <si>
    <t>7-14</t>
  </si>
  <si>
    <t>NBV=cost less cum dep.</t>
  </si>
  <si>
    <t>7-15</t>
  </si>
  <si>
    <t>Handle the acquisition and the disposal of any asset in a straightforward manner.</t>
  </si>
  <si>
    <t>7-17</t>
  </si>
  <si>
    <t>Calculation of depreciation on a defined periodic basis; depreciation should be calculated on a straight line or reducing balance method and in line with CHI Accounting Policy. The percentage depreciation and the depreciation method will be determined by the individual asset but, if not present on the asset record, they will default to the values held for the class of the asset.</t>
  </si>
  <si>
    <t>7-18</t>
  </si>
  <si>
    <t>Depreciation to be in line with CHI Accounting policy</t>
  </si>
  <si>
    <t>7-20</t>
  </si>
  <si>
    <t>The NBV of a fixed asset to be written down to either a residual amount or a percentage of original cost plus additions and still retain that asset on the register.</t>
  </si>
  <si>
    <t>7-21</t>
  </si>
  <si>
    <t>The output of transaction records to the General Ledger in respect of acquisitions, additions, depreciation and disposals. General Ledger accounts may be held at individual asset, class of asset, and overall default level.</t>
  </si>
  <si>
    <t>7-30</t>
  </si>
  <si>
    <t>Calculate depreciation / amortisation amounts for the month and make available for reporting</t>
  </si>
  <si>
    <t>The system calculates monthly depreciation or amortisation for applicable assets using the configured method, useful life, acquisition or in-service date, residual value and accounting period. Calculations correctly handle additions, disposals and fully depreciated assets, prevent depreciation below residual value, and produce asset-level and summary reports that reconcile to the proposed or posted general-ledger journal.</t>
  </si>
  <si>
    <t xml:space="preserve">7-Fixed Assets - Outputs </t>
  </si>
  <si>
    <t>7-23</t>
  </si>
  <si>
    <t>Gain or loss on disposal.</t>
  </si>
  <si>
    <t>7-27</t>
  </si>
  <si>
    <t>Asset number and description</t>
  </si>
  <si>
    <t>7-36</t>
  </si>
  <si>
    <t>The monthly depreciation values are to be automatically posted to the appropriate General Ledger depreciation codes.</t>
  </si>
  <si>
    <t>7-38</t>
  </si>
  <si>
    <t>Fully depreciated assets should automatically remove from the depreciation schedule, without manual intervention by user</t>
  </si>
  <si>
    <t>7-41</t>
  </si>
  <si>
    <t>There should be a facility to enquire into the system files and to give fixed asset register and transaction information. This facility will be screen based with the option for hard copy.</t>
  </si>
  <si>
    <t>7-43</t>
  </si>
  <si>
    <t>Calculate full year depreciation in year of acquisition and none in the year of disposal for all asset types (housing components and non-housing) and classes (office equipment, IT equipment etc)</t>
  </si>
  <si>
    <t>7-44</t>
  </si>
  <si>
    <t>A YTD depreciation calculation and posting is required for additions, including update to asset register for the individual asset</t>
  </si>
  <si>
    <t>8-Budgets and Forecasting</t>
  </si>
  <si>
    <t>8-3</t>
  </si>
  <si>
    <t>Provide convenient and flexible self-service to enable budget set up and import</t>
  </si>
  <si>
    <t>Authorised users can create, amend, import and upload budgets through user-friendly tools without supplier intervention.</t>
  </si>
  <si>
    <t>8-4</t>
  </si>
  <si>
    <t>The system must support multiple budget versions with clear comparison between original and revised budgets.</t>
  </si>
  <si>
    <t>8-5</t>
  </si>
  <si>
    <t>Budgets are referenced by purchase order requisition / updated as PO's issued</t>
  </si>
  <si>
    <t>Budgets are automatically updated for approved commitments and purchase orders, enabling visibility of budget consumed, committed and remaining values.</t>
  </si>
  <si>
    <t>8-6</t>
  </si>
  <si>
    <t>Provide self-service features to enable convenient budget modelling</t>
  </si>
  <si>
    <t>Users can model, revise and compare budget scenarios including multiple versions and forecasting assumptions.</t>
  </si>
  <si>
    <t>8-9</t>
  </si>
  <si>
    <t>Automatically validate budget linked to any NL codes and multiple user-defined combinations.</t>
  </si>
  <si>
    <t>8-10</t>
  </si>
  <si>
    <t>Provide collaboration features for team use.</t>
  </si>
  <si>
    <t>Multiple users can contribute to budget preparation and review processes while maintaining security, auditability and version control.</t>
  </si>
  <si>
    <t>8-11</t>
  </si>
  <si>
    <t>Manage the spreading of fixed costs and recharges, across multiple budgets</t>
  </si>
  <si>
    <t>8-13</t>
  </si>
  <si>
    <t xml:space="preserve">Maintain budget detail for each income/expense account in rounded pounds per each month, and cumulatively for the year. </t>
  </si>
  <si>
    <t>8-15</t>
  </si>
  <si>
    <t>Upload/import and validation of (potential large volumes of) externally created budget data, in time efficient manner</t>
  </si>
  <si>
    <t>8-16</t>
  </si>
  <si>
    <t>Ability to model budgets on a downloaded spreadsheet and subsequently upload this data to the system.</t>
  </si>
  <si>
    <t>8-17</t>
  </si>
  <si>
    <t>Support self service options, e.g. for collaboration of budget entry (user definable for each budget holders requirements) an essential self-service option</t>
  </si>
  <si>
    <t>Budget holders can contribute to the preparation, amendment and review of budget information through controlled self-service functionality.</t>
  </si>
  <si>
    <t>8-18</t>
  </si>
  <si>
    <t>Ability to roll a recurring budget entry over from one year into the following one.</t>
  </si>
  <si>
    <t>8-19</t>
  </si>
  <si>
    <t>Budgets to hold optional statistical/notional, as well as fiscal data.</t>
  </si>
  <si>
    <t>8-21</t>
  </si>
  <si>
    <t>Provide budget phasing and modelling features</t>
  </si>
  <si>
    <t>8-23</t>
  </si>
  <si>
    <t>Be capable of maintaining and printing current year’s budget information.</t>
  </si>
  <si>
    <t>8-24</t>
  </si>
  <si>
    <t>Ability to define a code as having budgets with different phasing's, to include: seasonally flexed budget (e.g. plumbing repairs); linear budget; Monthly; Quarterly; Bi Annually; and Single month or selected months.</t>
  </si>
  <si>
    <t>8-26</t>
  </si>
  <si>
    <t>Function provided to upload ledger projections then ability to track against budgets, actuals and projections</t>
  </si>
  <si>
    <t>8-35</t>
  </si>
  <si>
    <t>Budget listings, all must show:</t>
  </si>
  <si>
    <t>8-36</t>
  </si>
  <si>
    <t>8-37</t>
  </si>
  <si>
    <t xml:space="preserve">8-Budgets and Forecasting Outputs </t>
  </si>
  <si>
    <t>8-7</t>
  </si>
  <si>
    <t>In-year budget changes must be role-controlled and fully auditable.</t>
  </si>
  <si>
    <t>8-8</t>
  </si>
  <si>
    <t>Provide convenient and flexible self-service to enable budget authorisation</t>
  </si>
  <si>
    <t>Budgets can be submitted, reviewed and approved through workflow processes with full audit trail and version control.</t>
  </si>
  <si>
    <t>8-12</t>
  </si>
  <si>
    <t>Restrict specific budget access based on security.</t>
  </si>
  <si>
    <t>8-22</t>
  </si>
  <si>
    <t>Ability to maintain a detailed history of each budget. There will be different transaction code types for different budget entries. These could include: Recurring; Pay Awards; or Inflation.</t>
  </si>
  <si>
    <t>8-27</t>
  </si>
  <si>
    <t>Features to help manage the budget setting process and will allow workflow messages to be sent to Users/Budget Managers/Service Managers with a link to an approval/amendment facility.</t>
  </si>
  <si>
    <t>Forecasts and projections can be compared against approved budgets and actual results, with reporting of variances and trends.
Testing must include compliant workflow messaging</t>
  </si>
  <si>
    <t>8-1</t>
  </si>
  <si>
    <t>Budgets are integrated to General Ledger and other external modules that need access e.g.: MRI BRIXX</t>
  </si>
  <si>
    <t>Budget information can be integrated with the General Ledger and approved third-party systems through standard interfaces, exports or APIs.</t>
  </si>
  <si>
    <t>8-20</t>
  </si>
  <si>
    <t>Ability to move a portion of a budget from one month to another month (or months) by budget journal or similar.</t>
  </si>
  <si>
    <t>9-Financial Report Writer</t>
  </si>
  <si>
    <t>9-15</t>
  </si>
  <si>
    <t>The system must be able to filter and sort on all data in the system, whether system-defined or user-defined. There should be no restrictions on processing any data (including financial, statistical, textual and memo data), except as required by the security rules.</t>
  </si>
  <si>
    <t>Reporting users can filter, sort, analyse and report on all authorised data, including standard, custom, financial, statistical and text fields, subject to security permissions.</t>
  </si>
  <si>
    <t>B. Business Central Modules &amp; Detailed Functionality Required with Partner Configuration</t>
  </si>
  <si>
    <t>Tenderers are required to complete Columns F &amp; G of this tab.
Evaluation of this Tab B - Detailed Requirements will be undertaken as Award Criteria Question B.1 and will be assessed as per Table 1 in Part 3.3.2 of the Request for Tender Document</t>
  </si>
  <si>
    <t xml:space="preserve">If any of these requirements cannot be supplied as part of native BC, we would ask you to price for any  recommended options to facilitate these requirements and include in pricing schedule. </t>
  </si>
  <si>
    <t>Supplier Response
STD=Standard Package, P=Partial, NS=Not Supplied, Bx=Bespoke x days costed, TPS =Third Paty Solution</t>
  </si>
  <si>
    <t>Supplier Comments 
P, TPS, Bx use only</t>
  </si>
  <si>
    <t>Check</t>
  </si>
  <si>
    <t>Reply Options</t>
  </si>
  <si>
    <t>STD</t>
  </si>
  <si>
    <t>1-5</t>
  </si>
  <si>
    <t>Detailed</t>
  </si>
  <si>
    <t>Fully relational and documented schema. Please provide a sample schema / entity relationship diagram.</t>
  </si>
  <si>
    <t>A complete Entity Relationship Diagram (ERD) and data dictionary is provided for all finance-related entities, tables and fields. Documentation must be sufficient to allow CHI staff to build reports, Power BI datasets and integrations without supplier assistance.</t>
  </si>
  <si>
    <t>P</t>
  </si>
  <si>
    <t>Manual Score</t>
  </si>
  <si>
    <t>1-6</t>
  </si>
  <si>
    <t>Easily understandable database naming convention (or data access Universe) for easy reporting and querying by administrators</t>
  </si>
  <si>
    <t>The supplier provides a documented, searchable data dictionary covering finance-related tables, entities, fields, keys, relationships and CHI-defined extensions. Names and descriptions are understandable to authorised administrators, distinguish standard from custom objects, and enable a trained CHI user to identify and query required data without supplier assistance.</t>
  </si>
  <si>
    <t>NS</t>
  </si>
  <si>
    <t>1-41</t>
  </si>
  <si>
    <t>On-line context sensitive help screens to be provided. Capability for users to customise to suit local processes, and activities etc. Ability to link to policy documents, stored on a network, or the web, from help files would be preferred.</t>
  </si>
  <si>
    <t>Users must be able to access context-sensitive help directly from relevant screens and processes. Help content must support links to CHI procedures, policy documents and external resources where appropriate.</t>
  </si>
  <si>
    <t>TPS</t>
  </si>
  <si>
    <t>1-43</t>
  </si>
  <si>
    <t xml:space="preserve">The system contains on-screen help facilities throughout. </t>
  </si>
  <si>
    <t>Context-sensitive help is accessible directly from all core finance screens and processes and opens guidance relevant to the current page, field or task. Help is searchable, available to permitted users, links to current CHI procedures where configured, and remains aligned with the deployed system version.</t>
  </si>
  <si>
    <t>B0</t>
  </si>
  <si>
    <t>1-59</t>
  </si>
  <si>
    <t>Ability for CHI to control timing of our upgrades</t>
  </si>
  <si>
    <t>CHI can control the permitted date and time of production upgrades within the vendor's supported update policy. Upgrades are notified in advance, can be tested in a non-production environment, require authorised CHI scheduling or approval, and include documented impact, rollback or recovery arrangements and an audit history.</t>
  </si>
  <si>
    <t>B1</t>
  </si>
  <si>
    <t>1-61</t>
  </si>
  <si>
    <t>Ability to add custom help notes within the database that can be visible from within the system</t>
  </si>
  <si>
    <t>Authorised CHI administrators can create, edit and publish help notes, process guidance and user instructions within the system without supplier intervention. Help content is visible to relevant users from the associated screen or process.</t>
  </si>
  <si>
    <t>B2</t>
  </si>
  <si>
    <t>1-107</t>
  </si>
  <si>
    <t>Ability to integrate barcode printing on mailmerge letters/surveys if required. EG Sales Ledger invoices and reminders</t>
  </si>
  <si>
    <t>The solution supports barcode generation within communications where required. Any additional products required should be identified and costed.</t>
  </si>
  <si>
    <t>B3</t>
  </si>
  <si>
    <t>1-120</t>
  </si>
  <si>
    <t>All free text entry fields should support automatic word wrap, for user convenience and be unlimited in capacity</t>
  </si>
  <si>
    <t>Free-text fields support practical business use including word wrap and sufficient character capacity for finance and operational requirements.</t>
  </si>
  <si>
    <t>B4</t>
  </si>
  <si>
    <t>1-121</t>
  </si>
  <si>
    <t>All free text fields should incorporate spell check facility (e.g. WORD standard F7 to check highlighted text, or suitable browser add-in supported)</t>
  </si>
  <si>
    <t>Users can utilise spell checking functionality either natively or through supported Microsoft/browser integration.</t>
  </si>
  <si>
    <t>B5</t>
  </si>
  <si>
    <t>1-158</t>
  </si>
  <si>
    <t>A visual diagrammatic method of viewing and documenting workflow/self service processes within the system is required.</t>
  </si>
  <si>
    <t>Workflow processes can be viewed in a visual format suitable for review, governance and documentation purposes.</t>
  </si>
  <si>
    <t>B6</t>
  </si>
  <si>
    <t>1-159</t>
  </si>
  <si>
    <t>A visual diagrammatic builder for workflow processes should be provided. Include any third party licences required (e.g. Visio or others), in costing sheet. User guides to be available.</t>
  </si>
  <si>
    <t>CHI administrators can design and maintain workflow processes using a visual workflow design tool. Any third-party licences required must be identified.</t>
  </si>
  <si>
    <t>B7</t>
  </si>
  <si>
    <t>1-172</t>
  </si>
  <si>
    <r>
      <rPr>
        <sz val="11"/>
        <color theme="1"/>
        <rFont val="Aptos Narrow"/>
        <family val="2"/>
        <scheme val="minor"/>
      </rPr>
      <t>The ability to link to and look up scanned documents, invoices, payments and images within</t>
    </r>
    <r>
      <rPr>
        <strike/>
        <sz val="11"/>
        <color theme="1"/>
        <rFont val="Aptos Narrow"/>
        <family val="2"/>
        <scheme val="minor"/>
      </rPr>
      <t xml:space="preserve"> CHI’s shared drives &amp; folders/EDRM solution </t>
    </r>
    <r>
      <rPr>
        <sz val="11"/>
        <color theme="1"/>
        <rFont val="Aptos Narrow"/>
        <family val="2"/>
        <scheme val="minor"/>
      </rPr>
      <t>Business Central</t>
    </r>
  </si>
  <si>
    <t>Users can access linked invoices, payment documents, images and supporting records directly from the relevant transaction screen. Retrieval should not require manual searching across multiple systems.</t>
  </si>
  <si>
    <t>B9</t>
  </si>
  <si>
    <t>1-173</t>
  </si>
  <si>
    <t>Ability to optionally tailor screen layouts and styles including ability to restrict /force data field entry for users/groups and organisations</t>
  </si>
  <si>
    <t>Authorised CHI administrators can configure page or screen layouts by role, user group, company or business area, including field visibility, field order and mandatory-entry rules, without unsupported code changes. Configurations are security controlled, testable before release and retained through supported upgrades.</t>
  </si>
  <si>
    <t>B10</t>
  </si>
  <si>
    <t>1-175</t>
  </si>
  <si>
    <t>Ability to validate “user defined fields” based on data type, user and system code lists, have these placed with flexibility on user defined screens, and stored as relevant data types (rather than text strings or Varchar).</t>
  </si>
  <si>
    <t>Authorised administrators must be able to create, maintain and validate user-defined fields using appropriate data types, lookup values and validation rules. User-defined fields must be available for reporting, filtering and integration purposes.</t>
  </si>
  <si>
    <t>B15</t>
  </si>
  <si>
    <t>1-200</t>
  </si>
  <si>
    <t>Single function to disable &amp; enable access to the system or specific modules/areas of the system to all or user defined groups</t>
  </si>
  <si>
    <t>An authorised administrator can use a single controlled function to disable or re-enable access for all users, selected user groups, or specified modules and functional areas without deleting user accounts or permissions. Access changes take effect within the agreed timeframe, preserve emergency administrator access, display the current restriction status and record the administrator, scope, reason, date/time and subsequent re-enablement in an audit trail.</t>
  </si>
  <si>
    <t>B20</t>
  </si>
  <si>
    <t>1-222</t>
  </si>
  <si>
    <t>Built in archiving and restoration functionality agnostic of current version of system in use to support CHI 7 year data protection policy.</t>
  </si>
  <si>
    <t>The system provides built-in or supplier-supported archiving and restoration that retains finance data, documents, audit trails, security context and relationships for at least seven years in accordance with CHI policy. Authorised users can search and retrieve archived records without reinstalling the original application version, and a test restoration to a non-production environment demonstrates completeness, readability, reconciliation to control totals and a fully audited restore process.</t>
  </si>
  <si>
    <t>B25</t>
  </si>
  <si>
    <t>1-General Key Features (Treasury/Cash Mgt Related)</t>
  </si>
  <si>
    <t>1-400</t>
  </si>
  <si>
    <t>The system must be capable of future integration with a treasury management system through standard APIs, scheduled data exports, and standard file formats without requiring major redevelopment.
Reseller may propose add-in third party module OR development, ensure all costs are added to costing sheet.</t>
  </si>
  <si>
    <t xml:space="preserve">The solution must support integration with future treasury management solutions through standard APIs, file imports/exports or other supported integration methods without requiring significant redevelopment of Proposed FMS. </t>
  </si>
  <si>
    <t>B30</t>
  </si>
  <si>
    <r>
      <t xml:space="preserve">1-General Key Features </t>
    </r>
    <r>
      <rPr>
        <sz val="11"/>
        <color theme="5" tint="-0.249977111117893"/>
        <rFont val="Aptos Narrow"/>
        <family val="2"/>
        <scheme val="minor"/>
      </rPr>
      <t>(Treasury Related)</t>
    </r>
  </si>
  <si>
    <t>1-401</t>
  </si>
  <si>
    <t>The system must store and manage bank account data including bank name, account name, IBAN, BIC, account number, legal entity, currency, and account purpose, and provide balances including current, cleared, and available balances where applicable.</t>
  </si>
  <si>
    <t>For each bank account the system stores bank name, account name, IBAN, BIC, account number, legal entity, currency and account purpose. Current, cleared and available balances are displayed where supplied by the bank, with balance date/time and source, and authorised users can search, report and export the information.</t>
  </si>
  <si>
    <t>B40</t>
  </si>
  <si>
    <t>1-402</t>
  </si>
  <si>
    <t>The system must capture and store detailed bank transaction data including posting date, value date, amount, currency, transaction reference, description, counterparty (where available), and a unique transaction identifier.</t>
  </si>
  <si>
    <t>Each imported or entered bank transaction records posting date, value date, amount, currency, reference, description, counterparty where available and a unique transaction identifier. Duplicate identifiers are rejected or flagged, original imported data is retained, and authorised users can search, reconcile and export the transactions.</t>
  </si>
  <si>
    <t>B50</t>
  </si>
  <si>
    <t>1-403</t>
  </si>
  <si>
    <t>The system must support extraction of cashflow-relevant data including:
open Accounts Payable (invoice number, supplier, due date, amount, currency)
open Accounts Receivable (customer reference, expected receipt date, amount)
committed expenditure (purchase orders, contracts, requisitions)
recurring and scheduled cashflows (e.g. loan repayments, leases, recurring income)</t>
  </si>
  <si>
    <t>Authorised users can extract, as of a selected date, open payables, open receivables, committed expenditure and recurring or scheduled cashflows with the specified references, counterparties, dates, amounts and currencies. Extract totals reconcile to the underlying ledgers and commitments, exclude cancelled or closed items, and can be filtered and exported without duplicate records.</t>
  </si>
  <si>
    <t>B50+</t>
  </si>
  <si>
    <r>
      <t xml:space="preserve">1-General Key Features </t>
    </r>
    <r>
      <rPr>
        <sz val="11"/>
        <color theme="5" tint="-0.249977111117893"/>
        <rFont val="Aptos Narrow"/>
        <family val="2"/>
        <scheme val="minor"/>
      </rPr>
      <t>(Treasury/Cash Mgt Related)</t>
    </r>
  </si>
  <si>
    <t>1-404</t>
  </si>
  <si>
    <t>The system must allow classification of all cashflows using defined categories such as operating, capital, financing, restricted/unrestricted, and other user-defined treasury classifications.</t>
  </si>
  <si>
    <t>Every cashflow can be assigned controlled classifications including operating, capital, financing and restricted or unrestricted status, plus authorised user-defined treasury categories. Mandatory classification rules can be configured, changes are audit logged, and reports can filter, group and total cashflows by each classification.</t>
  </si>
  <si>
    <t>1-405</t>
  </si>
  <si>
    <t>The system must support end-to-end payment processing including batch payments, generation of bank-compatible payment files (e.g. SEPA, ISO 20022), and the recording of payment lifecycle statuses (proposed, approved, submitted, paid, rejected, cancelled).</t>
  </si>
  <si>
    <t>Authorised users can create payment batches, validate and approve them under segregation-of-duties rules, and generate bank-compatible SEPA or ISO 20022 files or API submissions. Each payment records proposed, approved, submitted, paid, rejected or cancelled status, bank acknowledgements and rejection reasons, with duplicate submission prevention and a complete audit trail.</t>
  </si>
  <si>
    <t>1-406</t>
  </si>
  <si>
    <t>The system must maintain full linkage between invoices, payment transactions, payment batches/files, bank transactions, and reconciliation outcomes to ensure complete auditability.</t>
  </si>
  <si>
    <t>Users can trace a transaction in both directions from source invoice through payment, batch or file, bank transaction and final reconciliation outcome. Links retain relevant identifiers, amounts, dates and statuses, cannot be removed without authorised audit evidence, and support drill-through and export for audit testing.</t>
  </si>
  <si>
    <t>1-407</t>
  </si>
  <si>
    <t>The system must support automated and manual bank reconciliation processes, including:
-matching of bank transactions to payments and receipts
-storage of reconciliation status (matched, unmatched, partial)
-reporting and extraction of unmatched items for investigation</t>
  </si>
  <si>
    <t>The system automatically proposes matches between bank transactions and payments or receipts using configurable rules and allows authorised manual matching, partial matching and unmatching. Each item stores matched, unmatched or partial status and reconciliation date, and unmatched or exception items can be filtered, investigated and exported with a full audit history.</t>
  </si>
  <si>
    <t>1-408</t>
  </si>
  <si>
    <t>The system must provide treasury-focused reporting including:
daily cash position by bank account, entity, and currency, short-term cashflow forecasts based on actuals and commitments
forecast vs actual cash variance analysis
cash reporting by category, project, funding source, and other dimensions</t>
  </si>
  <si>
    <t>Treasury reports show daily cash position by bank account, entity and currency; short-term forecasts based on actuals and commitments; forecast-versus-actual variances; and cash by category, project, funding source and other dimensions. Users can select an as-of date, drill to supporting transactions, export results and reconcile report totals to bank and ledger balances.</t>
  </si>
  <si>
    <t>1-409</t>
  </si>
  <si>
    <t>The system must support structured, standardised data outputs suitable for integration with external tools including treasury systems, Excel (Power Query), Power BI, SQL-based reporting, and data warehouse environments.</t>
  </si>
  <si>
    <t>Finance and treasury data is available through documented, structured outputs suitable for APIs, Excel Power Query, Power BI, SQL-based reporting and data warehouses. Outputs use stable field definitions and unique keys, support incremental or scheduled refresh, enforce authorised access, and reconcile to the source system for an agreed test period.</t>
  </si>
  <si>
    <t>1-410</t>
  </si>
  <si>
    <t>The system must support role-based access controls, approval workflows, and full audit trails covering creation, modification, approval, payment processing, reconciliation, and data extraction activities.</t>
  </si>
  <si>
    <t>Role-based permissions enforce least privilege and segregation of duties across data creation, amendment, approval, payment, reconciliation and extraction. Configurable workflows prevent unauthorised or self-approval where prohibited, and immutable audit records capture user, date/time, action, previous and new values, approval outcome and data exports.</t>
  </si>
  <si>
    <t>1-411</t>
  </si>
  <si>
    <t xml:space="preserve">1. Cash Management
•	Dashboard to view real-time cash balances and investments 
•	End-of-day (EOD) and intraday bank file transmission 
•	Manual upload of balances where connectivity is not available (e.g., balances from Allied Irish Banks) 
•	Cash pooling functionality, including: 
o	Produce Zero Balance Account (ZBA) statements 
o	Apply interest rates 
o	Capitalise interest 
•	Ability to view and analyse historical balances </t>
  </si>
  <si>
    <t>Authorised users can view current and historical cash and investment balances by account, entity and currency on a dashboard with source and timestamp. The solution supports intraday and EOD bank transmissions plus controlled manual balance upload, and can produce ZBA statements, apply and capitalise configured interest, with all balances and pooling entries reconciling to underlying records.</t>
  </si>
  <si>
    <t>1-412</t>
  </si>
  <si>
    <t xml:space="preserve">Payments
•	Payments processed directly from the ERP system 
•	Payment files generated via STCF or API connectivity 
•	SEPA euro payment files 
•	Same-day value payments </t>
  </si>
  <si>
    <t>Approved payments can be initiated directly from the ERP through STCF, API or an approved bank file, including valid SEPA euro and same-day value payments. Files or messages pass format and bank-detail validation, require configured approvals, prevent duplicate submission and retain submission status, bank acknowledgement, rejection reason and reconciliation reference.</t>
  </si>
  <si>
    <t>1-413</t>
  </si>
  <si>
    <t xml:space="preserve">4. Collateral &amp; Debt Management
•	Payment and interest schedules for existing loans 
•	Full lifecycle support for new instruments 
•	Support for: 
o	Term loans 
o	Revolving credit facilities 
o	Notes / vanilla bonds 
•	Ability to calculate 360-day vs 365-day interest conventions </t>
  </si>
  <si>
    <t>The solution stores terms, payment and interest schedules and lifecycle events for term loans, revolving credit facilities, notes and vanilla bonds. Interest can be calculated using selected 360-day or 365-day conventions and independently reproduced, while reports show principal, interest, maturity, repayments and outstanding obligations by instrument and lender.</t>
  </si>
  <si>
    <t>1-414</t>
  </si>
  <si>
    <t xml:space="preserve">5. Investments
•	Ability to enter deposits 
•	Record Money Market Fund transactions 
•	Record discount instruments, including: 
o	Treasury Bills 
o	Commercial Paper </t>
  </si>
  <si>
    <t>Authorised users can record deposits, Money Market Fund transactions, Treasury Bills and Commercial Paper with counterparty, trade and settlement dates, currency, principal, rate or yield and maturity. Balances, income, maturities and transaction history are reportable and reconcile to accounting entries, with amendments fully audited.</t>
  </si>
  <si>
    <t>1-416</t>
  </si>
  <si>
    <t>Strong filtering options to be available under Nominal Activity Analysis -- jnl type, batch no, value  , dimension , period , year , status . This is key to extracting data in a timely manner .</t>
  </si>
  <si>
    <t>Nominal Activity Analysis allows users to combine filters for journal type, batch number, value or range, dimension, period, year and status. Results return the complete matching population within an agreed operational response time, display active filters, support drill-through and export, and reconcile to the nominal ledger.</t>
  </si>
  <si>
    <t>1-417</t>
  </si>
  <si>
    <t>Have the option to introduce Manager approval levels  on general journal postings .</t>
  </si>
  <si>
    <t>Authorised administrators can configure manager approval levels for general journal postings by amount, journal type, entity, dimension or other agreed criteria. Journals cannot be posted before required approval, originators cannot self-approve where segregation is required, and submissions, approvals, rejections, changes and timestamps are audit logged.</t>
  </si>
  <si>
    <t>1-418</t>
  </si>
  <si>
    <t>Have prior year data  and  current year available in one place for analysis reporting .( not having to access an archive module for prior year ).</t>
  </si>
  <si>
    <t>Users can analyse current-year and prior-year transactions and balances together from the same enquiry or report without restoring or opening an archive module. Comparative periods use consistent dimensions and account structures, permit drill-through to source entries and reconcile to the relevant year-end and current ledger balances.</t>
  </si>
  <si>
    <t>1-419</t>
  </si>
  <si>
    <t>Have the ability to view who is active in the FMS at any particular time - Run an Active user enquiry . This is particularly useful when running Year End when all users may need to be out of the system to complete that process .</t>
  </si>
  <si>
    <t>Authorised administrators can run an active-user enquiry showing each current session's user, company or entity, login time and last activity time. The enquiry refreshes on demand, distinguishes inactive or terminated sessions, is restricted to authorised roles and provides sufficient information to confirm that users have exited before controlled year-end processing.</t>
  </si>
  <si>
    <t>1-420</t>
  </si>
  <si>
    <t>User restrictions should be embedded  into FMS for NL code creation , amendments , dimension building . This should  require  a creator and approver under system maintenance.</t>
  </si>
  <si>
    <t>Creation or amendment of nominal ledger codes and dimensions requires an authorised creator and a separate authorised approver before becoming available for posting. The system prevents self-approval, validates required attributes and duplicate codes, restricts maintenance by role and records old and new values, user, date/time and approval outcome.</t>
  </si>
  <si>
    <t>2-35-1</t>
  </si>
  <si>
    <t>Allocation runs must be fully auditable and repeatable. The system must allow allocation processes to be previewed, executed, reversed and re-run while maintaining a complete audit history of allocation calculations and postings.</t>
  </si>
  <si>
    <t>Allocation runs can be previewed, executed, reversed and rerun without loss of audit history. The system must retain a complete record of allocation calculations, source records and resulting postings.</t>
  </si>
  <si>
    <t>3-17</t>
  </si>
  <si>
    <t>Import data on project staff time worked, and apply to the appropriate client. Issue appropriate invoices to clients for this service.</t>
  </si>
  <si>
    <t>Users must be able to import approved project time data, allocate costs to the appropriate project or customer and generate invoices using the imported information where required.</t>
  </si>
  <si>
    <t>3-22</t>
  </si>
  <si>
    <t>Ability to raise invoices automatically, and (if needed) support automatic increases in the sum invoiced either by percentage or value from period to period</t>
  </si>
  <si>
    <t>Users must be able to create recurring invoice schedules that automatically generate invoices at the required frequency and support configurable value or percentage increases where applicable.</t>
  </si>
  <si>
    <t>3-40</t>
  </si>
  <si>
    <t>Ability for receipt files to be imported, auto matched into system from external sources. Ability to take Standing Orders/Direct Debits in advance (i.e. without invoice raised). Plus ability to set payment arrangement up that can be monitored</t>
  </si>
  <si>
    <t xml:space="preserve">Users must be able to import receipt files, automatically match receipts to customer accounts and monitor active payment arrangements through enquiry and reporting functions.
Test &amp; proof of advance DD's / SO's requirement </t>
  </si>
  <si>
    <t>3-95</t>
  </si>
  <si>
    <t>The system must maintain a Payment &amp; Availability (P&amp;A) Agreement register linked to each CALF funding tranche or scheme phase, storing agreement reference, council, agreed P&amp;A amount, start date, review cycle, indexation basis and review dates.</t>
  </si>
  <si>
    <t>Users can maintain a register of P&amp;A agreements including agreement reference, council, scheme phase, income amount, review dates, review cycle and indexation basis. The register must be searchable, reportable and auditable.</t>
  </si>
  <si>
    <t>4-34</t>
  </si>
  <si>
    <t>Support the purchase journey using comprehensive and user friendly self service workflow</t>
  </si>
  <si>
    <t>Not answered</t>
  </si>
  <si>
    <t xml:space="preserve">CHI users can initiate, track and complete the purchase-to-pay process through a user-friendly self-service workflow with full audit trail and status visibility. </t>
  </si>
  <si>
    <t>5-8A</t>
  </si>
  <si>
    <t>Invoice “On Hold” status functionality must allow automated notifications. Ability to trigger in processes/workflow to requesters as needed and optionally drive bespoke action(s) branches.</t>
  </si>
  <si>
    <t>AP users can place an invoice on hold using a mandatory configurable reason and trigger automated notifications to the requester or responsible user. Reminder timing, escalation and workflow branches are configurable; held invoices cannot proceed where blocked; status, reason, communications and all actions are visible and audit logged.</t>
  </si>
  <si>
    <t>5-8B</t>
  </si>
  <si>
    <t>Enforce the core principle of enforcing GL coding from original request/PO through to invoice stages. Exceptions only allowed and controlled by senior manager/designated user role access, in CHI process config.</t>
  </si>
  <si>
    <t>GL coding captured on the approved request or purchase order automatically carries through to matching and invoice posting. Unauthorised coding changes or mismatches are blocked or routed for exception approval; only designated senior roles may override, with mandatory reason, previous and new coding, approval and timestamp retained in the audit trail.</t>
  </si>
  <si>
    <t>5-15</t>
  </si>
  <si>
    <t>Provide an intuitive end-to-end self-service purchase journey that allows authorised CHI users to create requisitions and purchase orders using approved products or catalogues, approved suppliers and configured coding structures, with the system suggesting appropriate General Ledger coding where possible.</t>
  </si>
  <si>
    <t>Authorised CHI users can create requisitions and purchase orders through self-service using approved products or catalogues, suppliers and coding structures. The system suggests appropriate General Ledger coding based on configured rules, routes requests through the required approval workflow, prevents use of unauthorised options where configured and retains a complete audit trail.</t>
  </si>
  <si>
    <t xml:space="preserve">5-21 </t>
  </si>
  <si>
    <t xml:space="preserve">Self-service budget target determination, to allow access to user/dept. current spend, committed spend and remaining budget, for visibility. </t>
  </si>
  <si>
    <t>Budget holders can view current budget, committed spend, actual spend and remaining balances during requisition and approval processes.</t>
  </si>
  <si>
    <t>5-27</t>
  </si>
  <si>
    <t>Workflow functionality to enable regular reminders to authorisers, where PO's pending, via email, tasking, txts or other means</t>
  </si>
  <si>
    <t>Covered in 1-156</t>
  </si>
  <si>
    <t>5-40</t>
  </si>
  <si>
    <t>System to accept pre approved PO numbers and details from a third party system, merge these with internally raised and then complete GRN / invoice matching / payment process</t>
  </si>
  <si>
    <t>The system can accept approved purchase order information from external systems and continue the purchasing lifecycle including goods receipt, invoice matching and payment processing.</t>
  </si>
  <si>
    <t>5-44</t>
  </si>
  <si>
    <t>It should be possible to e-mail purchase orders to defined suppliers, or to exchange purchase order data through use of the emerging XML standards as an option</t>
  </si>
  <si>
    <t>Purchase orders can be distributed electronically through email and, where required, support structured electronic document exchange standards.</t>
  </si>
  <si>
    <t>5-53-1</t>
  </si>
  <si>
    <t xml:space="preserve">CHI would like the following to be easily visible in the main homescreen as dashboard :
1. Invoices Received
2. Invoices on Hold 
3. Invoices awaiting Approval (With requesters for approval)
4. Rejected Invoices (Invoices that approvers rejected)
Invoices received through the proposed invoice receipt and processing solution must flow into the finance management system with an “Invoice Received” status. Where they can be processed, they should be matched to the relevant purchase order and posted for payment.
Invoices that cannot be posted or matched to a PO for multiple different reasons, AP should be able to put a specific hold on it at this point e.g. "Invoice billed incorrectly", "No PO available", "Incorrect VAT" etc., these should then move from "Invoices received to the Invoices on hold bucket. This will allow us to capture invoices that we have received from vendors, but are unable to process because they need to be fixed.
Ensure any necessary anticipated charges in the costing sheet are updated </t>
  </si>
  <si>
    <t>The home dashboard separately displays counts for invoices received, on hold, awaiting approval and rejected, with role-based drill-through to the underlying invoices. Invoices received through the proposed invoice receipt and processing solution enter the correct initial status; matching or posting updates the relevant status without double counting. Holds require a selectable reason, such as incorrect billing, missing purchase order or incorrect VAT treatment. Counts refresh within the agreed integration interval and reconcile to the invoice register.</t>
  </si>
  <si>
    <t>5-53-2</t>
  </si>
  <si>
    <t xml:space="preserve">Automatic alerts that get sent to requester every 48 hours if they have not approved an invoice- with manager escalation after 5 days of non-approval </t>
  </si>
  <si>
    <t>An unapproved invoice generates an automated reminder to the assigned requester every 48 hours and escalates to the configured manager after five calendar days without approval. Reminders cease when the invoice is approved, rejected or reassigned, timing and recipients are configurable, and each notification and escalation is audit logged.</t>
  </si>
  <si>
    <t>5-53-3</t>
  </si>
  <si>
    <t>Once a payment batch has been reviewed and approved, we would like this to be sent straight from BC to the bank without manual upload from AP</t>
  </si>
  <si>
    <t>After final review and approval, a payment batch can be securely transmitted from Business Central to the bank without AP manually uploading a file. Segregation-of-duties approvals, duplicate-submission controls, transmission status, bank acknowledgement or rejection, retry handling and final reconciliation reference are retained for every batch.</t>
  </si>
  <si>
    <t>5-53-4</t>
  </si>
  <si>
    <t xml:space="preserve">GBP payments to become electronic (EFT) as they are currently being done manually in BOI by the team so we would like them to be paid by Priority transfer with the same process as a SEPA payment </t>
  </si>
  <si>
    <t>The system creates and transmits GBP electronic priority or EFT payments using the same controlled workflow as SEPA payments, with valid beneficiary bank details, currency, value date, charges and payment reference. Payments require configured approval, prevent duplicate submission and retain bank acknowledgement, rejection and reconciliation status.</t>
  </si>
  <si>
    <t>5-53-5</t>
  </si>
  <si>
    <t>Direct Debits, Refunds and bounced Payments - Can these BOI (Bank Of Ireland) payment types flow through to BC as soon as they are paid from the bank in real time to be reconciled directly in BC  and not manually entered before reconciliation can occur</t>
  </si>
  <si>
    <t>Direct debits, refunds and bounced payments are imported automatically from Bank of Ireland through the agreed feed within the agreed service interval. Each item retains the bank identifier and transaction details, is matched or presented for reconciliation without manual re-entry, prevents duplicates and routes unmatched or returned items to an exception queue with audit history.</t>
  </si>
  <si>
    <t>5-53-6</t>
  </si>
  <si>
    <t>CHI would like BC to be capable of part payments/split payments scheduled during the AP run process, (IPB insurance entered in bulk &amp; paid quarterly)</t>
  </si>
  <si>
    <t>Authorised AP users can schedule partial or split payments against a single invoice using multiple amounts and payment dates, including quarterly instalments. Scheduled amounts cannot exceed the approved invoice balance, totals reconcile to the invoice, remaining balance and status are visible, and each creation, amendment, approval, payment and cancellation is audit logged.</t>
  </si>
  <si>
    <t>5-53-7</t>
  </si>
  <si>
    <t>CHI would prefer 2 different naming conventions for the following: 1. CAPEX PO's (all PO's with a nominal code of 10..... - Example: CHI-CPX-xxxxxx. 2. OPEX (Rest of business) PO's- CHI-xxxxxx</t>
  </si>
  <si>
    <t>The system automatically assigns separate unique, sequential and non-editable PO numbers: CAPEX POs using the agreed `CHI-CPX-xxxxxx` format when the configured nominal-code rule is met, and OPEX POs using `CHI-xxxxxx`. Duplicate or incorrect sequences are prevented, cancelled numbers remain traceable and users can search and report by PO stream.</t>
  </si>
  <si>
    <t>6-41-1</t>
  </si>
  <si>
    <t>Payment and approval status information links - CHI wish to view a posting by nominal code and see what month it was paid or whether it is due for payment.  This is essential for Cashflow forecasting .  Example If I want to see what we have paid to date in legal/professional fees 10100 for 325_B and what portion of the expenditure was in a prior year I cannot currently see that.  For Cashflow purposes I need to estimate the total legal fee budget minus what has already been spent (and paid out) then use the remaining balance to forecast expenditure in the current year.</t>
  </si>
  <si>
    <t>Users can view expenditure by nominal code and dimension, identify whether each posting is paid or due for payment, see the payment month and distinguish current-year from prior-year expenditure. The information supports calculation of remaining budget and cash-flow forecasts and can be filtered, drilled into and exported.</t>
  </si>
  <si>
    <t>8-14-1</t>
  </si>
  <si>
    <t>The system must store development project data including project name, expected closing date, number of units, projected project cost, and funding structure.</t>
  </si>
  <si>
    <t>The system stores each development project with a unique identifier, project name, expected closing or delivery date, number of units, projected project cost and funding structure. Authorised users can search, report and export the information, changes are audit logged and totals reconcile to the agreed development pipeline source.</t>
  </si>
  <si>
    <t>8-14-2</t>
  </si>
  <si>
    <t>The system must support updates to development pipeline data including changes to project dates, project cancellations, and new projects.</t>
  </si>
  <si>
    <t>Authorised users can add new development projects, amend project dates and other pipeline details, and record project cancellation with an effective date and reason. Changes retain previous and new values, user and timestamp, flow through to relevant forecasts and reports, and do not overwrite historical pipeline information.</t>
  </si>
  <si>
    <t>10-Loans Management</t>
  </si>
  <si>
    <t>10-1</t>
  </si>
  <si>
    <t>Maintain master “static” information for each loan number and provide a convenient alpha and wild card look-up facility for selecting loan number or scheme code</t>
  </si>
  <si>
    <t>Users can maintain a loan register containing lender, funding source, interest rate, maturity date, repayment profile, linked scheme phase and current balance.
Test &amp; verification of wildcard style look up</t>
  </si>
  <si>
    <t>10-2</t>
  </si>
  <si>
    <t>Multiple field search facility e.g. by loan number, scheme code, interest rate, duration etc</t>
  </si>
  <si>
    <t>Users can search and filter loans by loan number, lender, scheme, phase, funding source, interest rate, maturity date and repayment type.</t>
  </si>
  <si>
    <t>10-3</t>
  </si>
  <si>
    <t>Support loan management over 30 year duration and further if possible</t>
  </si>
  <si>
    <t>The solution can maintain and report on loan arrangements for periods exceeding 30 years and retain full historical information throughout the loan lifecycle.</t>
  </si>
  <si>
    <t>10-5</t>
  </si>
  <si>
    <t>Retain variable interest rates &amp; their changes over time for calculation</t>
  </si>
  <si>
    <t>The system stores rate changes historically and uses the appropriate rate when calculating future repayments and accruals.</t>
  </si>
  <si>
    <t>10-6</t>
  </si>
  <si>
    <t>Loan adjustments and recalculations must retain full audit history and approval tracking</t>
  </si>
  <si>
    <t>All loan amendments, recalculations and adjustments retain full audit history including user, date, time and reason for change.
Confirmed approval tracking to match the requirement: amendments/recalculations must retain previous and new values, user/date/time, reason, approval status and approving user, with no loss of prior schedules.</t>
  </si>
  <si>
    <t>10-7</t>
  </si>
  <si>
    <t>Ability to enter a variable rate after a fixed rate period over a loan duration</t>
  </si>
  <si>
    <t>Authorised users can define fixed and variable interest periods within the same loan and automatically apply the correct rate calculation according to the agreed loan terms.</t>
  </si>
  <si>
    <t>10-8</t>
  </si>
  <si>
    <t>Calculate interest payments over a 6 month basis &amp; then principal repayment</t>
  </si>
  <si>
    <t>The system supports repayment schedules where interest is paid during one period and principal repayments commence or vary during subsequent periods.</t>
  </si>
  <si>
    <t>10-9</t>
  </si>
  <si>
    <t>Ability to have interest only payments on loans before switching to principal repayments with the ability to amend the repayments to ensure that the loan is paid within agreed term</t>
  </si>
  <si>
    <t>The system supports interest-only periods, transition to principal repayments and recalculation of repayment schedules to ensure repayment within the agreed term.</t>
  </si>
  <si>
    <t>10-10</t>
  </si>
  <si>
    <t>Ability to calculate loan maturity profiles</t>
  </si>
  <si>
    <t>Maturity reports can be produced by lender, funding source and year of maturity to support refinancing and treasury planning.</t>
  </si>
  <si>
    <t>10-12</t>
  </si>
  <si>
    <t xml:space="preserve">Interest &amp; Principal payment calculations, provided on a 3, 6 or 12 monthly basis </t>
  </si>
  <si>
    <t>The system automatically calculates principal and interest repayments using configurable payment frequencies including monthly, quarterly, six-monthly and annual schedules.</t>
  </si>
  <si>
    <t>10-13</t>
  </si>
  <si>
    <t>Dash Board displaying loan portfolio make up</t>
  </si>
  <si>
    <t>The system provides a dashboard showing loan balances, lender exposure, maturity profiles, fixed/variable split and future repayment commitments.</t>
  </si>
  <si>
    <t>10-15</t>
  </si>
  <si>
    <t>Run Set Periods (3yr/5yr view) to view &amp; analyse output</t>
  </si>
  <si>
    <t>Users can generate forward-looking reports covering user-defined periods includingless than 1 year, 2 - 3, 4-5 year, five-year, 5 + term loan portfolios.</t>
  </si>
  <si>
    <t>10-16</t>
  </si>
  <si>
    <t xml:space="preserve">Assist with testing Loan Covenants </t>
  </si>
  <si>
    <t>The solution supports monitoring, recording and reporting of loan covenant compliance against lender requirements.
CHI-configurable covenant formulas/thresholds, calculation from current/forecast data, scenario testing, pass/fail status and drill-down/audit evidenced</t>
  </si>
  <si>
    <t>10-17</t>
  </si>
  <si>
    <t>Core loan position and control outputs - Loans register, Master listing of all loans, showing lender, loan type, principal, start date, maturity date, interest basis, repayment profile and current balance.</t>
  </si>
  <si>
    <t>The system maintains a complete loans register including lender, facility type, interest basis, principal amount, maturity date and current balance.</t>
  </si>
  <si>
    <t>10-19</t>
  </si>
  <si>
    <t>Loan portfolio summary - Consolidated view of total borrowing, split by lender, loan type and maturity band.</t>
  </si>
  <si>
    <t>Users can generate consolidated reports showing total borrowings by lender, facility, maturity profile and loan type.</t>
  </si>
  <si>
    <t>10-21</t>
  </si>
  <si>
    <t>Loan repayment schedule - Full amortisation schedule showing principal and interest split per repayment period.</t>
  </si>
  <si>
    <t>The solution must be capable of producing a full amortisation schedule showing opening balance, principal repayment, interest charge, closing balance and maturity date by loan. Futures schedules must be available for at least 30 years.</t>
  </si>
  <si>
    <t>10-23</t>
  </si>
  <si>
    <t>Capital vs interest analysis - Breakdown of repayments between capital reduction and interest expense.</t>
  </si>
  <si>
    <t>Repayment reports clearly separate capital repayments from interest expense.</t>
  </si>
  <si>
    <t>10-26</t>
  </si>
  <si>
    <t>Interest expense posting output - Detail of interest charges posted to the General Ledger.</t>
  </si>
  <si>
    <t>Interest charges can be posted and reported through the General Ledger with full audit trail.</t>
  </si>
  <si>
    <t>10-28</t>
  </si>
  <si>
    <t>Loan audit trail - End-to-end history of loan creation, amendments, repayments and re-calculations.</t>
  </si>
  <si>
    <t>All loan amendments, repayments, interest changes and balance adjustments are fully auditable.</t>
  </si>
  <si>
    <t>10-32</t>
  </si>
  <si>
    <t>Security and collateral register - Loans linked to secured assets or guarantees.</t>
  </si>
  <si>
    <t>Loans can be linked to secured assets, schemes, properties, guarantees or other collateral.</t>
  </si>
  <si>
    <t>10-33</t>
  </si>
  <si>
    <t>Lender and treasury outputs: Lender statements - Statements of balances and transactions by lender.</t>
  </si>
  <si>
    <t>Users can generate lender-specific statements and transaction histories.</t>
  </si>
  <si>
    <t>10-36</t>
  </si>
  <si>
    <t>General Ledger posting output; Loan principal, interest and accrual postings transferred to the GL with account detail.</t>
  </si>
  <si>
    <t>Loan principal, interest, accruals and adjustments are transferred to the General Ledger with full coding and audit trail.</t>
  </si>
  <si>
    <t>10-37</t>
  </si>
  <si>
    <t>Cashbook integration output; Loan-related cash movements linked to cashbook entries.</t>
  </si>
  <si>
    <t>Loan receipts and payments are linked to Cashbook transactions and bank reconciliations.</t>
  </si>
  <si>
    <t>10-40</t>
  </si>
  <si>
    <t>Sensitivity analysis outputs - Impact of interest rate changes on costs and covenants.</t>
  </si>
  <si>
    <t>The system supports modelling of interest rate changes and analysis of related financial impacts.</t>
  </si>
  <si>
    <t>10-43</t>
  </si>
  <si>
    <t>The system must track SHCEP reimbursement limits and prevent orders exceeding approved percentage thresholds.</t>
  </si>
  <si>
    <t xml:space="preserve">We are eligible to claim a certain % of project costs in SHCEP grants. The system tracks approved SHCEP limits (prevent) and produces alerts when transactions approach or exceed approved threshold. </t>
  </si>
  <si>
    <t>10-44</t>
  </si>
  <si>
    <t xml:space="preserve">CALF Loans accrue 2% simple interest per annum.  Auto Calculate additional monthly accrual amount as new CALF loan added. Monthly Accrual JNL Updated, Checked, Posted.  </t>
  </si>
  <si>
    <t>The system automatically calculates monthly CALF interest accruals at the agreed rate and produces journals for review and posting.</t>
  </si>
  <si>
    <t>10-45</t>
  </si>
  <si>
    <t xml:space="preserve">Automatic Monthly Loan Interest Accrual Journal creation for accounting were loan repayment is quarterly or bi-annual. </t>
  </si>
  <si>
    <t>The system automatically produces monthly accrual journals where loan repayment frequencies differ from accounting periods.</t>
  </si>
  <si>
    <t>11-Staff Expenses Processing</t>
  </si>
  <si>
    <t>11-9</t>
  </si>
  <si>
    <t>Multiple currencies, reimbursement can be made in different base currencies, EG staff travel outside Ireland</t>
  </si>
  <si>
    <t>Not Answered</t>
  </si>
  <si>
    <t>The solution supports expenses incurred in multiple currencies, including foreign currency reimbursement, exchange rate management and reporting in the organisation's base currency.</t>
  </si>
  <si>
    <t>11-10</t>
  </si>
  <si>
    <t>system based logic checks before a request can be summited, split of costs by GL = total, vat inputted, lost receipts extra step etc.</t>
  </si>
  <si>
    <t>Validation rules are applied before claim submission, including balancing of cost allocations, mandatory fields, VAT validation, receipt requirements, duplicate checks and additional approval requirements for exceptions such as missing receipts.</t>
  </si>
  <si>
    <t>11-21</t>
  </si>
  <si>
    <t>Approved expenses summary - Claims approved for payment, grouped by period, cost centre or department (using imported details from Capture).</t>
  </si>
  <si>
    <t>Approved expense claims from Capture are available in Business Central reporting and can be analysed by employee, department, cost centre, expense category and reporting period.</t>
  </si>
  <si>
    <t>11-43</t>
  </si>
  <si>
    <t>Credit Card Expenses to flow through with a header value of 0 but the expense lines split across accounting codes with the amounts on each line all linked to each individual employee's account (using imported details from Capture).</t>
  </si>
  <si>
    <t>Credit card expense transactions are imported from Capture with balancing entries, preserving employee, cost code and transaction detail for reporting purposes.</t>
  </si>
  <si>
    <t>B.1 Business Central Modules &amp; Reporting Required with Partner Configuration</t>
  </si>
  <si>
    <t>Tenderers are required to complete Columns F &amp; G of this tab.
Evaluation of this Tab B.1 - Report Requirements will be undertaken as part of Award Criteria Question B.1 and will be assessed as per Table 1 in Part 3.3.2 of the Request for Tender Document</t>
  </si>
  <si>
    <t xml:space="preserve">Please see Appendix 8 - Reporting Information for additional reporting information.  </t>
  </si>
  <si>
    <t>Category2</t>
  </si>
  <si>
    <t>Supplier Response
STD=Standard Package, P=Partial, NS=Not Supplied, Bx=Bespoke x days costed, TPS</t>
  </si>
  <si>
    <t>Acceptance Criteria                        (Further Detail where  Required)</t>
  </si>
  <si>
    <t>1-4</t>
  </si>
  <si>
    <t>Reporting</t>
  </si>
  <si>
    <t>Identification of cash flow vs consumed transactional activity</t>
  </si>
  <si>
    <t>1-22</t>
  </si>
  <si>
    <t>Realtime transactional processing and reporting</t>
  </si>
  <si>
    <t>1-25</t>
  </si>
  <si>
    <t>Integral consolidated reporting (i.e. ability to report inter-company and/ or multi-company at any one time)</t>
  </si>
  <si>
    <t>1-38</t>
  </si>
  <si>
    <t>Reports must not be limited to particular devices or Operating system (e.g. Java or Flash type report not viewable in all types of browsers)</t>
  </si>
  <si>
    <t>1-39</t>
  </si>
  <si>
    <t>Reports and delivery to be device agnostic (e.g. for delivery on mobile devices)</t>
  </si>
  <si>
    <t>1-64</t>
  </si>
  <si>
    <t>User friendly drag &amp; drop (or using wizards) Ad Hoc Report access to all system data fields, across multiple module boundaries and financial year/period ranges.</t>
  </si>
  <si>
    <t>Finance users can create, save, modify and share reports without developer skills. Reports can be filtered by company, scheme, phase, unit, department and funding source (all tables/fields as needed)  and exported to Excel and PDF</t>
  </si>
  <si>
    <t>1-65</t>
  </si>
  <si>
    <t>Freedom to define all types of user defined periods (if needed)</t>
  </si>
  <si>
    <t>Authorised CHI administrators can define and maintain additional reporting or processing periods where required, including period name, start date, end date and status. The system prevents overlapping or invalid periods where configured, applies the periods consistently in relevant processing and reporting, and retains an audit trail of changes.</t>
  </si>
  <si>
    <t>1-66</t>
  </si>
  <si>
    <t>Drag and drop adhoc reports, must have ability to save format.</t>
  </si>
  <si>
    <t>1-67</t>
  </si>
  <si>
    <t>All finance data field names in (SQL database) are mapped to data labels in on screen display, to aide building of reports</t>
  </si>
  <si>
    <t>1-68</t>
  </si>
  <si>
    <t>Full data dictionary provided for finance data field names and ERD (Entity Relationship Diagram) provided for CHI use, enhancing understanding and accuracy of reporting queries.</t>
  </si>
  <si>
    <t>A complete finance data dictionary and supporting documentation must be provided and maintained for the implemented solution. Documentation shall clearly identify field names, definitions and relationships to support reporting and integrations.</t>
  </si>
  <si>
    <t>1-69</t>
  </si>
  <si>
    <t>Parameter driven reports can be saved and made available to other named users and groups</t>
  </si>
  <si>
    <t>1-70</t>
  </si>
  <si>
    <t>Parameter driven reports can be saved and deployed via subscription (on email etc.) to other users</t>
  </si>
  <si>
    <t>1-71</t>
  </si>
  <si>
    <t>Report writer incorporates SQL report writing for use by IT/administration staff</t>
  </si>
  <si>
    <t>1-72</t>
  </si>
  <si>
    <t>PowerBI is the CHI preferred report writer. Confirm ability to support access to build reports from module data and across ledgers where required</t>
  </si>
  <si>
    <t>Authorised users can create Power BI reports and dashboards using data across finance modules and dimensions without supplier involvement once configured. Any additional reporting tools or licences must be identified and priced separately.</t>
  </si>
  <si>
    <t>1-74</t>
  </si>
  <si>
    <t>Reporting module within the Finance system, enables Finance staff can write own reports on adhoc basis without assistance from IT / admins, including use (or re-use of queries in PowerBI)</t>
  </si>
  <si>
    <t>1-75</t>
  </si>
  <si>
    <t>No limits on Multi- table access and linking, within reporting module</t>
  </si>
  <si>
    <t>1-76</t>
  </si>
  <si>
    <t>Drill-down from all reports into live system screens and detail data record source, opened as read-only views</t>
  </si>
  <si>
    <t>1-77</t>
  </si>
  <si>
    <t>Drill-down from all reports provided, utilising user roles and privileges, including save of changes etc.</t>
  </si>
  <si>
    <t>1-78</t>
  </si>
  <si>
    <t>Report Grouping features provided to enable columns to be easily summarised by easy drag &amp; drop design</t>
  </si>
  <si>
    <t>1-79</t>
  </si>
  <si>
    <t>Report matrix/pivot/graphical presentation features</t>
  </si>
  <si>
    <t>1-80</t>
  </si>
  <si>
    <t>Reporting GIS features provided to Google Maps (or similar lightweight facility) to provide graphical view of fixed assets, or other appropriate entities</t>
  </si>
  <si>
    <t>Where location data exists, the solution can display or link records to a GIS or mapping solution such as Google Maps or Microsoft Maps for visualisation purposes.</t>
  </si>
  <si>
    <t>1-82</t>
  </si>
  <si>
    <t>Incorporates mathematical functions for reporting (e.g. For easily using a formula in a report column)</t>
  </si>
  <si>
    <t>1-83</t>
  </si>
  <si>
    <t>Ability to view and report on all transactions across the system, specifying any date or period range / combining any other selection criteria required.</t>
  </si>
  <si>
    <t>1-84</t>
  </si>
  <si>
    <t>In all financial modules, easy ability to extract formatted transaction data from query screens to excel for further analysis</t>
  </si>
  <si>
    <t>1-85</t>
  </si>
  <si>
    <t>Multiple report and search range facilities. E.G. PO raised date between date x &amp; date y AND Supplier between Laaa &amp; Mzzz etc. Including but not limited to search by nominal code, cost centre, transaction dates, periods, years</t>
  </si>
  <si>
    <t>Users can select a nominal code, cost centre/dimension and reporting period and drill through from the posting or analysis to payment and approval status, including posting date, payment month/date, paid amount, outstanding/due amount and whether the expenditure relates to the current or a prior financial year. The solution must support reconciliation of budget, committed/spent amounts and amounts paid to date, so that the remaining current-year cash requirement can be calculated and used in cashflow forecasting.</t>
  </si>
  <si>
    <t>1-86</t>
  </si>
  <si>
    <t>Report selections incorporate an ‘exclude’ code option. I.E. All Cost centres / Companies except D, E &amp; F, rather than having to specific a large list of remaining ones.</t>
  </si>
  <si>
    <t>1-87</t>
  </si>
  <si>
    <t>Ability to schedule reports at set dates/times/periods to run automatically, delivery by email as spreadsheet, PDF etc or to a target network or location</t>
  </si>
  <si>
    <t>1-89</t>
  </si>
  <si>
    <t>Ability to run ad hoc jobs (processes, transactions, reports etc) flexibly as required</t>
  </si>
  <si>
    <t>1-104</t>
  </si>
  <si>
    <t>A document may contain many parts i.e. a letter; a statement; a memo; file report etc. Each part/page may have different orientation, margins, headers, footers, page numbering, mixtures of fonts and font features.</t>
  </si>
  <si>
    <t>Document generation supports professionally formatted outputs including varying layouts, orientations, headers, footers and branding requirements.</t>
  </si>
  <si>
    <t>1-111</t>
  </si>
  <si>
    <t>Any data (module areas, data fields) identified within the reporting requirements, across modules, (e.g. General Ledger &amp; Purchase Ledger) may be merged into the document, without requirement of intermediate databases etc.</t>
  </si>
  <si>
    <t>Data from multiple finance modules can be merged into documents and correspondence without requiring intermediate databases or manual intervention.</t>
  </si>
  <si>
    <t>1-128</t>
  </si>
  <si>
    <t>Comment and dated free text diary entries should be available on all main entities, (including but not limited to Suppliers, Customers etc.). Categorisation required to facilitate reporting.</t>
  </si>
  <si>
    <t>1-155</t>
  </si>
  <si>
    <t>For parent/child related tasks, all tasks include a drilldown link to the originating entity, in order that users can update and save data in a standard system screen and complete task.</t>
  </si>
  <si>
    <t>Workflow tasks provide direct access to originating business records, allowing users to review and update information efficiently.</t>
  </si>
  <si>
    <t>1-167</t>
  </si>
  <si>
    <t>Ability to hide codes from the user (where relevant), with actual entries displayed on screen and reports (e.g. Cost Centres &amp; other codes taken out of use &amp; other codes etc.).</t>
  </si>
  <si>
    <t>1-171</t>
  </si>
  <si>
    <t>Reporting requirements; Full delivery of the reports listed in the reporting requirements is required as a component of the system modules being selected. The ability for these to be developed by the client in house, using any supplied report generator will NOT be acceptable as meeting the specification in this regard.</t>
  </si>
  <si>
    <t>All reports identified as mandatory within the tender response are delivered and available for use by agreed go-live dates. Any bespoke reports requiring development are identified and costed separately.</t>
  </si>
  <si>
    <t>1-181</t>
  </si>
  <si>
    <t>Configurable menus and screens, for particular users (i.e. CHI users only see options specific to them, or able to access). Thus users can have opportunity of tailoring by company or business area</t>
  </si>
  <si>
    <t>Menus, navigation and available actions can be configured by role, user group, company or business area so users see and access only the functions authorised for them. Access is enforced by security permissions rather than display settings alone, changes are auditable and authorised administrators can maintain the configuration.</t>
  </si>
  <si>
    <t>1-204</t>
  </si>
  <si>
    <t>Any reports produced by the proposed system that are the results of a filtering selection process, must state the selection parameters used, detailing the date and time on which the report was run, and by whom.</t>
  </si>
  <si>
    <t>1-206</t>
  </si>
  <si>
    <t>Full reporting on the audit log should be conveniently possible, in a form easily understood by end users.</t>
  </si>
  <si>
    <t>1-208</t>
  </si>
  <si>
    <t>It must be possible to report from the audit trail without having to print the complete trail. E.g. ability to report on changes to identified properties within a range of dates etc.</t>
  </si>
  <si>
    <t>1-209</t>
  </si>
  <si>
    <t>Audit should be mandatory on all financial transactions and master records, with ability to run ad-hoc / regular enquiries reporting on original entry and changed to, who and date/time. Specifically useful that we could auto alert high risk changes. e.g. supplier bank details</t>
  </si>
  <si>
    <t>1-221</t>
  </si>
  <si>
    <t>Ability to close periods on a ledger by ledger basis and on an entity by entity basis (i.e. ledgers and entities will not necessarily be in line or have the same reporting cycles)</t>
  </si>
  <si>
    <t>1-415</t>
  </si>
  <si>
    <t>6. Reporting
•	How are reports configured or customised within the system? 
•	Standard reporting including: 
o	Cash management reports 
o	Investment reports 
o	Maturity reports 
o	FX exposure reports 
•	Ability to maintain and manage a list of authorised signatories</t>
  </si>
  <si>
    <t>Users must be able to produce treasury reports including cash management, investment, maturity profile and exposure analysis reports. Authorised signatory information must be maintained and available for reporting purposes.</t>
  </si>
  <si>
    <t>2-1</t>
  </si>
  <si>
    <t>Maintain an account combination with unlimited analysis codes and the natural code. Dimension/Analysis codes could include activity, department, phase, project, area. The system must be capable of producing reports sequenced and totalled by any of these codes.</t>
  </si>
  <si>
    <t>2-2</t>
  </si>
  <si>
    <t>Integral drill downs on all transactional amounts and view of any originating (EDM) document image/invoice</t>
  </si>
  <si>
    <t>2-18</t>
  </si>
  <si>
    <t>Ability to easily select rounding to nearest €1000, or any other order of magnitude, for summarised reporting</t>
  </si>
  <si>
    <t>2-27</t>
  </si>
  <si>
    <t>When postings arrive automatically from the CHI Housing Rent Accounting module (Currently from Castleton), there must be an ability to report on this in both income and expenditure basis and a cash basis.</t>
  </si>
  <si>
    <t>2-28</t>
  </si>
  <si>
    <t>For specific postings (e.g. rent refund, write-off), ability to trigger automated reports for action.</t>
  </si>
  <si>
    <t>2-30</t>
  </si>
  <si>
    <t>Provide full support for month-end and annual reports production. Use of period 13 or similar available if required.</t>
  </si>
  <si>
    <t>2-32</t>
  </si>
  <si>
    <t>Permit Annual Reports to be produced in any format, including formats that are not based on the existing Chart of Accounts if required, but a separate reporting structure / structures.</t>
  </si>
  <si>
    <t>2-33</t>
  </si>
  <si>
    <t xml:space="preserve">Ability to set reports up on mixed valid links not just one cost code or expense code, mixes of cost centres/accounts </t>
  </si>
  <si>
    <t>2-34</t>
  </si>
  <si>
    <t>Allow non-finance staff role determined (read-only etc) access to these reports to analyse their own spend against budget</t>
  </si>
  <si>
    <t>2-37</t>
  </si>
  <si>
    <t>Ability to sign off on balance sheet account reconciliations within the system, including audit record of sign off</t>
  </si>
  <si>
    <t>2-43</t>
  </si>
  <si>
    <t>Standard Reports. Each of the following standard reports should be selectable by Cost Centre and/or total group.</t>
  </si>
  <si>
    <t>2-44</t>
  </si>
  <si>
    <t>Audit trail reporting and easy access for Chart of Accounts code changes e.g. additions/suspensions</t>
  </si>
  <si>
    <t>2-45</t>
  </si>
  <si>
    <t>Trial balance for any user-defined code combination (IE GL account/cost centre, not grouped by ledger account)</t>
  </si>
  <si>
    <t>2-47</t>
  </si>
  <si>
    <t>Comprehensive Income Statement (if not from standard reports suite then ability to design/build report in report generator)</t>
  </si>
  <si>
    <t>2-48</t>
  </si>
  <si>
    <t>Cash Flow forecast by General Ledger</t>
  </si>
  <si>
    <t>2-51</t>
  </si>
  <si>
    <t>Actual v Budget reports (IE actual YTD; budget YTD; variance YTD; actual prior year comparative; variance prior year comparative; full year budget etc)</t>
  </si>
  <si>
    <t>2-52</t>
  </si>
  <si>
    <t>Balance sheet, detailed and summary balance sheet in line with financial statements</t>
  </si>
  <si>
    <t>2-54</t>
  </si>
  <si>
    <t>Fixed Asset Expenditure Report.</t>
  </si>
  <si>
    <t>2-58</t>
  </si>
  <si>
    <t>Transaction Summaries. These could be printed in the format of a trial balance and must include the following information for each journal voucher line posted during the month:-</t>
  </si>
  <si>
    <t>2-65</t>
  </si>
  <si>
    <t>On-Line Enquiries and Custom Reports</t>
  </si>
  <si>
    <t>2-66</t>
  </si>
  <si>
    <t>The system should provide the facility to interrogate accounts’ static and transaction details on-line under password control. Full “drill-down” and “drill-through” facilities are required. The enquiry must be able to operate on current, prior or any range of previous years. This facility will be screen based with the option for hard copy, in any user-defined order.</t>
  </si>
  <si>
    <t>Authorised users can view general-ledger account master data and transaction details online using role-based access. Enquiries support drill-down and drill-through from summary balances to underlying entries for the current year, prior years or any user-selected date range. Results can be displayed, ordered by the user, printed and exported, and must reconcile to the general ledger.</t>
  </si>
  <si>
    <t>2-67</t>
  </si>
  <si>
    <t>Flexible ability to export transactions to excel etc.</t>
  </si>
  <si>
    <t>3-11</t>
  </si>
  <si>
    <t>Ability to report on customer debt or transactions within a single debtors ledger or across a range of ledgers</t>
  </si>
  <si>
    <t>3-16</t>
  </si>
  <si>
    <t>Ability to easily identify sales requisition details from sales invoice, convenient drilldown etc, to improve efficiency</t>
  </si>
  <si>
    <t>3-33</t>
  </si>
  <si>
    <t>Ability to post adhoc sales invoices to this specific ledger (to supplement the periodic invoices in the schedule)</t>
  </si>
  <si>
    <t>3-44</t>
  </si>
  <si>
    <t>Provide a detailed audit trail that allows transactions entered or imported to be traced from source entry displaying or reporting batch controls such as Line Count and Total Sum</t>
  </si>
  <si>
    <t>3-45</t>
  </si>
  <si>
    <t>Provide analysis capability to analyse sales by different client and sales attributes, including as a report.</t>
  </si>
  <si>
    <t>3-49</t>
  </si>
  <si>
    <t>Provide on-line enquiry and report generator facilities to provide easy access for responding to clients’ queries.</t>
  </si>
  <si>
    <t>3-62</t>
  </si>
  <si>
    <t>Sales Invoice Daybook (this or other ledgers amalgamated if requested) - This report will list all sales invoices, recoverable charges and credit notes posted to the Sales Ledger for any user-defined period and contain all of the transaction data listed in section 2-1-5. NB: All reports to be easily exportable to Excel</t>
  </si>
  <si>
    <t>3-63</t>
  </si>
  <si>
    <t>Cash Receipts - This report will list all cash receipts posted to the Sales Ledger and contain all of the transaction data listed in Section 2-1-5. It can be produced for any selected period.</t>
  </si>
  <si>
    <t>3-65</t>
  </si>
  <si>
    <t>Client History - This report will show a transaction history for all, or a range, of clients. The transactions will be those that are maintained in the transaction file described in section 2-1-5.</t>
  </si>
  <si>
    <t>3-70</t>
  </si>
  <si>
    <t>Accounting Analysis - Various reports are required to provide accounting control over the ledger in both detail and summary form. At user selection, it must be possible to produce reports, particularly Aged Debt reports, “ASAT” a defined, user-entered, date. Analysis must be possible by debtor type – whether Owner Occupiers, Tenant recharges, or debts due from external bodies</t>
  </si>
  <si>
    <t>3-72</t>
  </si>
  <si>
    <t xml:space="preserve">Ability to set user defined debtor day &amp; product ratio reports. </t>
  </si>
  <si>
    <t>3-73</t>
  </si>
  <si>
    <t>These reports must include transactions from 3rd party interfaces - this will provide a list of transactions analysed by General Ledger Account Number which have been automatically transferred to the General Ledger module, recording source/analysis.</t>
  </si>
  <si>
    <t>3-75</t>
  </si>
  <si>
    <t>ii. Debtors Ledger Movement Report - produced monthly which shows, for each client, the following: Opening balance; Invoices and credits entered; Receipts; Closing balance</t>
  </si>
  <si>
    <t>3-76</t>
  </si>
  <si>
    <t>iii. Aged debtors report – detailing: Amount due from each client aged over the current month</t>
  </si>
  <si>
    <t>3-77</t>
  </si>
  <si>
    <t>Aged debtors report capable of detailing invoices and receipts posted to future periods i.e. not impacting on aged debt for current period</t>
  </si>
  <si>
    <t>The aged-debtors report shows customer, invoice, receipt, transaction date, posting period, due date, outstanding amount and ageing band as at a selected date. Transactions posted to future periods are separately identifiable and excluded from current-period aged debt until applicable. Summary totals reconcile to the Sales Ledger, with drill-down and export available.</t>
  </si>
  <si>
    <t>3-78</t>
  </si>
  <si>
    <t>Each of the previous six months. All reports to support consolidation of reporting requirements into a standard set of time limits</t>
  </si>
  <si>
    <t>3-81</t>
  </si>
  <si>
    <t>Ability to omit all debtors with no transactions within the last 18 months from all reports (unless outstanding balances).</t>
  </si>
  <si>
    <t>3-82</t>
  </si>
  <si>
    <t>Provide consolidation on reporting, which list "exceptions" e.g. over payments, non-matched credit notes, receipts in advance, partial receipts etc.</t>
  </si>
  <si>
    <t>3-84</t>
  </si>
  <si>
    <t>All reports must support two formats, summary showing the totals only and a detailed showing the transactions, aged over the same periods as the total, which go to make up the totals outstanding. Cash entered must be matched against the original invoice and posted on actual date of receipt</t>
  </si>
  <si>
    <t>3-88-3</t>
  </si>
  <si>
    <t>After loan repayment, surplus funds can be transferred to our general account.  The system must support reporting of surplus funds within mandated bank accounts after deduction of loan repayments and other restricted payments.</t>
  </si>
  <si>
    <t>3-92</t>
  </si>
  <si>
    <t>All reports must be able to define and list only records failing to meet defined parameters (i.e. exception reports), as well as provide standard reports.</t>
  </si>
  <si>
    <t>Users can define report parameters and generate exception reports containing only records that fail to meet those parameters. The same reporting function also supports standard reports, and results can be reviewed and exported by authorised users.</t>
  </si>
  <si>
    <t>3-97</t>
  </si>
  <si>
    <t>Aged debtor analysis - Aged by configurable periods (current, 30, 60, 90, 120+ days), with totals and customer-level breakdowns.</t>
  </si>
  <si>
    <t>3-102</t>
  </si>
  <si>
    <t>Recurring invoice output - Generated invoices for rents, service charges or repeating charges, with posting confirmation reports.</t>
  </si>
  <si>
    <t>3-103</t>
  </si>
  <si>
    <t>Sales analysis reports - Income analysis by customer, customer type, income category, cost centre, project or fund.</t>
  </si>
  <si>
    <t>3-105</t>
  </si>
  <si>
    <t>Unallocated cash report - Listing of receipts held on account pending allocation.</t>
  </si>
  <si>
    <t>3-107</t>
  </si>
  <si>
    <t>Customer balance report - Live balances by customer, sortable by highest debt or risk exposure.</t>
  </si>
  <si>
    <t>The report displays live customer balances as of the latest posted transaction, including total balance, overdue balance, available credit and risk or hold status where maintained. Users can sort and rank by highest debt or exposure, filter by company and customer attributes, drill to transactions and reconcile totals to the Sales Ledger.</t>
  </si>
  <si>
    <t>3-109</t>
  </si>
  <si>
    <t>Credit limit breach report - Customers exceeding agreed credit limits.</t>
  </si>
  <si>
    <t>3-111</t>
  </si>
  <si>
    <t>VAT on sales report &amp; tax audit trail - Output supporting VAT returns, including tax codes, net, VAT and gross values.</t>
  </si>
  <si>
    <t>3-112</t>
  </si>
  <si>
    <t>Sales Ledger period close report - Confirmation of posting completeness and period locking.</t>
  </si>
  <si>
    <t>3-113</t>
  </si>
  <si>
    <t>Open item report - Outstanding invoices and credits at period end.</t>
  </si>
  <si>
    <t>3-115</t>
  </si>
  <si>
    <t>Adjustments and write-off report - Bad debt provisions, write-offs and reversals with authorisation references.</t>
  </si>
  <si>
    <t>3-118</t>
  </si>
  <si>
    <t>The system must track P&amp;A review dates and provide configurable reminders or alerts to notify responsible users when a review is approaching. Reports must be available listing agreements due for review within user-defined time periods.</t>
  </si>
  <si>
    <t>The system must generate alerts 90, 60 and 30 days (or any required CHI frequency) before a review becomes due. Users must be able to report all reviews due within a selected period and record completion history against each review.</t>
  </si>
  <si>
    <t>3-120</t>
  </si>
  <si>
    <t>The system should support forecasting of future P&amp;A income based on agreement terms, review cycles and indexation rules.</t>
  </si>
  <si>
    <t>Future P&amp;A income projections can be generated based on agreement values, review cycles and configured uplift assumptions. Forecast outputs must support budgeting, cashflow forecasting and variance reporting.</t>
  </si>
  <si>
    <t>4-33</t>
  </si>
  <si>
    <t>Track payment cycle from invoice date to payment date and report of levels of payment by suppliers’ terms and the contracted/statutory number of days to pay.</t>
  </si>
  <si>
    <t>4-51</t>
  </si>
  <si>
    <t xml:space="preserve">The system should provide the following outputs. These where applicable should be able to be produced for one supplier or a sub-set, at user choice. The criteria of selection (including, but not limited to Cost centre, Company, Account, Supplier, Purchase Type etc.) should be selectable at the time of running report. </t>
  </si>
  <si>
    <t>4-52</t>
  </si>
  <si>
    <t>Supplier Listings - Information should be available about all the suppliers currently on file. This report should be available in supplier code order, alphabetically or any other order. It should be available in two formats, the first supplier code and name and telephone number only, and the second showing all details from the supplier master file described below</t>
  </si>
  <si>
    <t>Users can produce a current supplier listing ordered by supplier code, supplier name or another selected master-data field. A summary format shows supplier code, name and telephone number; a detailed format shows all authorised supplier-master fields. Results respect security, include active or inactive status, support filtering and export, and reconcile to the supplier master.</t>
  </si>
  <si>
    <t>4-53</t>
  </si>
  <si>
    <t>Purchase Invoice Register - This report will list all purchase invoices and credit notes in numerical order which have been logged in a memorandum Register/”diary” file. It will contain all of the transaction data listed in section 2-3-5</t>
  </si>
  <si>
    <t>4-56</t>
  </si>
  <si>
    <t>Consider availability of cash to inform payment run. Option to deselect invoices if required 
If considering availability of cash, then an automatic link into a cashflow module required</t>
  </si>
  <si>
    <t>4-57</t>
  </si>
  <si>
    <t>Purchase Invoice Daybook - This report will list all purchase invoices and credit notes posted to the Purchase Ledger and contain all of the transaction data listed in section 2-3-5</t>
  </si>
  <si>
    <t>4-58</t>
  </si>
  <si>
    <t>Payment Documentation and Reports - A standard payment cycle will be operated but it should be possible to produce payments out with this when required. The documentation includes (although is not limited to) :</t>
  </si>
  <si>
    <t>4-59</t>
  </si>
  <si>
    <t>Suggested payments report - showing all invoices that are due for payment, time-phased according to a user-specified date. This can, at user option, be produced in order of payee within payment type or payment date.</t>
  </si>
  <si>
    <t>4-60</t>
  </si>
  <si>
    <t xml:space="preserve">Approved payment report - showing all invoices (and allocated credit notes) which will be paid in the next payments run. This will be ordered by payment type. Flag if any of the supplier details (e.g. name, address, bank details) have altered since the last payment run.
</t>
  </si>
  <si>
    <t>4-64</t>
  </si>
  <si>
    <t>Payment registers that show all payments made in a payment run for each 
payment method</t>
  </si>
  <si>
    <t>4-65</t>
  </si>
  <si>
    <t>Accounting Analysis (generate historical data summary overview reports)</t>
  </si>
  <si>
    <t>4-66</t>
  </si>
  <si>
    <t>Various reports are required to provide accounting control over the ledger. 
These should include:</t>
  </si>
  <si>
    <t>4-67</t>
  </si>
  <si>
    <t>Reports required: Payments where the invoice was received before the order was raised. No activity against a supplier record for the previous 18 months so that the account can be suspended. Invoice tracking including how long an invoice has been with an authoriser</t>
  </si>
  <si>
    <t>4-68</t>
  </si>
  <si>
    <t>Nominal interface report - this will provide a list of suppliers’ invoices and credit notes analysed by General Ledger Account Number which have been automatically transferred to the General Ledger</t>
  </si>
  <si>
    <t>4-69</t>
  </si>
  <si>
    <t>Creditors ledger movements report - produced monthly which shows, per supplier, the following: opening balance with transaction details; invoices entered; payments and discounts; journals and adjustments; closing balance</t>
  </si>
  <si>
    <t>For a selected month, the report shows each supplier’s opening balance, invoice transactions, payments, discounts, journals, adjustments and closing balance. Opening balance plus movements equals closing balance for every supplier; report totals reconcile to the Purchase Ledger and General Ledger, with transaction drill-down and export available.</t>
  </si>
  <si>
    <t>4-70</t>
  </si>
  <si>
    <t>Aged creditors report - detailing the amount due to each supplier aged over the previous 30 days and beyond, there should be two formats of this report a summary showing the totals only and a detailed showing the transactions are included in the totals outstanding. By user selection, it must be possible to retrospectively produce a report “As At” any entered date.</t>
  </si>
  <si>
    <t>Users can produce summary and transaction-level aged-creditors reports as at any selected historical or current date. Amounts are allocated to configurable ageing bands including current, 1–30 days and older periods, totals reconcile to supplier balances at that date, and users can filter, drill down and export the results.</t>
  </si>
  <si>
    <t>4-71</t>
  </si>
  <si>
    <t xml:space="preserve">Unallocated purchases report </t>
  </si>
  <si>
    <t>4-72</t>
  </si>
  <si>
    <t>User defined creditor day ratio reports</t>
  </si>
  <si>
    <t>4-75</t>
  </si>
  <si>
    <t>Standard Supplier Analysis Reports provided</t>
  </si>
  <si>
    <t>4-76</t>
  </si>
  <si>
    <t>Late Payment of Commercial Debt Reports - the report should identify the following: a) Payments made more than 30 days (or individual supplier term) after invoice date, b) The quarterly/annual total by supplier of invoices paid late</t>
  </si>
  <si>
    <t>5-5</t>
  </si>
  <si>
    <t>Robust workflow or system treatment to align PO requests to financial reporting periods and deal with period end overhang of open POs; ability to force alignment of all created PO's to be within a date range</t>
  </si>
  <si>
    <t>5-12</t>
  </si>
  <si>
    <t>Allow for PO's which are advanced payments to be accounted for over specific periods. Reporting all "in progress" prepayments</t>
  </si>
  <si>
    <t>5-12A</t>
  </si>
  <si>
    <t>Restrict requisition/PO changes to authorised users only, with full audit included</t>
  </si>
  <si>
    <t>5-36</t>
  </si>
  <si>
    <t>Option to restrict by role, to make it not possible to pay invoices without PO (and clearly report immediately where this practice is in use)</t>
  </si>
  <si>
    <t>5-48</t>
  </si>
  <si>
    <t>Provide easy to access (via staff portal or mobile device) outstanding GRN's. Via workflow or report to satisfy CHI requirements.</t>
  </si>
  <si>
    <t>Users can easily access, monitor and action outstanding Goods Received Notes (GRNs) through reports, dashboards, portal access or workflow notifications.</t>
  </si>
  <si>
    <t>5-51</t>
  </si>
  <si>
    <t>Provide an on-line/mobile enquiry facility to enable outstanding POs to be viewed, incorporating standard audit trail
(Allowing ability to report on end user login / usage details)</t>
  </si>
  <si>
    <t>5-57</t>
  </si>
  <si>
    <t>Restricted optional ability to flag purchase orders that are "confirmation only" to suppliers plus finance staff . 
Provide features to report on this to identify/audit problem areas</t>
  </si>
  <si>
    <t>5-59</t>
  </si>
  <si>
    <t>Purchase Orders Report; This report will provide details of all purchase orders within a specified date range and optionally for specific suppliers, customers or property reference. Standard exports to Excel etc. supported. Required also by: Employee, Section (including those still at the Requisition stage), Budget code, Authoriser</t>
  </si>
  <si>
    <t>5-60</t>
  </si>
  <si>
    <t>Purchase Order History Report; A detailed report for a range of suppliers and dates, showing an itemised history of purchase orders placed with the supplier. Orders are displayed in date order within the supplier code.</t>
  </si>
  <si>
    <t>5-63</t>
  </si>
  <si>
    <t>Supplier Performance Report; A report detailing the delivery performance of suppliers against defined delivery lead times.</t>
  </si>
  <si>
    <t>5-64</t>
  </si>
  <si>
    <t xml:space="preserve">All reports must be able to define as listing only records failing to meet defined parameters (i.e. exception reports) as well as standard reports. </t>
  </si>
  <si>
    <t>5-66</t>
  </si>
  <si>
    <t>Outstanding purchase orders report - Open and partially fulfilled POs, showing remaining commitment value.</t>
  </si>
  <si>
    <t>5-67</t>
  </si>
  <si>
    <t>Purchase commitment report - Financial commitments by cost centre, budget code, project or fund, derived from approved but un-invoiced POs.</t>
  </si>
  <si>
    <t>5-71</t>
  </si>
  <si>
    <t>Cancelled PO report - Listing of cancelled or voided POs with reasons and authorisation trail.</t>
  </si>
  <si>
    <t>5-74</t>
  </si>
  <si>
    <t>Receipts vs orders report - Comparison output showing ordered, received and outstanding quantities and values.</t>
  </si>
  <si>
    <t>5-75</t>
  </si>
  <si>
    <t>PO invoice matching report - Output showing 2-way or 3-way match status between PO, receipt and supplier invoice.</t>
  </si>
  <si>
    <t>5-76</t>
  </si>
  <si>
    <t>Invoice exceptions report - Mismatches between PO, GRN and invoice values or quantities.</t>
  </si>
  <si>
    <t>5-77</t>
  </si>
  <si>
    <t>Accrued expenditure report - Accruals for goods or services received but not yet invoiced, at period end.</t>
  </si>
  <si>
    <t>5-79</t>
  </si>
  <si>
    <t>Budget consumption report - Impact of POs on available budgets, including committed, spent and remaining balances.</t>
  </si>
  <si>
    <t>5-81</t>
  </si>
  <si>
    <t>Open PO at period end report - Snapshot of open commitments at month or year end.</t>
  </si>
  <si>
    <t>5-84</t>
  </si>
  <si>
    <t>Authorisation threshold breach report - POs exceeding defined approval or value thresholds.</t>
  </si>
  <si>
    <t>5-85</t>
  </si>
  <si>
    <t>Contracted vs non-contracted spend output - Identification of spend raised against contracts versus ad-hoc purchasing.</t>
  </si>
  <si>
    <t>5-86</t>
  </si>
  <si>
    <t>Supplier spend concentration report - Outputs highlighting high-value or high-dependency suppliers.</t>
  </si>
  <si>
    <t>6-10</t>
  </si>
  <si>
    <t>Master File Listing; This report will list all of the information for each account described in the Information to be Maintained section, together with the current balance and the bank statement balance.</t>
  </si>
  <si>
    <t>6-12</t>
  </si>
  <si>
    <t>VAT Analysis; This report will show details of all input and output VAT posted to VAT control accounts in the General Ledger module. The following should be shown on each line with summary totals of goods and VAT by VAT code: Bank/Cash Account Number (if applicable); Transaction Date; Transaction Reference; Transaction Amount; VAT Amount;</t>
  </si>
  <si>
    <t>6-13</t>
  </si>
  <si>
    <t>Bank Reconciliation Report; This report is a result of input of bank statement details, it shows how the bank statement balance is reconciled with the General Ledger bank balance, and any transactions, which are not currently in the Nominal, but appear on the bank statement. These will be automatically posted to the General Ledger at operator request.</t>
  </si>
  <si>
    <t>6-16</t>
  </si>
  <si>
    <t>Cashflow Forecast; This report shows the impact of all entered transactions, and must also have the ability to provide a forecast of cashflow based on commitments, budgets etc., as well as link the results to any user-defined budget.</t>
  </si>
  <si>
    <t>6-17</t>
  </si>
  <si>
    <t>Cashflow Report; A report showing actual cashflow, either for all transactions or selected types, all dates or a range, on any selected area etc.</t>
  </si>
  <si>
    <t>6-26</t>
  </si>
  <si>
    <t>Cashbook balance report - Real-time balances by bank account, aligned to ledger balances and capable of drill-down to individual transactions.</t>
  </si>
  <si>
    <t>6-27</t>
  </si>
  <si>
    <t>Daily cash position report - Opening balance, receipts, payments and closing balance per bank account.</t>
  </si>
  <si>
    <t>6-30</t>
  </si>
  <si>
    <t>Unposted cashbook transactions report - Items entered but not yet posted to the General Ledger.</t>
  </si>
  <si>
    <t>The report lists all cashbook transactions entered but not posted to the General Ledger, including transaction reference, bank account, date, amount, currency, type, user, batch and current status. Users can filter by bank, batch, date and status, drill to the transaction, export results and reconcile the total to the unposted cashbook balance.</t>
  </si>
  <si>
    <t>6-31</t>
  </si>
  <si>
    <t>Inter-bank transfer report - Outputs showing movements between bank accounts, with both sides of the transfer visible.</t>
  </si>
  <si>
    <t>6-33</t>
  </si>
  <si>
    <t>Unreconciled items report - Outstanding transactions not yet matched to bank statements.</t>
  </si>
  <si>
    <t>6-35</t>
  </si>
  <si>
    <t>Cash receipts report - Listing of all receipts by source, date, amount and allocation status.</t>
  </si>
  <si>
    <t>6-36</t>
  </si>
  <si>
    <t>Cash payments report - Listing of all payments issued, including payment method, reference and posting details.</t>
  </si>
  <si>
    <t>6-38</t>
  </si>
  <si>
    <t>Cashbook period close report - Confirmation of postings completeness and period locking.</t>
  </si>
  <si>
    <t>6-40</t>
  </si>
  <si>
    <t>Correction and reversal report - Adjusted or reversed cashbook entries with reason codes and authorisation evidence.</t>
  </si>
  <si>
    <t>6-41</t>
  </si>
  <si>
    <t>Authorisation report - Evidence of approval for cash payments and adjustments.</t>
  </si>
  <si>
    <t>6-42</t>
  </si>
  <si>
    <t>Segregation of duties report - Outputs supporting audit checks on who entered, approved and reconciled cash.</t>
  </si>
  <si>
    <t>6-43</t>
  </si>
  <si>
    <t>Threshold exception report - Payments or receipts exceeding configured limits.</t>
  </si>
  <si>
    <t>6-44</t>
  </si>
  <si>
    <t>VAT cashbook report - VAT movements arising from cash-based accounting where applicable.</t>
  </si>
  <si>
    <t>6-48</t>
  </si>
  <si>
    <t>Management and forecasting outputs - Short-term cash flow output, Near-term inflow and outflow projections based on known transactions.</t>
  </si>
  <si>
    <t>6-49</t>
  </si>
  <si>
    <t>Cash variance report - Comparison of actual cash movement against forecast or plan.</t>
  </si>
  <si>
    <t>7-16</t>
  </si>
  <si>
    <t>Provide the means of viewing/reporting on Assets by group or by elemental portion of group.</t>
  </si>
  <si>
    <t>7-22</t>
  </si>
  <si>
    <t>Asset register to be easily exportable to Excel</t>
  </si>
  <si>
    <t>7-42</t>
  </si>
  <si>
    <t>The system should also provide a report generator facility that will allow ad-hoc analysis reports to be produced.</t>
  </si>
  <si>
    <t>8-2</t>
  </si>
  <si>
    <t>Full audit and drilldown access, for all budget setting and amendments</t>
  </si>
  <si>
    <t>8-14-3</t>
  </si>
  <si>
    <t>The system must allow variance reports to group and summarise variances by reason category.</t>
  </si>
  <si>
    <t>Users can record a variance reason against budget variances and produce reports summarised by variance category, scheme, phase, department and reporting period.</t>
  </si>
  <si>
    <t>8-14-4</t>
  </si>
  <si>
    <t>The system must allow variance reporting by project, development pipeline stage, cost centre, and nominal account.</t>
  </si>
  <si>
    <t>Variance reports can be produced by scheme, phase, project, development stage, cost centre and nominal code. Users can filter and export results without supplier intervention.</t>
  </si>
  <si>
    <t>8-14-5</t>
  </si>
  <si>
    <t>The system must allow cashflow forecasts to incorporate development pipeline assumptions including loan drawdowns, CAPEX spend, and grant income.</t>
  </si>
  <si>
    <t>Cashflow forecasts can incorporate development pipeline assumptions including projected unit acquisitions, loan drawdowns, capital expenditure, grant funding and forecast P&amp;A income.</t>
  </si>
  <si>
    <t>8-14-6</t>
  </si>
  <si>
    <t>The system must allow cashflow variance reporting indexed by project and variance reason.</t>
  </si>
  <si>
    <t>Users can compare forecast versus actual cashflows and assign variance reasons. Outputs must be available by phase, scheme, project and reporting period.</t>
  </si>
  <si>
    <t>8-25</t>
  </si>
  <si>
    <t>Track both original and revised budgets, and report actual against either, as well as original versus revised budgets.</t>
  </si>
  <si>
    <t>8-28</t>
  </si>
  <si>
    <t>Provide full support for month-end and annual budget reports production. Use of period 13 or similar required.</t>
  </si>
  <si>
    <t>8-29</t>
  </si>
  <si>
    <t>8-30</t>
  </si>
  <si>
    <t>Ability to set budget reports up on valid links not just one cost code or expense code</t>
  </si>
  <si>
    <t>8-31</t>
  </si>
  <si>
    <t xml:space="preserve">The following outputs are required: These where applicable should be able to be produced for one account or a sub-set, at user choice. The criteria of selection (including, but not limited to Company, Cost Centres, Accounts, build phases etc.) should be selectable at the time of running report. </t>
  </si>
  <si>
    <t>Users can filter reports by any combination of company, scheme, phase, unit, department, lender, cost centre, nominal account, build phase (part of CHI Chart Of Accounts structure &amp; is a proposed dimension)  and date range. Reports can be saved and re-used.</t>
  </si>
  <si>
    <t>8-32</t>
  </si>
  <si>
    <t>Driven by chart of Accounts, and self service user-definable templates budget reports are required from any combination of the account segments mentioned above.</t>
  </si>
  <si>
    <t>8-33</t>
  </si>
  <si>
    <t>Audit trail reporting and easy access for budget value &amp; code changes e.g. additions/suspensions</t>
  </si>
  <si>
    <t>8-34</t>
  </si>
  <si>
    <t>Actual v Budget reports</t>
  </si>
  <si>
    <t>8-39</t>
  </si>
  <si>
    <t>The system should provide the facility to interrogate budget static and transaction details on-line under password control. Full “drill-down” and “drill-through” facilities are required. The enquiry must be able to operate on current, prior or any range of previous years. This facility will be screen based with the option for hard copy, in any user-defined order.</t>
  </si>
  <si>
    <t>Budget holders can view current and historic budget data, drill from summary to transaction level and export results for further analysis. Access is restricted using security roles.</t>
  </si>
  <si>
    <t>8-40</t>
  </si>
  <si>
    <t>Flexible ability to export budget transactions to excel etc.</t>
  </si>
  <si>
    <t>8-41</t>
  </si>
  <si>
    <t>The system should also provide a comprehensive report generator facility which will allow users to specify, store and run (possibly in batch mode) their own budget analysis reports and any other related and relevant data on a regular or ad hoc basis.</t>
  </si>
  <si>
    <t>9-1</t>
  </si>
  <si>
    <t>The Report Writer(s) must be able to access any data table, and join data across any number of tables in the database. The joining of tables should be automatic and not require staff to understand any database schema, or to understand the technicalities of types of table joins.</t>
  </si>
  <si>
    <t>9-6</t>
  </si>
  <si>
    <t>It must be possible to use the Report Writer to produce pre-printed or formatted output (ideally carrying all headings and logos etc. within the report definition).</t>
  </si>
  <si>
    <t>The reporting solution produces print-ready outputs with CHI branding, logos, headings, page numbers, dates, grouping, totals, headers and footers stored in the report definition. Layout is retained in print and PDF output, supports agreed paper sizes and pagination, and does not require manual reformatting for each run.</t>
  </si>
  <si>
    <t>9-9</t>
  </si>
  <si>
    <t>Support for adding calculation of user defined key financial ratios</t>
  </si>
  <si>
    <t>Authorised users can define financial-ratio formulas using approved report fields, constants and arithmetic operators without changing source data. Ratios calculate consistently for selected periods and entities, show their components, handle zero or missing denominators transparently, support drill-down and export, and can be saved and reused.</t>
  </si>
  <si>
    <t>9-9-1</t>
  </si>
  <si>
    <t>The system must allow reporting by funding reference or funding agreement identifier associated with a development or property scheme or unit.</t>
  </si>
  <si>
    <t>Users can filter, group and report transactions, budgets, assets and balances by funding reference or funding-agreement identifier linked to a scheme, phase or unit. Report totals reconcile to the underlying records, missing or invalid references are identifiable, and results support drill-down and export.</t>
  </si>
  <si>
    <t>9-9-2</t>
  </si>
  <si>
    <t>The system must allow reporting by Service Level Agreement (SLA) or Payment &amp; Availability agreement including associated units and income streams.</t>
  </si>
  <si>
    <t>Users can report by SLA or Payment &amp; Availability agreement and view the linked councils, schemes, units, income streams, expected income and received income. Filters and groupings retain the agreement relationship, totals reconcile to source transactions, and results support drill-down and export.</t>
  </si>
  <si>
    <t>9-9-3</t>
  </si>
  <si>
    <t>The system must allow reporting by individual unit or by a selected group of units within an estate or scheme.</t>
  </si>
  <si>
    <t>Users can report financial and operational results for one unit or a selected group of units within an estate or scheme. Unit selections are reusable, totals equal the sum of included units, security is respected, and users can drill to supporting transactions and export results.</t>
  </si>
  <si>
    <t>9-9-4</t>
  </si>
  <si>
    <t>System allow an overhead unit cost to be applied as an option when reporting by unit .</t>
  </si>
  <si>
    <t>When reporting by unit, users can optionally apply an authorised overhead-per-unit value or allocation rule. The report separately shows direct cost, allocated overhead and total unit cost, identifies the rule and period used, reconciles allocated totals to the source overhead pool and supports drill-down.</t>
  </si>
  <si>
    <t>9-9-5</t>
  </si>
  <si>
    <t>The system must support reporting where a single estate or development contains multiple funding tranches, funding programmes, or management arrangements.</t>
  </si>
  <si>
    <t>Reports support estates or developments with multiple funding tranches, programmes or management arrangements without double counting. Users can analyse each component separately or consolidate them, retain links to the estate and units, reconcile totals to source records and export the results.</t>
  </si>
  <si>
    <t>9-9-6</t>
  </si>
  <si>
    <t>CHI require the system to support consolidated reporting across multiple companies or entities while retaining the ability to analyse results by estate, funding tranche, and project.</t>
  </si>
  <si>
    <t>Users can consolidate results across selected companies or entities with elimination or adjustment treatment clearly identified, while retaining analysis by company, estate, funding tranche and project. Consolidated totals reconcile to the contributing entities and users can drill to source transactions and export results.</t>
  </si>
  <si>
    <t>9-9-7</t>
  </si>
  <si>
    <t>For our management accounts we need to have the ability to pull/ look up/formulate trend data from prior years to enable us to calculate the monthly management accounts as a fully automated process.   For example movement from a group of closing balance 2025's and show the movement compared to a current month.</t>
  </si>
  <si>
    <t>Management-account reports can retrieve current and prior-year balances and movements using consistent account and dimension mappings. Users can compare a selected current month with prior months or year-end balances, calculate trends automatically, drill to source transactions and reproduce the calculation without manual rekeying.</t>
  </si>
  <si>
    <t>9-9-8</t>
  </si>
  <si>
    <t>Standard Month End reports would include:  Trial Balance , P&amp;L , Balance Sheet  , Cash Report, variance report (Actual V Budget ) , P&amp;L by Dimension  , Fixed asset Register report... Comparative periods  should be a included as standard in  all reports.</t>
  </si>
  <si>
    <t>The solution provides standard Trial Balance, Profit and Loss, Balance Sheet, Cash, Actual-versus-Budget variance, P&amp;L by dimension and Fixed Asset Register reports. Each supports current and comparative periods, agreed dimensions, drill-down and export, and reconciles to the relevant ledger, budget or fixed-asset control totals.</t>
  </si>
  <si>
    <t>9-9-9</t>
  </si>
  <si>
    <t>Standard Audit specific Reports would include :Accruals , Bad debts , deferred income , Debtor /Creditor  report  , Prepayment reports - Purchase invoice reporting pre and post Year End .</t>
  </si>
  <si>
    <t>The solution provides audit reports for accruals, bad debts, deferred income, debtors, creditors, prepayments and purchase invoices before and after year end. Reports support an as-at date, show opening balance, movements and closing balance where relevant, retain transaction detail and reconcile to the General Ledger and subledgers.</t>
  </si>
  <si>
    <t>9-9-10</t>
  </si>
  <si>
    <t>Monthly  Rent reporting - Visibility needed of Rent charged by tenancy  and Rent received by tenancy  with a  Summary position at month end of Rent Arrears and Prepayments .</t>
  </si>
  <si>
    <t>Monthly rent reporting shows rent charged and received by tenancy, including transaction dates, property or unit, period and allocation status. The month-end summary shows arrears, credits and prepayments, reconciles to the rent source and General Ledger, and supports drill-down, filtering and export.</t>
  </si>
  <si>
    <t>9-9-11</t>
  </si>
  <si>
    <t>Rent Analysis Reports -  by tenancy  , by  location , by any dimension to generate useful data in this area . Also to form basis of  average rents calculations for  budgeting/ forecasting purposes .</t>
  </si>
  <si>
    <t>Users can analyse rent by tenancy, location, estate, scheme and other authorised dimensions for selected periods. Reports calculate average rents using clearly defined included units and periods, distinguish charged from received rent, reconcile to source data and provide exportable inputs for budgeting and forecasting.</t>
  </si>
  <si>
    <t>9-9-12</t>
  </si>
  <si>
    <t>The system should support automatic or suggested budget values based on prior year actuals, inflation factors, recurring costs, or other configurable assumptions.</t>
  </si>
  <si>
    <t>The system can generate suggested budget values from selected prior-year actuals, inflation rates, recurring items and configurable assumptions. Users can review source values and calculations, amend suggestions before approval, compare versions, retain an audit trail and prevent suggested values from overwriting approved budgets without authorisation.</t>
  </si>
  <si>
    <t>9-9-13</t>
  </si>
  <si>
    <t>The system must allow KPIs to be analysed across reporting dimensions such as estate, programme, funding source, project, and cost centre.</t>
  </si>
  <si>
    <t>KPIs can be filtered, grouped and compared across estate, programme, funding source, project, cost centre and other authorised dimensions. Each KPI has a documented formula, period and data source; totals and calculations are reproducible, security is respected, and users can drill down and export results.</t>
  </si>
  <si>
    <t>9-9-14</t>
  </si>
  <si>
    <t>The system must support reporting and modelling of loan portfolios including principal balances, repayment schedules, maturity dates, and interest obligations.</t>
  </si>
  <si>
    <t>Loan-portfolio reports and models show principal balances, repayment schedules, interest obligations and maturity dates by loan, lender, scheme and funding source. Users can select an as-at date, model agreed assumptions, distinguish actual from forecast values, reconcile balances to the loan register and export results.</t>
  </si>
  <si>
    <t>9-9-15</t>
  </si>
  <si>
    <t>The system must allow reporting and analysis of maturing liabilities including loans and other financing obligations by maturity date and lender.</t>
  </si>
  <si>
    <t>The report analyses loans and other financing obligations by lender and contractual maturity date using configurable maturity bands. It distinguishes principal, interest and other obligations, identifies overdue items, reconciles to the financing register and supports as-at reporting, drill-down and export.</t>
  </si>
  <si>
    <t>9-9-16</t>
  </si>
  <si>
    <t>The system must calculate and report weighted average interest rates across the organisation’s loan portfolio.</t>
  </si>
  <si>
    <t>The weighted-average interest rate is calculated as total interest-bearing balance multiplied by applicable rate divided by total included balance for the selected portfolio and date. The report shows included loans, balances, rates and weighting, handles zero balances, reconciles to the loan register and permits drill-down and export.</t>
  </si>
  <si>
    <t>9-9-17</t>
  </si>
  <si>
    <t>The system must allow analysis of overdue income by creditor, funding programme, estate, or service agreement where applicable.</t>
  </si>
  <si>
    <t>Users can report overdue income by debtor, funding programme, estate and service agreement where those attributes apply. The report shows due date, days overdue, amount, ageing band and responsible counterparty, reconciles to outstanding receivables, and supports filtering, drill-down and export.</t>
  </si>
  <si>
    <t>9-9-18</t>
  </si>
  <si>
    <t>The system must support reporting of expected income versus received income for key revenue streams including rents, Payment &amp; Availability agreements, and service charges.</t>
  </si>
  <si>
    <t>Reports compare expected and received income for rents, P&amp;A agreements, service charges and other configured streams by period, scheme, council or payer. They show amount expected, received, outstanding and variance, reconcile to source schedules and receipts, and support drill-down and export.</t>
  </si>
  <si>
    <t>9-9-19</t>
  </si>
  <si>
    <t>The system must allow reporting of operating costs per housing unit including analysis by estate, programme, and management type.</t>
  </si>
  <si>
    <t>Operating costs per housing unit are calculated for selected periods using a documented denominator of eligible units and clearly identified direct and allocated costs. Users can analyse results by estate, programme and management type, reconcile totals to the General Ledger and unit register, and drill down and export.</t>
  </si>
  <si>
    <t>9-9-20</t>
  </si>
  <si>
    <t>The system must allow reporting on the financial impact of the development pipeline including projected income, operating costs, loan drawdowns, and capital expenditure.</t>
  </si>
  <si>
    <t>Development-pipeline reporting shows projected income, operating costs, loan drawdowns and capital expenditure by project and expected delivery date. Users can compare scenarios and pipeline versions, trace figures to source assumptions, avoid double counting, view timing impacts and export results for cash-flow and forecasting.</t>
  </si>
  <si>
    <t>9-9-21</t>
  </si>
  <si>
    <t>The system must provide summary reporting of the organisation’s loan portfolio including lender, outstanding balance, interest rate, maturity date, and repayment profile.</t>
  </si>
  <si>
    <t>The loan-portfolio summary shows lender, facility or loan reference, outstanding principal, applicable interest rate, maturity date and repayment profile as at a selected date. Totals reconcile to the loan register, fixed and variable rates are distinguishable, and users can filter, drill down and export.</t>
  </si>
  <si>
    <t>9-9-22</t>
  </si>
  <si>
    <t>The system must support reporting of loan and financing liabilities by maturity profile including short-term and long-term obligations as per FS requirements.</t>
  </si>
  <si>
    <t>Loan and financing liabilities are classified into short-term and long-term maturity bands using the applicable financial-statement rules and selected reporting date. The report shows lender, instrument, principal and due dates, reconciles to the loan register and General Ledger, and supports drill-down and export.</t>
  </si>
  <si>
    <t>9-9-23</t>
  </si>
  <si>
    <t>The system must support reporting of Lease short-term and long-term obligations as per FS requirements.</t>
  </si>
  <si>
    <t>Lease obligations are reported by lease, counterparty and maturity date, split between short-term and long-term amounts under the applicable financial-statement rules. Reports distinguish principal and finance cost where required, reconcile to the lease register and General Ledger, and support drill-down and export.</t>
  </si>
  <si>
    <t>9-9-24</t>
  </si>
  <si>
    <t>The system must support reporting of outstanding receivables including overdue income by debtor, due date, funding programme, and service agreement. E.g. unpaid invoices, delayed P&amp;A payments, 
service charge balances</t>
  </si>
  <si>
    <t>Outstanding-receivables reports show debtor, invoice or income reference, due date, amount outstanding, days overdue, funding programme, estate and service agreement where applicable. Users can identify unpaid invoices, delayed P&amp;A income and service-charge balances, reconcile totals to receivables and drill down and export.</t>
  </si>
  <si>
    <t>9-9-25</t>
  </si>
  <si>
    <t>The system must support multi-dimensional analysis allowing financial transactions, assets, and budgets to be analysed by organisational structure (department), property structure (estate or scheme), and funding structure (funding programme and tranche).</t>
  </si>
  <si>
    <t>Users can analyse transactions, assets and budgets simultaneously by department, estate or scheme, funding programme and tranche, with additional authorised dimensions where configured. Dimension combinations remain consistent across sources, unassigned values are identifiable, totals reconcile to source ledgers and users can drill down and export.</t>
  </si>
  <si>
    <t>9-17</t>
  </si>
  <si>
    <t>Access to reports must be role-based and auditable.</t>
  </si>
  <si>
    <t>Report access, execution and distribution are governed by security roles and supported by audit logging.</t>
  </si>
  <si>
    <t>9-20</t>
  </si>
  <si>
    <t>Ability to define/run reports using user defined fields e.g.: Report on Top 10 supplier spend comparing spend to contract values and length of contract</t>
  </si>
  <si>
    <t>Users can create reports using standard and user-defined fields, including cross-module reporting and complex analytical requirements.</t>
  </si>
  <si>
    <t>9-39</t>
  </si>
  <si>
    <t>P&amp;A Income tracking report v's budget by council updated form bank receipts/allocations. Ability yo feed this to cashflow reporting.</t>
  </si>
  <si>
    <t>Users can report P&amp;A income by council, comparing budget or expected income with bank receipts and allocated income. The report shows variances, supports drill-down to receipts and allocations, reconciles to the ledger and provides data suitable for cash-flow forecasting.</t>
  </si>
  <si>
    <t>9-40</t>
  </si>
  <si>
    <t>P&amp;A Agreement review tracking report.  (P&amp;A Income reviewed against market rent calculators based on terms of P&amp;A agreement).  Report requireed to track and flag when review is due/completed)</t>
  </si>
  <si>
    <t>Users can maintain and report P&amp;A agreement review dates, market-rent review information and completion status. Configurable alerts identify reviews approaching or past due, and users can record outcomes and produce an audit history by council, agreement and scheme phase.</t>
  </si>
  <si>
    <t>9-43</t>
  </si>
  <si>
    <t>Development Pipeline Cashflow report - informations from PAMWIN on projects feeds in to create report on overall effects on loan repayments, capex, Incomes, expenditures based on projected delivery dates.</t>
  </si>
  <si>
    <t>Development pipeline data from PAMWIN or the agreed source can be used to report projected cash-flow effects by project and delivery date, including loan drawdowns or repayments, capital expenditure, income and operating expenditure. Users can compare scenarios, drill to source data and export the results.</t>
  </si>
  <si>
    <t>9-44</t>
  </si>
  <si>
    <t>Budget Variance reporting - identify cause of variance, major reason is usually changes to development pipeline delivery dates (delivery earlier or later or not proceeding) We need to be able to index the reasons as part of variance reporting.</t>
  </si>
  <si>
    <t>Budget variance reports show actual and forecast results against budget and allow users to record, categorise and report the reason for each material variance, including changes to development delivery dates, early or late delivery and cancelled projects. Reason changes retain an audit trail.</t>
  </si>
  <si>
    <t>9-46</t>
  </si>
  <si>
    <t>Fixed Asset Reporting with automatic updates from relevant nominal transactions. Additions will caculate and create monthly depreciation journals for posting by scheme phase.</t>
  </si>
  <si>
    <t>Fixed-asset reports update from relevant nominal and asset transactions, identify additions by scheme and phase, calculate monthly depreciation using the configured asset rules and create depreciation journals for review and posting. Report and journal totals reconcile to the fixed-asset register and General Ledger.</t>
  </si>
  <si>
    <t>9-47</t>
  </si>
  <si>
    <t>Auto calculation and JNL creation of accruals and prepayments report based on P&amp;A Income receipt allocations. Report-&gt;JNL creation-&gt;Check -&gt;JNL Posting</t>
  </si>
  <si>
    <t>9-48</t>
  </si>
  <si>
    <t>SHCEP Grant tracking and JNL creation. Eligible Legal Professional costs feed from nominal code, jnl created to reflect applicable grant funding accrual. Once grant received, accrual reversed.</t>
  </si>
  <si>
    <t>10-4</t>
  </si>
  <si>
    <t>Ability to drill down into individual loans</t>
  </si>
  <si>
    <t>Authorised users can access detailed loan information including lender, facility reference, drawdowns, repayments, interest rates, payment schedules, balances, covenants and associated transactions from a single loan record.</t>
  </si>
  <si>
    <t>10-11</t>
  </si>
  <si>
    <t>Ability to take repayment profile and integrate into Cashflow</t>
  </si>
  <si>
    <t>Future principal and interest repayments automatically feed into cashflow forecasts and treasury projections.</t>
  </si>
  <si>
    <t>10-14</t>
  </si>
  <si>
    <t>Run Loan Maturity Profile Reports</t>
  </si>
  <si>
    <t>Users can generate maturity profiles showing loans grouped by maturity date, lender and repayment obligations.</t>
  </si>
  <si>
    <t>10-18</t>
  </si>
  <si>
    <t>Outstanding loan balances report - Current principal outstanding by loan and lender.</t>
  </si>
  <si>
    <t>Users can report current outstanding balances by individual loan and lender.</t>
  </si>
  <si>
    <t>10-20</t>
  </si>
  <si>
    <t xml:space="preserve">Repayment and cash flow outputs - </t>
  </si>
  <si>
    <t>Repayment schedules and future cashflow obligations can be generated for individual loans and the entire loan portfolio.</t>
  </si>
  <si>
    <t>10-22</t>
  </si>
  <si>
    <t>Future repayments forecast - Forward-looking cash flow output of expected loan payments.</t>
  </si>
  <si>
    <t>Users can produce a forecast of future repayments showing principal, interest and total payment values for monthly, quarterly, bi-annual and annual periods.</t>
  </si>
  <si>
    <t>10-24</t>
  </si>
  <si>
    <t>Interest calculation report - Calculated interest per loan for the period, including rate, basis and days applied.</t>
  </si>
  <si>
    <t>The system provides detailed interest calculations including rates, periods and calculation basis.</t>
  </si>
  <si>
    <t>10-25</t>
  </si>
  <si>
    <t>Accrued interest report - Interest accrued but not yet paid at period end.</t>
  </si>
  <si>
    <t>The system calculates and reports accrued interest at any reporting date.</t>
  </si>
  <si>
    <t>10-27</t>
  </si>
  <si>
    <t>Loans period close report - Confirmation of loan processing completeness for the accounting period.</t>
  </si>
  <si>
    <t>The system supports period-end review and reconciliation of loan balances, interest accruals and postings.
Confirmed adequate report/checklist showing loans processed, accrued interest, repayments, GL postings, exceptions/unreconciled items and sign-off status for the selected period.</t>
  </si>
  <si>
    <t>10-29</t>
  </si>
  <si>
    <t>Adjustments and re-calculations report - Evidence of loan term changes, rate changes or corrections with authorisation references.</t>
  </si>
  <si>
    <t>Changes to loan terms, rates and repayments are logged and available for reporting.</t>
  </si>
  <si>
    <t>10-30</t>
  </si>
  <si>
    <t>Covenant compliance report - Outputs monitoring financial covenants such as gearing, interest cover or asset cover.</t>
  </si>
  <si>
    <t>Users can define covenant calculations and produce reports highlighting compliance status and potential breaches.</t>
  </si>
  <si>
    <t>10-31</t>
  </si>
  <si>
    <t>Breach and exception report - Flags for potential or actual covenant breaches.</t>
  </si>
  <si>
    <t>The system generates alerts and exception reports for actual or potential covenant breaches.</t>
  </si>
  <si>
    <t>10-34</t>
  </si>
  <si>
    <t>Loan drawdown report - Outputs showing drawdowns against approved facilities.</t>
  </si>
  <si>
    <t>The system records and reports drawdowns against approved facilities.</t>
  </si>
  <si>
    <t>10-35</t>
  </si>
  <si>
    <t>Facility utilisation report - Available versus drawn amounts under revolving or staged facilities.</t>
  </si>
  <si>
    <t>Users can view approved facility values, utilised amounts and available balances.</t>
  </si>
  <si>
    <t>10-38</t>
  </si>
  <si>
    <t>Management and strategic outputs; Maturity profile report - Loans grouped by maturity date to support refinancing planning.</t>
  </si>
  <si>
    <t>Management reports support future refinancing and treasury planning activities.</t>
  </si>
  <si>
    <t>10-39</t>
  </si>
  <si>
    <t>Interest rate exposure report - Fixed versus variable rate exposure.</t>
  </si>
  <si>
    <t>Reports show borrowing exposure by fixed and variable rates and allow users to analyse exposure by lender and maturity period.</t>
  </si>
  <si>
    <t>10-41</t>
  </si>
  <si>
    <t>The system must generate a reconciliation report at project level to confirm that acquisition cost, plus start-up costs, less funding, less SHCEP claim, equals zero or if not flag any variance.</t>
  </si>
  <si>
    <t>The system produces project-level reconciliation reports showing acquisition costs, grants, SHCEP Grant funding, loan funding and variances.
Evidence reconciliation equation and zero-variance test.</t>
  </si>
  <si>
    <t>10-42</t>
  </si>
  <si>
    <t>The system must allow explanatory notes to be attached to any reconciliation variances for audit purposes.</t>
  </si>
  <si>
    <t>Users can attach notes and supporting documents to reconciliation variances for audit purposes.</t>
  </si>
  <si>
    <t>11-16</t>
  </si>
  <si>
    <t>System must support automated reports for payments via microplay upload</t>
  </si>
  <si>
    <t>Produce the required automated payment report/file for MicroPay/Microplay upload, including agreed layout, totals/control checks, scheduling, exception handling and audit trail.</t>
  </si>
  <si>
    <t>11-25</t>
  </si>
  <si>
    <t>Expense approval report - Evidence of who approved each claim and when, including approval levels applied.</t>
  </si>
  <si>
    <t>Approval history including approver, approval date and workflow status can be reported through the integrated expense solution.</t>
  </si>
  <si>
    <t>11-26</t>
  </si>
  <si>
    <t>Policy exception report - Claims breaching policy rules such as value limits, missing receipts or restricted categories.</t>
  </si>
  <si>
    <t>The expenses solution identifies and reports claims which breach predefined policy rules or thresholds.</t>
  </si>
  <si>
    <t>11-29</t>
  </si>
  <si>
    <t>Paid expenses report - Claims paid, showing payment date, method and reference.</t>
  </si>
  <si>
    <t>Authorised users can generate reports of paid expense claims showing employee, claim reference, expense date, payment date, payment method, payment reference, claim value, approval details and associated General Ledger coding. Reports can be filtered by employee, department, period, project, expense category and payment status.</t>
  </si>
  <si>
    <t>11-30</t>
  </si>
  <si>
    <t>Unpaid approved expenses report - Approved claims awaiting payment.</t>
  </si>
  <si>
    <t>Authorised users can generate reports of approved expense claims that are awaiting payment. The report includes employee, claim reference, approval date, claim value, expected payment date, ageing information and associated coding. Reports can be filtered and exported for payment processing and period-end review. The report should identify approved-but-unpaid expenses at any specified date to support accrual calculations and period-end reporting.</t>
  </si>
  <si>
    <t>11-35</t>
  </si>
  <si>
    <t>Accrued staff expenses report - Expenses incurred but not yet paid at period end.</t>
  </si>
  <si>
    <t>Authorised users can generate period-end reports showing approved expenses incurred but not yet paid. The report supports accrual calculations and includes employee, claim reference, expense date, approval date, value, coding and expected payment date.</t>
  </si>
  <si>
    <t>11-40</t>
  </si>
  <si>
    <t>Expense analysis report - Spend by employee, department, expense category or period.</t>
  </si>
  <si>
    <t>Users can analyse and report expense expenditure by employee, department, cost centre, project, expense category, supplier and accounting period. Reports can be filtered, exported and scheduled as required.</t>
  </si>
  <si>
    <t>11-41</t>
  </si>
  <si>
    <t>Trend and variance outputs - Comparison of expense spend over time and against budgets.</t>
  </si>
  <si>
    <t>Users can compare expense expenditure across periods and against approved budgets. Reporting includes trends, variances, percentages, drill-down capability and export to Excel or reporting tools such as Power BI where implemented.</t>
  </si>
  <si>
    <t>11-42</t>
  </si>
  <si>
    <t>High-value or frequent claimant report - Outputs highlighting risk or control focus areas.</t>
  </si>
  <si>
    <t>Users can generate exception reports identifying employees with unusually high claim values, frequent claims, repeated expense types or other configurable risk indicators. Thresholds and reporting parameters can be maintained by authorised CHI administrators.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</si>
</sst>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_);_([$€-2]\ * \(#,##0\);_([$€-2]\ * &quot;-&quot;??_);_(@_)"/>
    <numFmt numFmtId="165" formatCode="_([$€-2]\ * #,##0.00_);_([$€-2]\ * \(#,##0.00\);_([$€-2]\ * &quot;-&quot;??_);_(@_)"/>
  </numFmts>
  <fonts count="47"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b/>
      <sz val="16"/>
      <color theme="0"/>
      <name val="Aptos Narrow"/>
      <family val="2"/>
      <scheme val="minor"/>
    </font>
    <font>
      <b/>
      <sz val="12"/>
      <name val="Aptos Narrow"/>
      <family val="2"/>
      <scheme val="minor"/>
    </font>
    <font>
      <sz val="11"/>
      <color rgb="FFFF0000"/>
      <name val="Aptos Narrow"/>
      <family val="2"/>
      <scheme val="minor"/>
    </font>
    <font>
      <b/>
      <sz val="10"/>
      <color rgb="FFFFFFFF"/>
      <name val="Aptos"/>
      <family val="2"/>
    </font>
    <font>
      <sz val="8"/>
      <name val="Aptos Narrow"/>
      <family val="2"/>
      <scheme val="minor"/>
    </font>
    <font>
      <sz val="10"/>
      <name val="Arial"/>
      <family val="2"/>
    </font>
    <font>
      <sz val="11"/>
      <color theme="5" tint="-0.249977111117893"/>
      <name val="Aptos Narrow"/>
      <family val="2"/>
      <scheme val="minor"/>
    </font>
    <font>
      <sz val="11"/>
      <color theme="1"/>
      <name val="Aptos Narrow"/>
      <family val="2"/>
      <scheme val="minor"/>
    </font>
    <font>
      <b/>
      <sz val="11"/>
      <color theme="3"/>
      <name val="Aptos Narrow"/>
      <family val="2"/>
      <scheme val="minor"/>
    </font>
    <font>
      <strike/>
      <sz val="11"/>
      <color theme="1"/>
      <name val="Aptos Narrow"/>
      <family val="2"/>
      <scheme val="minor"/>
    </font>
    <font>
      <b/>
      <sz val="10"/>
      <color rgb="FF1F2328"/>
      <name val="Aptos"/>
      <family val="2"/>
    </font>
    <font>
      <sz val="10"/>
      <color rgb="FF1F2328"/>
      <name val="Aptos"/>
      <family val="2"/>
    </font>
    <font>
      <b/>
      <sz val="10"/>
      <color rgb="FFFFFFFF"/>
      <name val="Aptos"/>
      <family val="2"/>
    </font>
    <font>
      <sz val="10"/>
      <color rgb="FF1F2328"/>
      <name val="Aptos"/>
      <family val="2"/>
    </font>
    <font>
      <b/>
      <sz val="17"/>
      <color rgb="FFFFFFFF"/>
      <name val="Aptos"/>
      <family val="2"/>
    </font>
    <font>
      <b/>
      <i/>
      <sz val="11"/>
      <color rgb="FF555555"/>
      <name val="Aptos"/>
      <family val="2"/>
    </font>
    <font>
      <sz val="12"/>
      <color theme="1"/>
      <name val="Aptos Narrow"/>
      <family val="2"/>
      <scheme val="minor"/>
    </font>
    <font>
      <sz val="11"/>
      <color rgb="FF0070C0"/>
      <name val="Aptos Narrow"/>
      <family val="2"/>
      <scheme val="minor"/>
    </font>
    <font>
      <sz val="12"/>
      <color theme="0"/>
      <name val="Aptos Narrow"/>
      <family val="2"/>
      <scheme val="minor"/>
    </font>
    <font>
      <b/>
      <sz val="14"/>
      <color rgb="FFFFFFFF"/>
      <name val="Aptos Narrow"/>
      <family val="2"/>
      <scheme val="minor"/>
    </font>
    <font>
      <sz val="11"/>
      <color theme="1"/>
      <name val="Aptos Narrow"/>
      <family val="2"/>
      <scheme val="minor"/>
    </font>
    <font>
      <b/>
      <sz val="10"/>
      <color rgb="FFFFFFFF"/>
      <name val="Aptos Narrow"/>
      <family val="2"/>
      <scheme val="minor"/>
    </font>
    <font>
      <b/>
      <sz val="18"/>
      <color rgb="FFFFFFFF"/>
      <name val="Aptos Narrow"/>
      <family val="2"/>
      <scheme val="minor"/>
    </font>
    <font>
      <b/>
      <sz val="11"/>
      <name val="Aptos Narrow"/>
      <family val="2"/>
      <scheme val="minor"/>
    </font>
    <font>
      <b/>
      <sz val="12"/>
      <color theme="1"/>
      <name val="Aptos Narrow"/>
      <family val="2"/>
      <scheme val="minor"/>
    </font>
    <font>
      <b/>
      <sz val="11"/>
      <color rgb="FF000000"/>
      <name val="Aptos Narrow"/>
      <family val="2"/>
      <scheme val="minor"/>
    </font>
    <font>
      <sz val="11"/>
      <color rgb="FF000000"/>
      <name val="Aptos Narrow"/>
      <family val="2"/>
      <scheme val="minor"/>
    </font>
    <font>
      <b/>
      <sz val="11"/>
      <color theme="1"/>
      <name val="Aptos Narrow"/>
      <family val="2"/>
      <scheme val="minor"/>
    </font>
    <font>
      <sz val="14"/>
      <color theme="1"/>
      <name val="Aptos Narrow"/>
      <family val="2"/>
      <scheme val="minor"/>
    </font>
    <font>
      <b/>
      <sz val="12"/>
      <color rgb="FF000000"/>
      <name val="Aptos Narrow"/>
      <family val="2"/>
      <scheme val="minor"/>
    </font>
    <font>
      <sz val="12"/>
      <color rgb="FF000000"/>
      <name val="Aptos Narrow"/>
      <family val="2"/>
      <scheme val="minor"/>
    </font>
    <font>
      <sz val="10"/>
      <color rgb="FF1F2328"/>
      <name val="Aptos Narrow"/>
      <family val="2"/>
      <scheme val="minor"/>
    </font>
    <font>
      <b/>
      <sz val="10"/>
      <color rgb="FF1F2328"/>
      <name val="Aptos Narrow"/>
      <family val="2"/>
      <scheme val="minor"/>
    </font>
    <font>
      <i/>
      <sz val="11"/>
      <color theme="1"/>
      <name val="Aptos Narrow"/>
      <family val="2"/>
      <scheme val="minor"/>
    </font>
    <font>
      <sz val="10"/>
      <color theme="1"/>
      <name val="Aptos Narrow"/>
      <family val="2"/>
      <scheme val="minor"/>
    </font>
    <font>
      <sz val="10"/>
      <name val="Aptos Narrow"/>
      <family val="2"/>
      <scheme val="minor"/>
    </font>
    <font>
      <b/>
      <i/>
      <sz val="11"/>
      <color rgb="FF000000"/>
      <name val="Aptos"/>
      <family val="2"/>
    </font>
    <font>
      <b/>
      <i/>
      <sz val="11"/>
      <color rgb="FF000000"/>
      <name val="Aptos"/>
      <family val="2"/>
    </font>
    <font>
      <b/>
      <i/>
      <sz val="11"/>
      <color rgb="FF000000"/>
      <name val="Aptos Narrow"/>
      <family val="2"/>
      <scheme val="minor"/>
    </font>
    <font>
      <b/>
      <sz val="11"/>
      <color theme="3"/>
      <name val="Aptos Narrow"/>
      <family val="2"/>
      <scheme val="minor"/>
    </font>
    <font>
      <b/>
      <i/>
      <sz val="11"/>
      <name val="Aptos Narrow"/>
      <family val="2"/>
      <scheme val="minor"/>
    </font>
    <font>
      <sz val="10"/>
      <color rgb="FFFF0000"/>
      <name val="Aptos"/>
      <family val="2"/>
    </font>
    <font>
      <sz val="10"/>
      <color rgb="FFFF0000"/>
      <name val="Aptos Narrow"/>
      <family val="2"/>
      <scheme val="minor"/>
    </font>
  </fonts>
  <fills count="12">
    <fill>
      <patternFill patternType="none"/>
    </fill>
    <fill>
      <patternFill patternType="gray125"/>
    </fill>
    <fill>
      <patternFill patternType="solid">
        <fgColor rgb="FF333399"/>
        <bgColor indexed="64"/>
      </patternFill>
    </fill>
    <fill>
      <patternFill patternType="solid">
        <fgColor theme="1"/>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FFFFFF"/>
        <bgColor indexed="64"/>
      </patternFill>
    </fill>
    <fill>
      <patternFill patternType="solid">
        <fgColor theme="2"/>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0"/>
      </patternFill>
    </fill>
  </fills>
  <borders count="56">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medium">
        <color theme="0" tint="-0.14999847407452621"/>
      </left>
      <right style="medium">
        <color theme="0" tint="-0.14999847407452621"/>
      </right>
      <top style="medium">
        <color theme="0" tint="-0.14999847407452621"/>
      </top>
      <bottom style="medium">
        <color theme="0" tint="-0.14999847407452621"/>
      </bottom>
      <diagonal/>
    </border>
    <border>
      <left style="medium">
        <color theme="0" tint="-0.14999847407452621"/>
      </left>
      <right/>
      <top style="medium">
        <color theme="0" tint="-0.14999847407452621"/>
      </top>
      <bottom/>
      <diagonal/>
    </border>
    <border>
      <left style="medium">
        <color theme="0" tint="-0.14999847407452621"/>
      </left>
      <right/>
      <top style="medium">
        <color theme="0" tint="-0.14999847407452621"/>
      </top>
      <bottom style="medium">
        <color theme="0" tint="-0.14999847407452621"/>
      </bottom>
      <diagonal/>
    </border>
    <border>
      <left/>
      <right/>
      <top style="medium">
        <color theme="0" tint="-0.14999847407452621"/>
      </top>
      <bottom style="medium">
        <color theme="0" tint="-0.14999847407452621"/>
      </bottom>
      <diagonal/>
    </border>
    <border>
      <left/>
      <right style="medium">
        <color theme="0" tint="-0.14999847407452621"/>
      </right>
      <top style="medium">
        <color theme="0" tint="-0.14999847407452621"/>
      </top>
      <bottom style="medium">
        <color theme="0" tint="-0.1499984740745262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theme="0" tint="-0.14999847407452621"/>
      </left>
      <right style="medium">
        <color theme="0" tint="-0.14999847407452621"/>
      </right>
      <top style="medium">
        <color theme="0" tint="-0.14999847407452621"/>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s>
  <cellStyleXfs count="4">
    <xf numFmtId="0" fontId="0" fillId="0" borderId="0"/>
    <xf numFmtId="0" fontId="9" fillId="0" borderId="0"/>
    <xf numFmtId="0" fontId="9" fillId="0" borderId="0"/>
    <xf numFmtId="9" fontId="11" fillId="0" borderId="0" applyFont="0" applyFill="0" applyBorder="0" applyAlignment="0" applyProtection="0"/>
  </cellStyleXfs>
  <cellXfs count="182">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6" fillId="0" borderId="0" xfId="0" applyFont="1"/>
    <xf numFmtId="0" fontId="1" fillId="0" borderId="0" xfId="0" applyFont="1" applyAlignment="1">
      <alignment horizontal="center" vertical="center"/>
    </xf>
    <xf numFmtId="0" fontId="1" fillId="0" borderId="0" xfId="0" applyFont="1"/>
    <xf numFmtId="0" fontId="0" fillId="0" borderId="7" xfId="0" applyBorder="1" applyAlignment="1">
      <alignment wrapText="1"/>
    </xf>
    <xf numFmtId="0" fontId="0" fillId="0" borderId="0" xfId="0" applyAlignment="1">
      <alignment horizontal="left" vertical="center" wrapText="1"/>
    </xf>
    <xf numFmtId="0" fontId="20" fillId="0" borderId="0" xfId="0" applyFont="1"/>
    <xf numFmtId="0" fontId="21" fillId="0" borderId="9" xfId="0" applyFont="1" applyBorder="1" applyAlignment="1">
      <alignmen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11" borderId="8" xfId="0" applyFont="1" applyFill="1" applyBorder="1" applyAlignment="1">
      <alignment vertical="center" wrapText="1"/>
    </xf>
    <xf numFmtId="0" fontId="2" fillId="0" borderId="4" xfId="0" applyFont="1" applyBorder="1" applyAlignment="1">
      <alignment vertical="center"/>
    </xf>
    <xf numFmtId="0" fontId="3" fillId="0" borderId="24" xfId="0" applyFont="1" applyBorder="1" applyAlignment="1">
      <alignment horizontal="center" vertical="center"/>
    </xf>
    <xf numFmtId="0" fontId="21" fillId="0" borderId="0" xfId="0" applyFont="1"/>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3" fillId="11" borderId="9" xfId="0" applyFont="1" applyFill="1" applyBorder="1" applyAlignment="1">
      <alignment vertical="center" wrapText="1"/>
    </xf>
    <xf numFmtId="0" fontId="2" fillId="0" borderId="6"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11" borderId="10" xfId="0" applyFont="1" applyFill="1" applyBorder="1" applyAlignment="1">
      <alignment vertical="center" wrapText="1"/>
    </xf>
    <xf numFmtId="0" fontId="0" fillId="0" borderId="9" xfId="0" applyBorder="1" applyAlignment="1">
      <alignment wrapText="1"/>
    </xf>
    <xf numFmtId="0" fontId="3" fillId="3" borderId="20" xfId="0" applyFont="1" applyFill="1" applyBorder="1"/>
    <xf numFmtId="0" fontId="3" fillId="3" borderId="19" xfId="0" applyFont="1" applyFill="1" applyBorder="1"/>
    <xf numFmtId="0" fontId="3" fillId="3" borderId="25" xfId="0" applyFont="1" applyFill="1" applyBorder="1"/>
    <xf numFmtId="0" fontId="5" fillId="0" borderId="1" xfId="0" applyFont="1" applyBorder="1" applyAlignment="1">
      <alignment horizontal="right" vertical="center"/>
    </xf>
    <xf numFmtId="0" fontId="5" fillId="0" borderId="3" xfId="0" applyFont="1" applyBorder="1" applyAlignment="1">
      <alignment horizontal="center" vertical="center"/>
    </xf>
    <xf numFmtId="0" fontId="0" fillId="3" borderId="17" xfId="0" applyFill="1" applyBorder="1"/>
    <xf numFmtId="0" fontId="20" fillId="0" borderId="9" xfId="0" applyFont="1" applyBorder="1" applyAlignment="1">
      <alignment vertical="center" wrapText="1"/>
    </xf>
    <xf numFmtId="0" fontId="22" fillId="0" borderId="0" xfId="0" applyFont="1" applyAlignment="1">
      <alignment vertical="center"/>
    </xf>
    <xf numFmtId="0" fontId="20" fillId="0" borderId="0" xfId="0" applyFont="1" applyAlignment="1">
      <alignment vertical="center"/>
    </xf>
    <xf numFmtId="0" fontId="0" fillId="0" borderId="14" xfId="0" applyBorder="1" applyAlignment="1">
      <alignment horizontal="center" vertical="center" wrapText="1"/>
    </xf>
    <xf numFmtId="0" fontId="0" fillId="0" borderId="15" xfId="0" applyBorder="1" applyAlignment="1">
      <alignment horizontal="center" vertical="center"/>
    </xf>
    <xf numFmtId="0" fontId="3" fillId="11" borderId="15" xfId="0" applyFont="1" applyFill="1" applyBorder="1" applyAlignment="1">
      <alignment wrapText="1"/>
    </xf>
    <xf numFmtId="0" fontId="0" fillId="0" borderId="16" xfId="0" applyBorder="1" applyAlignment="1">
      <alignment horizontal="left"/>
    </xf>
    <xf numFmtId="0" fontId="0" fillId="0" borderId="6" xfId="0" applyBorder="1" applyAlignment="1">
      <alignment horizontal="center" vertical="center" wrapText="1"/>
    </xf>
    <xf numFmtId="0" fontId="0" fillId="0" borderId="7" xfId="0" applyBorder="1" applyAlignment="1">
      <alignment horizontal="center" vertical="center"/>
    </xf>
    <xf numFmtId="0" fontId="3" fillId="11" borderId="7" xfId="0" applyFont="1" applyFill="1" applyBorder="1" applyAlignment="1">
      <alignment wrapText="1"/>
    </xf>
    <xf numFmtId="0" fontId="0" fillId="0" borderId="18" xfId="0" applyBorder="1" applyAlignment="1">
      <alignment horizontal="left"/>
    </xf>
    <xf numFmtId="0" fontId="0" fillId="0" borderId="18" xfId="0" applyBorder="1" applyAlignment="1">
      <alignment horizontal="left" wrapText="1"/>
    </xf>
    <xf numFmtId="0" fontId="3" fillId="11" borderId="7" xfId="0" applyFont="1" applyFill="1" applyBorder="1" applyAlignment="1">
      <alignment horizontal="left" vertical="center" wrapText="1"/>
    </xf>
    <xf numFmtId="0" fontId="0" fillId="0" borderId="18" xfId="0" applyBorder="1" applyAlignment="1">
      <alignment horizontal="left" vertical="center"/>
    </xf>
    <xf numFmtId="0" fontId="0" fillId="0" borderId="18" xfId="0" quotePrefix="1" applyBorder="1" applyAlignment="1">
      <alignment horizontal="left" vertical="center"/>
    </xf>
    <xf numFmtId="0" fontId="0" fillId="0" borderId="18" xfId="0" applyBorder="1" applyAlignment="1">
      <alignment horizontal="left" vertical="center" wrapText="1"/>
    </xf>
    <xf numFmtId="165" fontId="0" fillId="0" borderId="18" xfId="0" applyNumberFormat="1" applyBorder="1" applyAlignment="1">
      <alignment horizontal="left" vertical="center"/>
    </xf>
    <xf numFmtId="9" fontId="0" fillId="0" borderId="0" xfId="3" applyFont="1"/>
    <xf numFmtId="0" fontId="0" fillId="9" borderId="0" xfId="0" applyFill="1" applyAlignment="1">
      <alignment wrapText="1"/>
    </xf>
    <xf numFmtId="0" fontId="0" fillId="9" borderId="0" xfId="0" applyFill="1"/>
    <xf numFmtId="49" fontId="0" fillId="9" borderId="0" xfId="0" applyNumberFormat="1" applyFill="1"/>
    <xf numFmtId="0" fontId="0" fillId="9" borderId="0" xfId="0" applyFill="1" applyAlignment="1">
      <alignment vertical="top"/>
    </xf>
    <xf numFmtId="0" fontId="0" fillId="9" borderId="0" xfId="0" applyFill="1" applyAlignment="1">
      <alignment vertical="top" wrapText="1"/>
    </xf>
    <xf numFmtId="0" fontId="1" fillId="9" borderId="0" xfId="0" applyFont="1" applyFill="1"/>
    <xf numFmtId="0" fontId="12" fillId="9" borderId="7" xfId="0" applyFont="1" applyFill="1" applyBorder="1" applyAlignment="1">
      <alignment wrapText="1"/>
    </xf>
    <xf numFmtId="0" fontId="0" fillId="9" borderId="7" xfId="0" applyFill="1" applyBorder="1" applyAlignment="1">
      <alignment wrapText="1"/>
    </xf>
    <xf numFmtId="0" fontId="15" fillId="6" borderId="26" xfId="0" applyFont="1" applyFill="1" applyBorder="1" applyAlignment="1">
      <alignment horizontal="left" vertical="top" wrapText="1"/>
    </xf>
    <xf numFmtId="0" fontId="15" fillId="6" borderId="26" xfId="0" applyFont="1" applyFill="1" applyBorder="1" applyAlignment="1">
      <alignment horizontal="center" vertical="top"/>
    </xf>
    <xf numFmtId="16" fontId="15" fillId="6" borderId="26" xfId="0" applyNumberFormat="1" applyFont="1" applyFill="1" applyBorder="1" applyAlignment="1">
      <alignment horizontal="left" vertical="top"/>
    </xf>
    <xf numFmtId="0" fontId="15" fillId="6" borderId="26" xfId="0" applyFont="1" applyFill="1" applyBorder="1" applyAlignment="1" applyProtection="1">
      <alignment horizontal="left" vertical="top" wrapText="1"/>
      <protection locked="0"/>
    </xf>
    <xf numFmtId="0" fontId="17" fillId="6" borderId="26" xfId="0" applyFont="1" applyFill="1" applyBorder="1" applyAlignment="1">
      <alignment horizontal="left" vertical="top" wrapText="1"/>
    </xf>
    <xf numFmtId="0" fontId="14" fillId="6" borderId="26" xfId="0" applyFont="1" applyFill="1" applyBorder="1" applyAlignment="1">
      <alignment horizontal="center" vertical="center"/>
    </xf>
    <xf numFmtId="0" fontId="0" fillId="0" borderId="26" xfId="0" applyBorder="1" applyAlignment="1">
      <alignment horizontal="center" vertical="center"/>
    </xf>
    <xf numFmtId="17" fontId="15" fillId="6" borderId="26" xfId="0" quotePrefix="1" applyNumberFormat="1" applyFont="1" applyFill="1" applyBorder="1" applyAlignment="1">
      <alignment horizontal="center" vertical="top"/>
    </xf>
    <xf numFmtId="49" fontId="15" fillId="6" borderId="26" xfId="0" applyNumberFormat="1" applyFont="1" applyFill="1" applyBorder="1" applyAlignment="1">
      <alignment horizontal="center" vertical="top"/>
    </xf>
    <xf numFmtId="49" fontId="15" fillId="6" borderId="26" xfId="0" quotePrefix="1" applyNumberFormat="1" applyFont="1" applyFill="1" applyBorder="1" applyAlignment="1">
      <alignment horizontal="center" vertical="top"/>
    </xf>
    <xf numFmtId="164" fontId="0" fillId="0" borderId="18" xfId="0" applyNumberFormat="1" applyBorder="1"/>
    <xf numFmtId="0" fontId="0" fillId="0" borderId="32" xfId="0" applyBorder="1" applyAlignment="1">
      <alignment horizontal="center" vertical="center" wrapText="1"/>
    </xf>
    <xf numFmtId="0" fontId="0" fillId="0" borderId="31" xfId="0" applyBorder="1" applyAlignment="1">
      <alignment horizontal="center" vertical="center"/>
    </xf>
    <xf numFmtId="0" fontId="3" fillId="11" borderId="31" xfId="0" applyFont="1" applyFill="1" applyBorder="1" applyAlignment="1">
      <alignment horizontal="left" vertical="center" wrapText="1"/>
    </xf>
    <xf numFmtId="0" fontId="0" fillId="0" borderId="33" xfId="0" applyBorder="1" applyAlignment="1">
      <alignment horizontal="left"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center" vertical="center"/>
    </xf>
    <xf numFmtId="0" fontId="24" fillId="0" borderId="0" xfId="0" applyFont="1"/>
    <xf numFmtId="0" fontId="25" fillId="2" borderId="26" xfId="0" applyFont="1" applyFill="1" applyBorder="1" applyAlignment="1">
      <alignment horizontal="center" vertical="center" wrapText="1"/>
    </xf>
    <xf numFmtId="0" fontId="27" fillId="4" borderId="38" xfId="0" applyFont="1" applyFill="1" applyBorder="1" applyAlignment="1">
      <alignment horizontal="center" vertical="center" wrapText="1"/>
    </xf>
    <xf numFmtId="0" fontId="24" fillId="0" borderId="38" xfId="0" applyFont="1" applyBorder="1" applyAlignment="1">
      <alignment horizontal="center" vertical="center" wrapText="1"/>
    </xf>
    <xf numFmtId="0" fontId="30" fillId="7" borderId="40" xfId="0" applyFont="1" applyFill="1" applyBorder="1" applyAlignment="1">
      <alignment horizontal="center" vertical="center" wrapText="1"/>
    </xf>
    <xf numFmtId="0" fontId="30" fillId="7" borderId="44" xfId="0" applyFont="1" applyFill="1" applyBorder="1" applyAlignment="1">
      <alignment vertical="center" wrapText="1"/>
    </xf>
    <xf numFmtId="0" fontId="29" fillId="7" borderId="45" xfId="0" applyFont="1" applyFill="1" applyBorder="1" applyAlignment="1">
      <alignment vertical="center" wrapText="1"/>
    </xf>
    <xf numFmtId="0" fontId="30" fillId="7" borderId="46" xfId="0" applyFont="1" applyFill="1" applyBorder="1" applyAlignment="1">
      <alignment vertical="center" wrapText="1"/>
    </xf>
    <xf numFmtId="0" fontId="27" fillId="4" borderId="43" xfId="0" applyFont="1" applyFill="1" applyBorder="1" applyAlignment="1">
      <alignment horizontal="center" vertical="center" wrapText="1"/>
    </xf>
    <xf numFmtId="0" fontId="31" fillId="0" borderId="47" xfId="0" applyFont="1" applyBorder="1" applyAlignment="1">
      <alignment vertical="center" wrapText="1"/>
    </xf>
    <xf numFmtId="0" fontId="29" fillId="7" borderId="48" xfId="0" applyFont="1" applyFill="1" applyBorder="1" applyAlignment="1">
      <alignment vertical="center" wrapText="1"/>
    </xf>
    <xf numFmtId="0" fontId="31" fillId="0" borderId="45" xfId="0" applyFont="1" applyBorder="1" applyAlignment="1">
      <alignment vertical="center" wrapText="1"/>
    </xf>
    <xf numFmtId="0" fontId="24" fillId="0" borderId="46" xfId="0" applyFont="1" applyBorder="1" applyAlignment="1">
      <alignment vertical="center" wrapText="1"/>
    </xf>
    <xf numFmtId="0" fontId="24" fillId="0" borderId="49" xfId="0" applyFont="1" applyBorder="1" applyAlignment="1">
      <alignment horizontal="center" vertical="center"/>
    </xf>
    <xf numFmtId="2" fontId="24" fillId="0" borderId="49" xfId="0" applyNumberFormat="1" applyFont="1" applyBorder="1" applyAlignment="1">
      <alignment horizontal="center" vertical="center"/>
    </xf>
    <xf numFmtId="0" fontId="24" fillId="0" borderId="50" xfId="0" applyFont="1" applyBorder="1" applyAlignment="1">
      <alignment horizontal="center" vertical="center"/>
    </xf>
    <xf numFmtId="0" fontId="25" fillId="2" borderId="51" xfId="0" applyFont="1" applyFill="1" applyBorder="1" applyAlignment="1">
      <alignment horizontal="center" vertical="center" wrapText="1"/>
    </xf>
    <xf numFmtId="0" fontId="24" fillId="0" borderId="52" xfId="0" applyFont="1" applyBorder="1" applyAlignment="1">
      <alignment horizontal="center" vertical="center"/>
    </xf>
    <xf numFmtId="0" fontId="28" fillId="9" borderId="37" xfId="0" applyFont="1" applyFill="1" applyBorder="1" applyAlignment="1">
      <alignment horizontal="center" vertical="center"/>
    </xf>
    <xf numFmtId="0" fontId="28" fillId="9" borderId="38" xfId="0" applyFont="1" applyFill="1" applyBorder="1" applyAlignment="1">
      <alignment vertical="center"/>
    </xf>
    <xf numFmtId="0" fontId="28" fillId="5" borderId="37" xfId="0" applyFont="1" applyFill="1" applyBorder="1" applyAlignment="1">
      <alignment horizontal="center" vertical="center"/>
    </xf>
    <xf numFmtId="0" fontId="28" fillId="5" borderId="38" xfId="0" applyFont="1" applyFill="1" applyBorder="1" applyAlignment="1">
      <alignment vertical="center"/>
    </xf>
    <xf numFmtId="0" fontId="28" fillId="10" borderId="39" xfId="0" applyFont="1" applyFill="1" applyBorder="1" applyAlignment="1">
      <alignment horizontal="center" vertical="center" wrapText="1"/>
    </xf>
    <xf numFmtId="0" fontId="33" fillId="10" borderId="40" xfId="0" applyFont="1" applyFill="1" applyBorder="1" applyAlignment="1">
      <alignment vertical="center" wrapText="1"/>
    </xf>
    <xf numFmtId="0" fontId="28" fillId="8" borderId="41" xfId="0" applyFont="1" applyFill="1" applyBorder="1" applyAlignment="1">
      <alignment horizontal="center" vertical="center"/>
    </xf>
    <xf numFmtId="0" fontId="28" fillId="8" borderId="55" xfId="0" applyFont="1" applyFill="1" applyBorder="1" applyAlignment="1">
      <alignment vertical="center"/>
    </xf>
    <xf numFmtId="0" fontId="35" fillId="6" borderId="26" xfId="0" applyFont="1" applyFill="1" applyBorder="1" applyAlignment="1">
      <alignment horizontal="left" vertical="top"/>
    </xf>
    <xf numFmtId="0" fontId="35" fillId="6" borderId="26" xfId="0" applyFont="1" applyFill="1" applyBorder="1" applyAlignment="1">
      <alignment horizontal="center" vertical="top"/>
    </xf>
    <xf numFmtId="16" fontId="35" fillId="6" borderId="26" xfId="0" applyNumberFormat="1" applyFont="1" applyFill="1" applyBorder="1" applyAlignment="1">
      <alignment horizontal="center" vertical="top"/>
    </xf>
    <xf numFmtId="16" fontId="35" fillId="6" borderId="26" xfId="0" applyNumberFormat="1" applyFont="1" applyFill="1" applyBorder="1" applyAlignment="1">
      <alignment horizontal="left" vertical="top"/>
    </xf>
    <xf numFmtId="0" fontId="35" fillId="6" borderId="26" xfId="0" applyFont="1" applyFill="1" applyBorder="1" applyAlignment="1">
      <alignment horizontal="left" vertical="top" wrapText="1"/>
    </xf>
    <xf numFmtId="0" fontId="36" fillId="6" borderId="26" xfId="0" applyFont="1" applyFill="1" applyBorder="1" applyAlignment="1">
      <alignment horizontal="center" vertical="center"/>
    </xf>
    <xf numFmtId="0" fontId="30" fillId="6" borderId="26" xfId="0" applyFont="1" applyFill="1" applyBorder="1" applyAlignment="1">
      <alignment horizontal="left" vertical="top" wrapText="1"/>
    </xf>
    <xf numFmtId="0" fontId="39" fillId="6" borderId="26" xfId="0" applyFont="1" applyFill="1" applyBorder="1" applyAlignment="1">
      <alignment horizontal="left" vertical="top" wrapText="1"/>
    </xf>
    <xf numFmtId="49" fontId="35" fillId="6" borderId="26" xfId="0" applyNumberFormat="1" applyFont="1" applyFill="1" applyBorder="1" applyAlignment="1">
      <alignment horizontal="center" vertical="top"/>
    </xf>
    <xf numFmtId="0" fontId="24" fillId="0" borderId="0" xfId="0" applyFont="1" applyAlignment="1">
      <alignment horizontal="center"/>
    </xf>
    <xf numFmtId="0" fontId="24" fillId="0" borderId="0" xfId="0" applyFont="1" applyAlignment="1">
      <alignment wrapText="1"/>
    </xf>
    <xf numFmtId="0" fontId="16" fillId="2" borderId="2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43" fillId="9" borderId="7" xfId="0" applyFont="1" applyFill="1" applyBorder="1" applyAlignment="1">
      <alignment wrapText="1"/>
    </xf>
    <xf numFmtId="0" fontId="24" fillId="9" borderId="7" xfId="0" applyFont="1" applyFill="1" applyBorder="1" applyAlignment="1">
      <alignment wrapText="1"/>
    </xf>
    <xf numFmtId="0" fontId="35" fillId="6" borderId="27" xfId="0" applyFont="1" applyFill="1" applyBorder="1" applyAlignment="1">
      <alignment horizontal="center" vertical="top"/>
    </xf>
    <xf numFmtId="49" fontId="35" fillId="6" borderId="27" xfId="0" applyNumberFormat="1" applyFont="1" applyFill="1" applyBorder="1" applyAlignment="1">
      <alignment horizontal="center" vertical="top"/>
    </xf>
    <xf numFmtId="49" fontId="35" fillId="6" borderId="27" xfId="0" applyNumberFormat="1" applyFont="1" applyFill="1" applyBorder="1" applyAlignment="1">
      <alignment horizontal="left" vertical="top"/>
    </xf>
    <xf numFmtId="0" fontId="35" fillId="6" borderId="27" xfId="0" applyFont="1" applyFill="1" applyBorder="1" applyAlignment="1">
      <alignment horizontal="left" vertical="top" wrapText="1"/>
    </xf>
    <xf numFmtId="0" fontId="36" fillId="6" borderId="27" xfId="0" applyFont="1" applyFill="1" applyBorder="1" applyAlignment="1">
      <alignment horizontal="center" vertical="center"/>
    </xf>
    <xf numFmtId="0" fontId="35" fillId="6" borderId="27" xfId="0" applyFont="1" applyFill="1" applyBorder="1" applyAlignment="1">
      <alignment horizontal="center" vertical="top" wrapText="1"/>
    </xf>
    <xf numFmtId="0" fontId="35" fillId="6" borderId="34" xfId="0" applyFont="1" applyFill="1" applyBorder="1" applyAlignment="1">
      <alignment horizontal="left" vertical="top" wrapText="1"/>
    </xf>
    <xf numFmtId="0" fontId="24" fillId="9" borderId="0" xfId="0" applyFont="1" applyFill="1"/>
    <xf numFmtId="0" fontId="24" fillId="9" borderId="0" xfId="0" applyFont="1" applyFill="1" applyAlignment="1">
      <alignment wrapText="1"/>
    </xf>
    <xf numFmtId="49" fontId="24" fillId="9" borderId="0" xfId="0" applyNumberFormat="1" applyFont="1" applyFill="1"/>
    <xf numFmtId="0" fontId="24" fillId="9" borderId="0" xfId="0" applyFont="1" applyFill="1" applyAlignment="1">
      <alignment vertical="top"/>
    </xf>
    <xf numFmtId="0" fontId="24" fillId="9" borderId="0" xfId="0" applyFont="1" applyFill="1" applyAlignment="1">
      <alignment vertical="top" wrapText="1"/>
    </xf>
    <xf numFmtId="0" fontId="31" fillId="9" borderId="0" xfId="0" applyFont="1" applyFill="1"/>
    <xf numFmtId="49" fontId="35" fillId="6" borderId="27" xfId="0" applyNumberFormat="1" applyFont="1" applyFill="1" applyBorder="1" applyAlignment="1">
      <alignment horizontal="left" vertical="top" wrapText="1"/>
    </xf>
    <xf numFmtId="0" fontId="36" fillId="6" borderId="27" xfId="0" applyFont="1" applyFill="1" applyBorder="1" applyAlignment="1">
      <alignment horizontal="center" vertical="center" wrapText="1"/>
    </xf>
    <xf numFmtId="0" fontId="35" fillId="6" borderId="28" xfId="0" applyFont="1" applyFill="1" applyBorder="1" applyAlignment="1">
      <alignment horizontal="center" vertical="top"/>
    </xf>
    <xf numFmtId="49" fontId="35" fillId="6" borderId="28" xfId="0" applyNumberFormat="1" applyFont="1" applyFill="1" applyBorder="1" applyAlignment="1">
      <alignment horizontal="center" vertical="top"/>
    </xf>
    <xf numFmtId="49" fontId="35" fillId="6" borderId="28" xfId="0" applyNumberFormat="1" applyFont="1" applyFill="1" applyBorder="1" applyAlignment="1">
      <alignment horizontal="left" vertical="top"/>
    </xf>
    <xf numFmtId="0" fontId="35" fillId="6" borderId="28" xfId="0" applyFont="1" applyFill="1" applyBorder="1" applyAlignment="1">
      <alignment horizontal="left" vertical="top" wrapText="1"/>
    </xf>
    <xf numFmtId="0" fontId="36" fillId="6" borderId="28" xfId="0" applyFont="1" applyFill="1" applyBorder="1" applyAlignment="1">
      <alignment horizontal="center" vertical="center"/>
    </xf>
    <xf numFmtId="0" fontId="35" fillId="6" borderId="28" xfId="0" applyFont="1" applyFill="1" applyBorder="1" applyAlignment="1">
      <alignment horizontal="center" vertical="top" wrapText="1"/>
    </xf>
    <xf numFmtId="49" fontId="35" fillId="0" borderId="27" xfId="0" applyNumberFormat="1" applyFont="1" applyBorder="1" applyAlignment="1">
      <alignment horizontal="center" vertical="top" wrapText="1"/>
    </xf>
    <xf numFmtId="0" fontId="29" fillId="7" borderId="26" xfId="0" applyFont="1" applyFill="1" applyBorder="1" applyAlignment="1">
      <alignment horizontal="left" vertical="center"/>
    </xf>
    <xf numFmtId="0" fontId="29" fillId="7" borderId="26" xfId="0" applyFont="1" applyFill="1" applyBorder="1" applyAlignment="1">
      <alignment horizontal="center" vertical="center"/>
    </xf>
    <xf numFmtId="0" fontId="29" fillId="7" borderId="26" xfId="0" applyFont="1" applyFill="1" applyBorder="1" applyAlignment="1">
      <alignment horizontal="left" vertical="center" wrapText="1"/>
    </xf>
    <xf numFmtId="0" fontId="17" fillId="6" borderId="26" xfId="0" applyFont="1" applyFill="1" applyBorder="1" applyAlignment="1" applyProtection="1">
      <alignment horizontal="left" vertical="top" wrapText="1"/>
      <protection locked="0"/>
    </xf>
    <xf numFmtId="0" fontId="35" fillId="6" borderId="27" xfId="0" applyFont="1" applyFill="1" applyBorder="1" applyAlignment="1" applyProtection="1">
      <alignment horizontal="left" vertical="top" wrapText="1"/>
      <protection locked="0"/>
    </xf>
    <xf numFmtId="0" fontId="35" fillId="6" borderId="28" xfId="0" applyFont="1" applyFill="1" applyBorder="1" applyAlignment="1" applyProtection="1">
      <alignment horizontal="left" vertical="top" wrapText="1"/>
      <protection locked="0"/>
    </xf>
    <xf numFmtId="0" fontId="45" fillId="6" borderId="26" xfId="0" applyFont="1" applyFill="1" applyBorder="1" applyAlignment="1">
      <alignment horizontal="center" vertical="center" wrapText="1"/>
    </xf>
    <xf numFmtId="0" fontId="46" fillId="6" borderId="27" xfId="0" applyFont="1" applyFill="1" applyBorder="1" applyAlignment="1">
      <alignment horizontal="center" vertical="top" wrapText="1"/>
    </xf>
    <xf numFmtId="0" fontId="46" fillId="6" borderId="28" xfId="0" applyFont="1" applyFill="1" applyBorder="1" applyAlignment="1">
      <alignment horizontal="center" vertical="top" wrapText="1"/>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26" fillId="2" borderId="53" xfId="0" applyFont="1" applyFill="1" applyBorder="1" applyAlignment="1">
      <alignment horizontal="center" vertical="center" wrapText="1"/>
    </xf>
    <xf numFmtId="0" fontId="26" fillId="2" borderId="54" xfId="0" applyFont="1" applyFill="1" applyBorder="1" applyAlignment="1">
      <alignment horizontal="center" vertical="center" wrapText="1"/>
    </xf>
    <xf numFmtId="0" fontId="30" fillId="7" borderId="42" xfId="0" applyFont="1" applyFill="1" applyBorder="1" applyAlignment="1">
      <alignment horizontal="center" vertical="center" wrapText="1"/>
    </xf>
    <xf numFmtId="0" fontId="24" fillId="0" borderId="42" xfId="0" applyFont="1" applyBorder="1" applyAlignment="1">
      <alignment horizontal="center" vertical="center" wrapText="1"/>
    </xf>
    <xf numFmtId="0" fontId="23" fillId="2" borderId="35"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32" fillId="0" borderId="41" xfId="0" applyFont="1" applyBorder="1" applyAlignment="1">
      <alignment horizontal="center" wrapText="1"/>
    </xf>
    <xf numFmtId="0" fontId="32" fillId="0" borderId="55" xfId="0" applyFont="1" applyBorder="1" applyAlignment="1">
      <alignment horizontal="center" wrapText="1"/>
    </xf>
    <xf numFmtId="0" fontId="32" fillId="0" borderId="39" xfId="0" applyFont="1" applyBorder="1" applyAlignment="1">
      <alignment horizontal="center" wrapText="1"/>
    </xf>
    <xf numFmtId="0" fontId="32" fillId="0" borderId="40" xfId="0" applyFont="1" applyBorder="1" applyAlignment="1">
      <alignment horizontal="center" wrapText="1"/>
    </xf>
    <xf numFmtId="0" fontId="23" fillId="2" borderId="26" xfId="0" applyFont="1" applyFill="1" applyBorder="1" applyAlignment="1">
      <alignment horizontal="center" vertical="center" wrapText="1"/>
    </xf>
    <xf numFmtId="0" fontId="44" fillId="7" borderId="26" xfId="0" applyFont="1" applyFill="1" applyBorder="1" applyAlignment="1">
      <alignment horizontal="center" vertical="top" wrapText="1"/>
    </xf>
    <xf numFmtId="0" fontId="18" fillId="2" borderId="26" xfId="0" applyFont="1" applyFill="1" applyBorder="1" applyAlignment="1">
      <alignment horizontal="center" vertical="center" wrapText="1"/>
    </xf>
    <xf numFmtId="0" fontId="40" fillId="7" borderId="28" xfId="0" applyFont="1" applyFill="1" applyBorder="1" applyAlignment="1">
      <alignment horizontal="center" vertical="center" wrapText="1"/>
    </xf>
    <xf numFmtId="0" fontId="41" fillId="7" borderId="29" xfId="0" applyFont="1" applyFill="1" applyBorder="1" applyAlignment="1">
      <alignment horizontal="center" vertical="center" wrapText="1"/>
    </xf>
    <xf numFmtId="0" fontId="41" fillId="7" borderId="30" xfId="0" applyFont="1" applyFill="1" applyBorder="1" applyAlignment="1">
      <alignment horizontal="center" vertical="center" wrapText="1"/>
    </xf>
    <xf numFmtId="0" fontId="41" fillId="7" borderId="28"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42" fillId="7" borderId="28" xfId="0" applyFont="1" applyFill="1" applyBorder="1" applyAlignment="1">
      <alignment horizontal="center" vertical="center" wrapText="1"/>
    </xf>
    <xf numFmtId="0" fontId="42" fillId="7" borderId="29" xfId="0" applyFont="1" applyFill="1" applyBorder="1" applyAlignment="1">
      <alignment horizontal="center" vertical="center" wrapText="1"/>
    </xf>
    <xf numFmtId="0" fontId="42" fillId="7" borderId="30" xfId="0" applyFont="1" applyFill="1" applyBorder="1" applyAlignment="1">
      <alignment horizontal="center" vertical="center" wrapText="1"/>
    </xf>
  </cellXfs>
  <cellStyles count="4">
    <cellStyle name="Normal" xfId="0" builtinId="0"/>
    <cellStyle name="Normal 10" xfId="1" xr:uid="{4B42B02D-14B9-4C96-8F79-4EF7D0F316EF}"/>
    <cellStyle name="Normal 3 2" xfId="2" xr:uid="{3487E568-9CF2-421A-8F27-8C56F0C18CC2}"/>
    <cellStyle name="Percent" xfId="3" builtinId="5"/>
  </cellStyles>
  <dxfs count="14">
    <dxf>
      <font>
        <color rgb="FF00B050"/>
      </font>
      <fill>
        <patternFill>
          <bgColor theme="6" tint="0.79998168889431442"/>
        </patternFill>
      </fill>
    </dxf>
    <dxf>
      <font>
        <b/>
        <i val="0"/>
        <color rgb="FF000000"/>
      </font>
      <fill>
        <patternFill patternType="solid">
          <fgColor indexed="64"/>
          <bgColor rgb="FFFF0000"/>
        </patternFill>
      </fill>
    </dxf>
    <dxf>
      <font>
        <b/>
        <i val="0"/>
        <color rgb="FF000000"/>
      </font>
      <fill>
        <patternFill patternType="solid">
          <fgColor indexed="64"/>
          <bgColor rgb="FFFFC000"/>
        </patternFill>
      </fill>
    </dxf>
    <dxf>
      <font>
        <b/>
        <i val="0"/>
        <color rgb="FF000000"/>
      </font>
      <fill>
        <patternFill patternType="solid">
          <fgColor indexed="64"/>
          <bgColor rgb="FFC1F0C8"/>
        </patternFill>
      </fill>
    </dxf>
    <dxf>
      <font>
        <b/>
        <i val="0"/>
        <color rgb="FF000000"/>
      </font>
      <fill>
        <patternFill patternType="solid">
          <fgColor indexed="64"/>
          <bgColor rgb="FF47D359"/>
        </patternFill>
      </fill>
    </dxf>
    <dxf>
      <font>
        <color rgb="FF00B050"/>
      </font>
      <fill>
        <patternFill>
          <bgColor theme="6" tint="0.79998168889431442"/>
        </patternFill>
      </fill>
    </dxf>
    <dxf>
      <font>
        <b/>
        <i val="0"/>
        <color rgb="FF000000"/>
      </font>
      <fill>
        <patternFill patternType="solid">
          <fgColor indexed="64"/>
          <bgColor rgb="FFFF0000"/>
        </patternFill>
      </fill>
    </dxf>
    <dxf>
      <font>
        <b/>
        <i val="0"/>
        <color rgb="FF000000"/>
      </font>
      <fill>
        <patternFill patternType="solid">
          <fgColor indexed="64"/>
          <bgColor rgb="FFFFC000"/>
        </patternFill>
      </fill>
    </dxf>
    <dxf>
      <font>
        <b/>
        <i val="0"/>
        <color rgb="FF000000"/>
      </font>
      <fill>
        <patternFill patternType="solid">
          <fgColor indexed="64"/>
          <bgColor rgb="FFC1F0C8"/>
        </patternFill>
      </fill>
    </dxf>
    <dxf>
      <font>
        <b/>
        <i val="0"/>
        <color rgb="FF000000"/>
      </font>
      <fill>
        <patternFill patternType="solid">
          <fgColor indexed="64"/>
          <bgColor rgb="FF47D359"/>
        </patternFill>
      </fill>
    </dxf>
    <dxf>
      <font>
        <b/>
        <i val="0"/>
        <color rgb="FF000000"/>
      </font>
      <fill>
        <patternFill patternType="solid">
          <fgColor indexed="64"/>
          <bgColor rgb="FFFF0000"/>
        </patternFill>
      </fill>
    </dxf>
    <dxf>
      <font>
        <b/>
        <i val="0"/>
        <color rgb="FF000000"/>
      </font>
      <fill>
        <patternFill patternType="solid">
          <fgColor indexed="64"/>
          <bgColor rgb="FFFFC000"/>
        </patternFill>
      </fill>
    </dxf>
    <dxf>
      <font>
        <b/>
        <i val="0"/>
        <color rgb="FF000000"/>
      </font>
      <fill>
        <patternFill patternType="solid">
          <fgColor indexed="64"/>
          <bgColor rgb="FFC1F0C8"/>
        </patternFill>
      </fill>
    </dxf>
    <dxf>
      <font>
        <b/>
        <i val="0"/>
        <color rgb="FF000000"/>
      </font>
      <fill>
        <patternFill patternType="solid">
          <fgColor indexed="64"/>
          <bgColor rgb="FF47D359"/>
        </patternFill>
      </fill>
    </dxf>
  </dxfs>
  <tableStyles count="0" defaultTableStyle="TableStyleMedium2" defaultPivotStyle="PivotStyleLight16"/>
  <colors>
    <mruColors>
      <color rgb="FF333399"/>
      <color rgb="FFD9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cooperativehousing-my.sharepoint.com/personal/barbara_hannigan_cooperativehousing_ie/Documents/I.T%20Procedure%20Documents%20and%20samples%202026/Requirements%20Document%20TS/Appendix%20A%20-%20CHI%20FMS%20Detail%20Functionality%20Enhanced%20-%20SPLIT%20BY%20FUNCTION.xlsx" TargetMode="External"/><Relationship Id="rId2" Type="http://schemas.microsoft.com/office/2019/04/relationships/externalLinkLongPath" Target="/personal/barbara_hannigan_cooperativehousing_ie/Documents/I.T%20Procedure%20Documents%20and%20samples%202026/Requirements%20Document%20TS/Appendix%20A%20-%20CHI%20FMS%20Detail%20Functionality%20Enhanced%20-%20SPLIT%20BY%20FUNCTION.xlsx?4CC4C09B" TargetMode="External"/><Relationship Id="rId1" Type="http://schemas.openxmlformats.org/officeDocument/2006/relationships/externalLinkPath" Target="file:///\\4CC4C09B\Appendix%20A%20-%20CHI%20FMS%20Detail%20Functionality%20Enhanced%20-%20SPLIT%20BY%20FUNCTION.xlsx" TargetMode="External"/><Relationship Id="rId4" Type="http://schemas.openxmlformats.org/officeDocument/2006/relationships/externalLinkPath" Target="../../../../../../../../../personal/barbara_hannigan_cooperativehousing_ie/Documents/I.T%20Procedure%20Documents%20and%20samples%202026/Requirements%20Document%20TS/Appendix%20A%20-%20CHI%20FMS%20Detail%20Functionality%20Enhanced%20-%20SPLIT%20BY%20FUNCTIO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ersonal/barbara_hannigan_cooperativehousing_ie/Documents/FMS_BH/Procure/Tender%201%20Documents/Appendix%207%20-%20Standard%20(Tab%20A)%20and%20Detailed%20(Tab%20B)%20Requirements.xlsx" TargetMode="External"/><Relationship Id="rId2" Type="http://schemas.openxmlformats.org/officeDocument/2006/relationships/externalLinkPath" Target="https://cooperativehousing-my.sharepoint.com/personal/barbara_hannigan_cooperativehousing_ie/Documents/FMS_BH/Procure/Tender%201%20Documents/Appendix%207%20-%20Standard%20(Tab%20A)%20and%20Detailed%20(Tab%20B)%20Requirements.xlsx" TargetMode="External"/><Relationship Id="rId1" Type="http://schemas.openxmlformats.org/officeDocument/2006/relationships/externalLinkPath" Target="/personal/barbara_hannigan_cooperativehousing_ie/Documents/FMS_BH/Procure/Tender%201%20Documents/Appendix%207%20-%20Standard%20(Tab%20A)%20and%20Detailed%20(Tab%20B)%20Require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KeyModuleAreas_Links"/>
      <sheetName val="Categories"/>
      <sheetName val="1. FMS_Detail_Requirements_Full"/>
      <sheetName val="2. FMS_Detail_Requirements &lt;80%"/>
      <sheetName val="Follow up notes or Comments"/>
      <sheetName val="Volumes"/>
      <sheetName val="Nominal "/>
      <sheetName val="District_Co_Op"/>
      <sheetName val="Access"/>
      <sheetName val="Cost Centre"/>
      <sheetName val="Finance Team"/>
      <sheetName val="Completion Instruction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Users &amp; Volumes"/>
      <sheetName val="A. Standard Requirements"/>
      <sheetName val="B. Detailed Requirement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EEC6-E6AB-4E79-A641-987A8E6224A0}">
  <sheetPr>
    <tabColor theme="4" tint="0.59999389629810485"/>
  </sheetPr>
  <dimension ref="A1:G39"/>
  <sheetViews>
    <sheetView topLeftCell="B1" zoomScale="90" zoomScaleNormal="90" workbookViewId="0">
      <pane xSplit="3" ySplit="1" topLeftCell="E2" activePane="bottomRight" state="frozen"/>
      <selection pane="topRight" activeCell="E1" sqref="E1"/>
      <selection pane="bottomLeft" activeCell="B2" sqref="B2"/>
      <selection pane="bottomRight" activeCell="G6" sqref="G6"/>
    </sheetView>
  </sheetViews>
  <sheetFormatPr defaultRowHeight="14.4" x14ac:dyDescent="0.3"/>
  <cols>
    <col min="1" max="1" width="28.88671875" customWidth="1"/>
    <col min="4" max="4" width="90.88671875" customWidth="1"/>
    <col min="5" max="5" width="44.33203125" customWidth="1"/>
    <col min="6" max="6" width="30.88671875" customWidth="1"/>
  </cols>
  <sheetData>
    <row r="1" spans="1:7" ht="35.4" customHeight="1" thickBot="1" x14ac:dyDescent="0.35">
      <c r="B1" s="153" t="s">
        <v>0</v>
      </c>
      <c r="C1" s="154"/>
      <c r="D1" s="154"/>
      <c r="E1" s="154"/>
      <c r="F1" s="155"/>
    </row>
    <row r="2" spans="1:7" s="9" customFormat="1" ht="23.4" customHeight="1" thickBot="1" x14ac:dyDescent="0.35">
      <c r="B2" s="156" t="s">
        <v>1</v>
      </c>
      <c r="C2" s="157"/>
      <c r="D2" s="157"/>
      <c r="E2" s="156" t="s">
        <v>2</v>
      </c>
      <c r="F2" s="158"/>
    </row>
    <row r="3" spans="1:7" s="16" customFormat="1" ht="28.8" x14ac:dyDescent="0.3">
      <c r="A3" s="10" t="s">
        <v>3</v>
      </c>
      <c r="B3" s="11">
        <v>12</v>
      </c>
      <c r="C3" s="12" t="s">
        <v>4</v>
      </c>
      <c r="D3" s="13" t="s">
        <v>5</v>
      </c>
      <c r="E3" s="14" t="s">
        <v>6</v>
      </c>
      <c r="F3" s="15">
        <v>1</v>
      </c>
    </row>
    <row r="4" spans="1:7" s="16" customFormat="1" ht="43.5" customHeight="1" x14ac:dyDescent="0.3">
      <c r="A4" s="10" t="s">
        <v>3</v>
      </c>
      <c r="B4" s="17">
        <v>12</v>
      </c>
      <c r="C4" s="18" t="s">
        <v>7</v>
      </c>
      <c r="D4" s="19" t="s">
        <v>8</v>
      </c>
      <c r="E4" s="20" t="s">
        <v>9</v>
      </c>
      <c r="F4" s="21">
        <v>15</v>
      </c>
    </row>
    <row r="5" spans="1:7" s="16" customFormat="1" ht="63" customHeight="1" x14ac:dyDescent="0.3">
      <c r="A5" s="10" t="s">
        <v>3</v>
      </c>
      <c r="B5" s="17">
        <v>12</v>
      </c>
      <c r="C5" s="18" t="s">
        <v>10</v>
      </c>
      <c r="D5" s="19" t="s">
        <v>11</v>
      </c>
      <c r="E5" s="20" t="s">
        <v>12</v>
      </c>
      <c r="F5" s="21">
        <v>0</v>
      </c>
    </row>
    <row r="6" spans="1:7" s="16" customFormat="1" ht="45" customHeight="1" x14ac:dyDescent="0.3">
      <c r="A6" s="10" t="s">
        <v>3</v>
      </c>
      <c r="B6" s="17">
        <v>12</v>
      </c>
      <c r="C6" s="18" t="s">
        <v>13</v>
      </c>
      <c r="D6" s="19" t="s">
        <v>14</v>
      </c>
      <c r="E6" s="20" t="s">
        <v>15</v>
      </c>
      <c r="F6" s="21">
        <v>46</v>
      </c>
    </row>
    <row r="7" spans="1:7" s="16" customFormat="1" ht="45" customHeight="1" thickBot="1" x14ac:dyDescent="0.35">
      <c r="A7" s="10" t="s">
        <v>3</v>
      </c>
      <c r="B7" s="22">
        <v>12</v>
      </c>
      <c r="C7" s="23" t="s">
        <v>16</v>
      </c>
      <c r="D7" s="24" t="s">
        <v>17</v>
      </c>
      <c r="E7" s="20" t="s">
        <v>18</v>
      </c>
      <c r="F7" s="21">
        <v>35</v>
      </c>
    </row>
    <row r="8" spans="1:7" ht="16.2" thickBot="1" x14ac:dyDescent="0.35">
      <c r="A8" s="25" t="s">
        <v>3</v>
      </c>
      <c r="B8" s="26"/>
      <c r="C8" s="27"/>
      <c r="D8" s="28"/>
      <c r="E8" s="29" t="s">
        <v>19</v>
      </c>
      <c r="F8" s="30">
        <f>SUM(F3:F7)</f>
        <v>97</v>
      </c>
    </row>
    <row r="9" spans="1:7" ht="15" thickBot="1" x14ac:dyDescent="0.35">
      <c r="A9" s="7"/>
      <c r="B9" s="31"/>
      <c r="C9" s="31"/>
      <c r="D9" s="31"/>
      <c r="E9" s="31"/>
      <c r="F9" s="31"/>
    </row>
    <row r="10" spans="1:7" s="34" customFormat="1" ht="26.4" customHeight="1" thickBot="1" x14ac:dyDescent="0.35">
      <c r="A10" s="32"/>
      <c r="B10" s="150" t="s">
        <v>20</v>
      </c>
      <c r="C10" s="151"/>
      <c r="D10" s="151"/>
      <c r="E10" s="152"/>
      <c r="F10" s="33"/>
      <c r="G10" s="33"/>
    </row>
    <row r="11" spans="1:7" x14ac:dyDescent="0.3">
      <c r="A11" s="25"/>
      <c r="B11" s="35">
        <v>12</v>
      </c>
      <c r="C11" s="36" t="s">
        <v>21</v>
      </c>
      <c r="D11" s="37" t="s">
        <v>22</v>
      </c>
      <c r="E11" s="38" t="s">
        <v>23</v>
      </c>
    </row>
    <row r="12" spans="1:7" x14ac:dyDescent="0.3">
      <c r="A12" s="25" t="s">
        <v>3</v>
      </c>
      <c r="B12" s="39">
        <v>12</v>
      </c>
      <c r="C12" s="40" t="s">
        <v>24</v>
      </c>
      <c r="D12" s="41" t="s">
        <v>25</v>
      </c>
      <c r="E12" s="42" t="s">
        <v>26</v>
      </c>
      <c r="F12" s="6"/>
    </row>
    <row r="13" spans="1:7" x14ac:dyDescent="0.3">
      <c r="A13" s="25" t="s">
        <v>3</v>
      </c>
      <c r="B13" s="39">
        <v>12</v>
      </c>
      <c r="C13" s="40" t="s">
        <v>27</v>
      </c>
      <c r="D13" s="41" t="s">
        <v>28</v>
      </c>
      <c r="E13" s="42" t="s">
        <v>29</v>
      </c>
    </row>
    <row r="14" spans="1:7" x14ac:dyDescent="0.3">
      <c r="A14" s="25" t="s">
        <v>3</v>
      </c>
      <c r="B14" s="39">
        <v>12</v>
      </c>
      <c r="C14" s="40" t="s">
        <v>30</v>
      </c>
      <c r="D14" s="41" t="s">
        <v>31</v>
      </c>
      <c r="E14" s="42" t="s">
        <v>32</v>
      </c>
    </row>
    <row r="15" spans="1:7" x14ac:dyDescent="0.3">
      <c r="A15" s="25" t="s">
        <v>3</v>
      </c>
      <c r="B15" s="39">
        <v>12</v>
      </c>
      <c r="C15" s="40" t="s">
        <v>33</v>
      </c>
      <c r="D15" s="41" t="s">
        <v>34</v>
      </c>
      <c r="E15" s="68">
        <v>29205800.98</v>
      </c>
    </row>
    <row r="16" spans="1:7" x14ac:dyDescent="0.3">
      <c r="A16" s="25" t="s">
        <v>3</v>
      </c>
      <c r="B16" s="39">
        <v>12</v>
      </c>
      <c r="C16" s="40" t="s">
        <v>35</v>
      </c>
      <c r="D16" s="41" t="s">
        <v>36</v>
      </c>
      <c r="E16" s="42" t="s">
        <v>37</v>
      </c>
    </row>
    <row r="17" spans="1:7" x14ac:dyDescent="0.3">
      <c r="A17" s="25" t="s">
        <v>3</v>
      </c>
      <c r="B17" s="39">
        <v>12</v>
      </c>
      <c r="C17" s="40" t="s">
        <v>38</v>
      </c>
      <c r="D17" s="41" t="s">
        <v>39</v>
      </c>
      <c r="E17" s="42">
        <v>1</v>
      </c>
    </row>
    <row r="18" spans="1:7" ht="43.2" x14ac:dyDescent="0.3">
      <c r="A18" s="25" t="s">
        <v>3</v>
      </c>
      <c r="B18" s="39">
        <v>12</v>
      </c>
      <c r="C18" s="40" t="s">
        <v>40</v>
      </c>
      <c r="D18" s="41" t="s">
        <v>41</v>
      </c>
      <c r="E18" s="43" t="s">
        <v>42</v>
      </c>
    </row>
    <row r="19" spans="1:7" ht="28.8" x14ac:dyDescent="0.3">
      <c r="A19" s="25" t="s">
        <v>3</v>
      </c>
      <c r="B19" s="39">
        <v>12</v>
      </c>
      <c r="C19" s="40" t="s">
        <v>43</v>
      </c>
      <c r="D19" s="41" t="s">
        <v>44</v>
      </c>
      <c r="E19" s="43" t="s">
        <v>45</v>
      </c>
    </row>
    <row r="20" spans="1:7" ht="28.8" x14ac:dyDescent="0.3">
      <c r="A20" s="25" t="s">
        <v>3</v>
      </c>
      <c r="B20" s="39">
        <v>12</v>
      </c>
      <c r="C20" s="40" t="s">
        <v>46</v>
      </c>
      <c r="D20" s="41" t="s">
        <v>47</v>
      </c>
      <c r="E20" s="43" t="s">
        <v>48</v>
      </c>
    </row>
    <row r="21" spans="1:7" x14ac:dyDescent="0.3">
      <c r="A21" s="25" t="s">
        <v>3</v>
      </c>
      <c r="B21" s="39">
        <v>12</v>
      </c>
      <c r="C21" s="40" t="s">
        <v>49</v>
      </c>
      <c r="D21" s="44" t="s">
        <v>50</v>
      </c>
      <c r="E21" s="45" t="s">
        <v>51</v>
      </c>
    </row>
    <row r="22" spans="1:7" x14ac:dyDescent="0.3">
      <c r="A22" s="25" t="s">
        <v>3</v>
      </c>
      <c r="B22" s="39">
        <v>12</v>
      </c>
      <c r="C22" s="40" t="s">
        <v>52</v>
      </c>
      <c r="D22" s="44" t="s">
        <v>53</v>
      </c>
      <c r="E22" s="45" t="s">
        <v>54</v>
      </c>
    </row>
    <row r="23" spans="1:7" x14ac:dyDescent="0.3">
      <c r="A23" s="25" t="s">
        <v>3</v>
      </c>
      <c r="B23" s="39">
        <v>12</v>
      </c>
      <c r="C23" s="40" t="s">
        <v>55</v>
      </c>
      <c r="D23" s="44" t="s">
        <v>56</v>
      </c>
      <c r="E23" s="45" t="s">
        <v>57</v>
      </c>
    </row>
    <row r="24" spans="1:7" x14ac:dyDescent="0.3">
      <c r="A24" s="25" t="s">
        <v>3</v>
      </c>
      <c r="B24" s="39">
        <v>12</v>
      </c>
      <c r="C24" s="40" t="s">
        <v>58</v>
      </c>
      <c r="D24" s="44" t="s">
        <v>59</v>
      </c>
      <c r="E24" s="45" t="s">
        <v>60</v>
      </c>
    </row>
    <row r="25" spans="1:7" x14ac:dyDescent="0.3">
      <c r="A25" s="25" t="s">
        <v>3</v>
      </c>
      <c r="B25" s="39">
        <v>12</v>
      </c>
      <c r="C25" s="40" t="s">
        <v>61</v>
      </c>
      <c r="D25" s="44" t="s">
        <v>62</v>
      </c>
      <c r="E25" s="45" t="s">
        <v>63</v>
      </c>
    </row>
    <row r="26" spans="1:7" x14ac:dyDescent="0.3">
      <c r="A26" s="25" t="s">
        <v>3</v>
      </c>
      <c r="B26" s="39">
        <v>12</v>
      </c>
      <c r="C26" s="40" t="s">
        <v>64</v>
      </c>
      <c r="D26" s="44" t="s">
        <v>65</v>
      </c>
      <c r="E26" s="46" t="s">
        <v>66</v>
      </c>
    </row>
    <row r="27" spans="1:7" ht="28.8" x14ac:dyDescent="0.3">
      <c r="A27" s="25" t="s">
        <v>3</v>
      </c>
      <c r="B27" s="39">
        <v>12</v>
      </c>
      <c r="C27" s="40" t="s">
        <v>67</v>
      </c>
      <c r="D27" s="44" t="s">
        <v>68</v>
      </c>
      <c r="E27" s="47" t="s">
        <v>69</v>
      </c>
    </row>
    <row r="28" spans="1:7" x14ac:dyDescent="0.3">
      <c r="A28" s="25" t="s">
        <v>3</v>
      </c>
      <c r="B28" s="39">
        <v>12</v>
      </c>
      <c r="C28" s="40" t="s">
        <v>70</v>
      </c>
      <c r="D28" s="44" t="s">
        <v>71</v>
      </c>
      <c r="E28" s="45" t="s">
        <v>72</v>
      </c>
    </row>
    <row r="29" spans="1:7" ht="28.8" x14ac:dyDescent="0.3">
      <c r="A29" s="25" t="s">
        <v>3</v>
      </c>
      <c r="B29" s="39">
        <v>12</v>
      </c>
      <c r="C29" s="40" t="s">
        <v>73</v>
      </c>
      <c r="D29" s="44" t="s">
        <v>74</v>
      </c>
      <c r="E29" s="47" t="s">
        <v>75</v>
      </c>
      <c r="G29" s="4"/>
    </row>
    <row r="30" spans="1:7" x14ac:dyDescent="0.3">
      <c r="A30" s="25" t="s">
        <v>3</v>
      </c>
      <c r="B30" s="39">
        <v>12</v>
      </c>
      <c r="C30" s="40" t="s">
        <v>76</v>
      </c>
      <c r="D30" s="44" t="s">
        <v>77</v>
      </c>
      <c r="E30" s="48" t="s">
        <v>78</v>
      </c>
    </row>
    <row r="31" spans="1:7" x14ac:dyDescent="0.3">
      <c r="A31" s="25" t="s">
        <v>3</v>
      </c>
      <c r="B31" s="39">
        <v>12</v>
      </c>
      <c r="C31" s="40" t="s">
        <v>79</v>
      </c>
      <c r="D31" s="44" t="s">
        <v>80</v>
      </c>
      <c r="E31" s="48" t="s">
        <v>81</v>
      </c>
    </row>
    <row r="32" spans="1:7" x14ac:dyDescent="0.3">
      <c r="A32" s="25" t="s">
        <v>3</v>
      </c>
      <c r="B32" s="39">
        <v>12</v>
      </c>
      <c r="C32" s="40" t="s">
        <v>82</v>
      </c>
      <c r="D32" s="44" t="s">
        <v>83</v>
      </c>
      <c r="E32" s="48" t="s">
        <v>84</v>
      </c>
    </row>
    <row r="33" spans="1:7" x14ac:dyDescent="0.3">
      <c r="A33" s="25" t="s">
        <v>3</v>
      </c>
      <c r="B33" s="39">
        <v>12</v>
      </c>
      <c r="C33" s="40" t="s">
        <v>85</v>
      </c>
      <c r="D33" s="44" t="s">
        <v>86</v>
      </c>
      <c r="E33" s="48" t="s">
        <v>87</v>
      </c>
    </row>
    <row r="34" spans="1:7" x14ac:dyDescent="0.3">
      <c r="A34" s="25" t="s">
        <v>3</v>
      </c>
      <c r="B34" s="39">
        <v>12</v>
      </c>
      <c r="C34" s="40" t="s">
        <v>88</v>
      </c>
      <c r="D34" s="44" t="s">
        <v>89</v>
      </c>
      <c r="E34" s="48" t="s">
        <v>90</v>
      </c>
    </row>
    <row r="35" spans="1:7" x14ac:dyDescent="0.3">
      <c r="A35" s="25" t="s">
        <v>3</v>
      </c>
      <c r="B35" s="39">
        <v>12</v>
      </c>
      <c r="C35" s="40" t="s">
        <v>91</v>
      </c>
      <c r="D35" s="44" t="s">
        <v>92</v>
      </c>
      <c r="E35" s="48" t="s">
        <v>93</v>
      </c>
    </row>
    <row r="36" spans="1:7" ht="29.4" thickBot="1" x14ac:dyDescent="0.35">
      <c r="A36" s="25" t="s">
        <v>3</v>
      </c>
      <c r="B36" s="69">
        <v>12</v>
      </c>
      <c r="C36" s="70" t="s">
        <v>94</v>
      </c>
      <c r="D36" s="71" t="s">
        <v>95</v>
      </c>
      <c r="E36" s="72" t="s">
        <v>96</v>
      </c>
      <c r="G36" s="49"/>
    </row>
    <row r="37" spans="1:7" ht="15.6" x14ac:dyDescent="0.3">
      <c r="A37" s="1"/>
      <c r="B37" s="150" t="s">
        <v>97</v>
      </c>
      <c r="C37" s="151"/>
      <c r="D37" s="151"/>
      <c r="E37" s="152"/>
      <c r="G37" s="49"/>
    </row>
    <row r="38" spans="1:7" ht="28.8" x14ac:dyDescent="0.3">
      <c r="A38" s="1"/>
      <c r="B38" s="73">
        <v>12</v>
      </c>
      <c r="C38" s="40" t="s">
        <v>98</v>
      </c>
      <c r="D38" s="44" t="s">
        <v>99</v>
      </c>
      <c r="E38" s="74" t="s">
        <v>100</v>
      </c>
      <c r="G38" s="49"/>
    </row>
    <row r="39" spans="1:7" ht="86.4" x14ac:dyDescent="0.3">
      <c r="A39" s="1"/>
      <c r="B39" s="73">
        <v>12</v>
      </c>
      <c r="C39" s="40" t="s">
        <v>101</v>
      </c>
      <c r="D39" s="44" t="s">
        <v>102</v>
      </c>
      <c r="E39" s="74" t="s">
        <v>103</v>
      </c>
      <c r="G39" s="49"/>
    </row>
  </sheetData>
  <mergeCells count="5">
    <mergeCell ref="B37:E37"/>
    <mergeCell ref="B1:F1"/>
    <mergeCell ref="B2:D2"/>
    <mergeCell ref="E2:F2"/>
    <mergeCell ref="B10:E10"/>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A012A-90FC-4237-B01C-9B2E66920197}">
  <sheetPr>
    <tabColor theme="0" tint="-0.14999847407452621"/>
  </sheetPr>
  <dimension ref="A1:G63"/>
  <sheetViews>
    <sheetView zoomScale="90" zoomScaleNormal="90" workbookViewId="0">
      <selection activeCell="A16" sqref="A16"/>
    </sheetView>
  </sheetViews>
  <sheetFormatPr defaultColWidth="9.109375" defaultRowHeight="14.4" x14ac:dyDescent="0.3"/>
  <cols>
    <col min="1" max="1" width="61.109375" style="76" customWidth="1"/>
    <col min="2" max="2" width="22" style="76" customWidth="1"/>
    <col min="3" max="3" width="9.109375" style="76"/>
    <col min="4" max="4" width="28.33203125" style="76" customWidth="1"/>
    <col min="5" max="6" width="9.109375" style="76"/>
    <col min="7" max="7" width="89.109375" style="76" customWidth="1"/>
    <col min="8" max="16384" width="9.109375" style="76"/>
  </cols>
  <sheetData>
    <row r="1" spans="1:7" ht="52.5" customHeight="1" x14ac:dyDescent="0.3">
      <c r="A1" s="163" t="s">
        <v>104</v>
      </c>
      <c r="B1" s="164"/>
      <c r="D1" s="92" t="s">
        <v>105</v>
      </c>
      <c r="F1" s="159" t="s">
        <v>106</v>
      </c>
      <c r="G1" s="160"/>
    </row>
    <row r="2" spans="1:7" ht="28.8" x14ac:dyDescent="0.3">
      <c r="A2" s="84" t="s">
        <v>107</v>
      </c>
      <c r="B2" s="78" t="s">
        <v>108</v>
      </c>
      <c r="D2" s="93">
        <v>1.7</v>
      </c>
      <c r="F2" s="100" t="s">
        <v>109</v>
      </c>
      <c r="G2" s="101" t="s">
        <v>110</v>
      </c>
    </row>
    <row r="3" spans="1:7" ht="15.6" x14ac:dyDescent="0.3">
      <c r="A3" s="82" t="s">
        <v>111</v>
      </c>
      <c r="B3" s="161">
        <v>5</v>
      </c>
      <c r="D3" s="89">
        <v>1.8</v>
      </c>
      <c r="F3" s="94" t="s">
        <v>112</v>
      </c>
      <c r="G3" s="95" t="s">
        <v>113</v>
      </c>
    </row>
    <row r="4" spans="1:7" ht="28.8" x14ac:dyDescent="0.3">
      <c r="A4" s="83" t="s">
        <v>114</v>
      </c>
      <c r="B4" s="161"/>
      <c r="D4" s="89">
        <v>1.9</v>
      </c>
      <c r="F4" s="96" t="s">
        <v>115</v>
      </c>
      <c r="G4" s="97" t="s">
        <v>116</v>
      </c>
    </row>
    <row r="5" spans="1:7" ht="43.2" x14ac:dyDescent="0.3">
      <c r="A5" s="85" t="s">
        <v>117</v>
      </c>
      <c r="B5" s="79" t="s">
        <v>118</v>
      </c>
      <c r="D5" s="89">
        <v>1.1299999999999999</v>
      </c>
      <c r="F5" s="98" t="s">
        <v>119</v>
      </c>
      <c r="G5" s="99" t="s">
        <v>120</v>
      </c>
    </row>
    <row r="6" spans="1:7" x14ac:dyDescent="0.3">
      <c r="A6" s="82" t="s">
        <v>121</v>
      </c>
      <c r="B6" s="161" t="s">
        <v>122</v>
      </c>
      <c r="D6" s="89">
        <v>1.23</v>
      </c>
    </row>
    <row r="7" spans="1:7" ht="43.2" x14ac:dyDescent="0.3">
      <c r="A7" s="81" t="s">
        <v>123</v>
      </c>
      <c r="B7" s="161"/>
      <c r="D7" s="89">
        <v>1.45</v>
      </c>
      <c r="F7" s="159" t="s">
        <v>124</v>
      </c>
      <c r="G7" s="160"/>
    </row>
    <row r="8" spans="1:7" ht="33" customHeight="1" x14ac:dyDescent="0.3">
      <c r="A8" s="81" t="s">
        <v>125</v>
      </c>
      <c r="B8" s="161"/>
      <c r="D8" s="89">
        <v>1.81</v>
      </c>
      <c r="F8" s="165" t="s">
        <v>126</v>
      </c>
      <c r="G8" s="166"/>
    </row>
    <row r="9" spans="1:7" ht="64.5" customHeight="1" x14ac:dyDescent="0.3">
      <c r="A9" s="81" t="s">
        <v>127</v>
      </c>
      <c r="B9" s="161"/>
      <c r="D9" s="89">
        <v>1.95</v>
      </c>
      <c r="F9" s="167"/>
      <c r="G9" s="168"/>
    </row>
    <row r="10" spans="1:7" ht="57.6" x14ac:dyDescent="0.3">
      <c r="A10" s="87" t="s">
        <v>128</v>
      </c>
      <c r="B10" s="162" t="s">
        <v>118</v>
      </c>
      <c r="D10" s="89">
        <v>1.105</v>
      </c>
    </row>
    <row r="11" spans="1:7" ht="28.8" x14ac:dyDescent="0.3">
      <c r="A11" s="88" t="s">
        <v>129</v>
      </c>
      <c r="B11" s="162"/>
      <c r="D11" s="89">
        <v>1.115</v>
      </c>
    </row>
    <row r="12" spans="1:7" x14ac:dyDescent="0.3">
      <c r="A12" s="86" t="s">
        <v>130</v>
      </c>
      <c r="B12" s="80">
        <v>0</v>
      </c>
      <c r="D12" s="89">
        <v>1.117</v>
      </c>
    </row>
    <row r="13" spans="1:7" x14ac:dyDescent="0.3">
      <c r="D13" s="89">
        <v>1.143</v>
      </c>
    </row>
    <row r="14" spans="1:7" x14ac:dyDescent="0.3">
      <c r="D14" s="89">
        <v>1.153</v>
      </c>
    </row>
    <row r="15" spans="1:7" x14ac:dyDescent="0.3">
      <c r="D15" s="89">
        <v>1.165</v>
      </c>
    </row>
    <row r="16" spans="1:7" x14ac:dyDescent="0.3">
      <c r="D16" s="89">
        <v>1.1659999999999999</v>
      </c>
    </row>
    <row r="17" spans="4:4" x14ac:dyDescent="0.3">
      <c r="D17" s="89">
        <v>1.216</v>
      </c>
    </row>
    <row r="18" spans="4:4" x14ac:dyDescent="0.3">
      <c r="D18" s="89" t="s">
        <v>131</v>
      </c>
    </row>
    <row r="19" spans="4:4" x14ac:dyDescent="0.3">
      <c r="D19" s="89">
        <v>2.4900000000000002</v>
      </c>
    </row>
    <row r="20" spans="4:4" x14ac:dyDescent="0.3">
      <c r="D20" s="89">
        <v>3.18</v>
      </c>
    </row>
    <row r="21" spans="4:4" x14ac:dyDescent="0.3">
      <c r="D21" s="89">
        <v>3.36</v>
      </c>
    </row>
    <row r="22" spans="4:4" x14ac:dyDescent="0.3">
      <c r="D22" s="89">
        <v>3.88</v>
      </c>
    </row>
    <row r="23" spans="4:4" x14ac:dyDescent="0.3">
      <c r="D23" s="89">
        <v>3.93</v>
      </c>
    </row>
    <row r="24" spans="4:4" x14ac:dyDescent="0.3">
      <c r="D24" s="89">
        <v>3.1040000000000001</v>
      </c>
    </row>
    <row r="25" spans="4:4" x14ac:dyDescent="0.3">
      <c r="D25" s="89">
        <v>3.1080000000000001</v>
      </c>
    </row>
    <row r="26" spans="4:4" x14ac:dyDescent="0.3">
      <c r="D26" s="89">
        <v>3.1150000000000002</v>
      </c>
    </row>
    <row r="27" spans="4:4" x14ac:dyDescent="0.3">
      <c r="D27" s="89">
        <v>4.74</v>
      </c>
    </row>
    <row r="28" spans="4:4" x14ac:dyDescent="0.3">
      <c r="D28" s="89">
        <v>5.46</v>
      </c>
    </row>
    <row r="29" spans="4:4" x14ac:dyDescent="0.3">
      <c r="D29" s="89">
        <v>5.58</v>
      </c>
    </row>
    <row r="30" spans="4:4" x14ac:dyDescent="0.3">
      <c r="D30" s="89">
        <v>7.24</v>
      </c>
    </row>
    <row r="31" spans="4:4" x14ac:dyDescent="0.3">
      <c r="D31" s="89">
        <v>7.25</v>
      </c>
    </row>
    <row r="32" spans="4:4" x14ac:dyDescent="0.3">
      <c r="D32" s="89">
        <v>7.26</v>
      </c>
    </row>
    <row r="33" spans="4:4" x14ac:dyDescent="0.3">
      <c r="D33" s="89">
        <v>7.28</v>
      </c>
    </row>
    <row r="34" spans="4:4" x14ac:dyDescent="0.3">
      <c r="D34" s="89">
        <v>7.29</v>
      </c>
    </row>
    <row r="35" spans="4:4" x14ac:dyDescent="0.3">
      <c r="D35" s="89">
        <v>7.31</v>
      </c>
    </row>
    <row r="36" spans="4:4" x14ac:dyDescent="0.3">
      <c r="D36" s="89">
        <v>7.32</v>
      </c>
    </row>
    <row r="37" spans="4:4" x14ac:dyDescent="0.3">
      <c r="D37" s="89">
        <v>7.33</v>
      </c>
    </row>
    <row r="38" spans="4:4" x14ac:dyDescent="0.3">
      <c r="D38" s="89">
        <v>7.34</v>
      </c>
    </row>
    <row r="39" spans="4:4" x14ac:dyDescent="0.3">
      <c r="D39" s="89">
        <v>7.35</v>
      </c>
    </row>
    <row r="40" spans="4:4" x14ac:dyDescent="0.3">
      <c r="D40" s="89">
        <v>7.37</v>
      </c>
    </row>
    <row r="41" spans="4:4" x14ac:dyDescent="0.3">
      <c r="D41" s="89">
        <v>7.39</v>
      </c>
    </row>
    <row r="42" spans="4:4" x14ac:dyDescent="0.3">
      <c r="D42" s="90">
        <v>7.4</v>
      </c>
    </row>
    <row r="43" spans="4:4" x14ac:dyDescent="0.3">
      <c r="D43" s="89">
        <v>9.1999999999999993</v>
      </c>
    </row>
    <row r="44" spans="4:4" x14ac:dyDescent="0.3">
      <c r="D44" s="89">
        <v>9.3000000000000007</v>
      </c>
    </row>
    <row r="45" spans="4:4" x14ac:dyDescent="0.3">
      <c r="D45" s="89">
        <v>9.4</v>
      </c>
    </row>
    <row r="46" spans="4:4" x14ac:dyDescent="0.3">
      <c r="D46" s="89">
        <v>9.5</v>
      </c>
    </row>
    <row r="47" spans="4:4" x14ac:dyDescent="0.3">
      <c r="D47" s="89">
        <v>9.6999999999999993</v>
      </c>
    </row>
    <row r="48" spans="4:4" x14ac:dyDescent="0.3">
      <c r="D48" s="89">
        <v>9.8000000000000007</v>
      </c>
    </row>
    <row r="49" spans="4:4" x14ac:dyDescent="0.3">
      <c r="D49" s="89">
        <v>9.11</v>
      </c>
    </row>
    <row r="50" spans="4:4" x14ac:dyDescent="0.3">
      <c r="D50" s="89">
        <v>11.1</v>
      </c>
    </row>
    <row r="51" spans="4:4" x14ac:dyDescent="0.3">
      <c r="D51" s="89">
        <v>11.14</v>
      </c>
    </row>
    <row r="52" spans="4:4" x14ac:dyDescent="0.3">
      <c r="D52" s="89">
        <v>11.19</v>
      </c>
    </row>
    <row r="53" spans="4:4" x14ac:dyDescent="0.3">
      <c r="D53" s="90">
        <v>11.2</v>
      </c>
    </row>
    <row r="54" spans="4:4" x14ac:dyDescent="0.3">
      <c r="D54" s="89">
        <v>11.22</v>
      </c>
    </row>
    <row r="55" spans="4:4" x14ac:dyDescent="0.3">
      <c r="D55" s="89">
        <v>11.23</v>
      </c>
    </row>
    <row r="56" spans="4:4" x14ac:dyDescent="0.3">
      <c r="D56" s="89">
        <v>11.24</v>
      </c>
    </row>
    <row r="57" spans="4:4" x14ac:dyDescent="0.3">
      <c r="D57" s="89">
        <v>11.28</v>
      </c>
    </row>
    <row r="58" spans="4:4" x14ac:dyDescent="0.3">
      <c r="D58" s="89">
        <v>11.31</v>
      </c>
    </row>
    <row r="59" spans="4:4" x14ac:dyDescent="0.3">
      <c r="D59" s="89">
        <v>11.32</v>
      </c>
    </row>
    <row r="60" spans="4:4" x14ac:dyDescent="0.3">
      <c r="D60" s="89">
        <v>11.34</v>
      </c>
    </row>
    <row r="61" spans="4:4" x14ac:dyDescent="0.3">
      <c r="D61" s="89">
        <v>11.37</v>
      </c>
    </row>
    <row r="62" spans="4:4" x14ac:dyDescent="0.3">
      <c r="D62" s="89">
        <v>11.38</v>
      </c>
    </row>
    <row r="63" spans="4:4" x14ac:dyDescent="0.3">
      <c r="D63" s="91">
        <v>11.39</v>
      </c>
    </row>
  </sheetData>
  <sheetProtection algorithmName="SHA-512" hashValue="JR6qJkXLBePL07NnIZrmAqVx9SIFO/PoTIpx2Bccxk+yBNTCuBGmGXwf64WBGRpGh+N/0iBFlLZaBCFpdS02Ww==" saltValue="DlZKA2SxxQKEqUWDX3j23Q==" spinCount="100000" sheet="1" objects="1" scenarios="1" selectLockedCells="1" selectUnlockedCells="1"/>
  <mergeCells count="7">
    <mergeCell ref="F1:G1"/>
    <mergeCell ref="B3:B4"/>
    <mergeCell ref="B6:B9"/>
    <mergeCell ref="B10:B11"/>
    <mergeCell ref="A1:B1"/>
    <mergeCell ref="F7:G7"/>
    <mergeCell ref="F8: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F4D-B823-4FB6-8B9B-FF10829CD161}">
  <sheetPr>
    <tabColor theme="6" tint="0.59999389629810485"/>
  </sheetPr>
  <dimension ref="A1:G455"/>
  <sheetViews>
    <sheetView zoomScale="90" zoomScaleNormal="90" workbookViewId="0">
      <pane xSplit="5" ySplit="3" topLeftCell="F4" activePane="bottomRight" state="frozen"/>
      <selection pane="topRight" activeCell="E48" sqref="E48"/>
      <selection pane="bottomLeft" activeCell="E48" sqref="E48"/>
      <selection pane="bottomRight" activeCell="I6" sqref="I6"/>
    </sheetView>
  </sheetViews>
  <sheetFormatPr defaultColWidth="16.5546875" defaultRowHeight="14.4" x14ac:dyDescent="0.3"/>
  <cols>
    <col min="1" max="1" width="33" style="76" customWidth="1"/>
    <col min="2" max="2" width="7.33203125" style="76" customWidth="1"/>
    <col min="3" max="3" width="9.88671875" style="76" customWidth="1"/>
    <col min="4" max="4" width="10.44140625" style="76" customWidth="1"/>
    <col min="5" max="5" width="50.5546875" style="76" customWidth="1"/>
    <col min="6" max="6" width="18.33203125" style="111" customWidth="1"/>
    <col min="7" max="7" width="46.5546875" style="112" customWidth="1"/>
    <col min="8" max="8" width="34.33203125" style="76" customWidth="1"/>
    <col min="9" max="16384" width="16.5546875" style="76"/>
  </cols>
  <sheetData>
    <row r="1" spans="1:7" ht="21.75" customHeight="1" thickBot="1" x14ac:dyDescent="0.35">
      <c r="A1" s="169" t="s">
        <v>132</v>
      </c>
      <c r="B1" s="169"/>
      <c r="C1" s="169"/>
      <c r="D1" s="169"/>
      <c r="E1" s="169"/>
      <c r="F1" s="169"/>
      <c r="G1" s="169"/>
    </row>
    <row r="2" spans="1:7" ht="56.25" customHeight="1" thickBot="1" x14ac:dyDescent="0.35">
      <c r="A2" s="170" t="s">
        <v>133</v>
      </c>
      <c r="B2" s="170"/>
      <c r="C2" s="170"/>
      <c r="D2" s="170"/>
      <c r="E2" s="170"/>
      <c r="F2" s="170"/>
      <c r="G2" s="170"/>
    </row>
    <row r="3" spans="1:7" ht="60.75" customHeight="1" thickBot="1" x14ac:dyDescent="0.35">
      <c r="A3" s="77" t="s">
        <v>134</v>
      </c>
      <c r="B3" s="77" t="s">
        <v>135</v>
      </c>
      <c r="C3" s="77" t="s">
        <v>136</v>
      </c>
      <c r="D3" s="77" t="s">
        <v>134</v>
      </c>
      <c r="E3" s="77" t="s">
        <v>137</v>
      </c>
      <c r="F3" s="77" t="s">
        <v>138</v>
      </c>
      <c r="G3" s="77" t="s">
        <v>139</v>
      </c>
    </row>
    <row r="4" spans="1:7" ht="41.4" x14ac:dyDescent="0.3">
      <c r="A4" s="102" t="s">
        <v>140</v>
      </c>
      <c r="B4" s="103">
        <v>1</v>
      </c>
      <c r="C4" s="104" t="s">
        <v>141</v>
      </c>
      <c r="D4" s="105" t="s">
        <v>142</v>
      </c>
      <c r="E4" s="106" t="s">
        <v>143</v>
      </c>
      <c r="F4" s="107" t="s">
        <v>109</v>
      </c>
      <c r="G4" s="106"/>
    </row>
    <row r="5" spans="1:7" ht="27.6" x14ac:dyDescent="0.3">
      <c r="A5" s="102" t="s">
        <v>140</v>
      </c>
      <c r="B5" s="103">
        <v>1</v>
      </c>
      <c r="C5" s="103" t="s">
        <v>144</v>
      </c>
      <c r="D5" s="105" t="s">
        <v>142</v>
      </c>
      <c r="E5" s="106" t="s">
        <v>145</v>
      </c>
      <c r="F5" s="107" t="s">
        <v>109</v>
      </c>
      <c r="G5" s="106"/>
    </row>
    <row r="6" spans="1:7" ht="27.6" x14ac:dyDescent="0.3">
      <c r="A6" s="102" t="s">
        <v>140</v>
      </c>
      <c r="B6" s="103">
        <v>1</v>
      </c>
      <c r="C6" s="103" t="s">
        <v>146</v>
      </c>
      <c r="D6" s="105" t="s">
        <v>142</v>
      </c>
      <c r="E6" s="106" t="s">
        <v>147</v>
      </c>
      <c r="F6" s="107" t="s">
        <v>109</v>
      </c>
      <c r="G6" s="106"/>
    </row>
    <row r="7" spans="1:7" ht="69" x14ac:dyDescent="0.3">
      <c r="A7" s="102" t="s">
        <v>140</v>
      </c>
      <c r="B7" s="103">
        <v>1</v>
      </c>
      <c r="C7" s="103" t="s">
        <v>148</v>
      </c>
      <c r="D7" s="105" t="s">
        <v>142</v>
      </c>
      <c r="E7" s="106" t="s">
        <v>149</v>
      </c>
      <c r="F7" s="107" t="s">
        <v>109</v>
      </c>
      <c r="G7" s="106" t="s">
        <v>150</v>
      </c>
    </row>
    <row r="8" spans="1:7" ht="27.6" x14ac:dyDescent="0.3">
      <c r="A8" s="102" t="s">
        <v>140</v>
      </c>
      <c r="B8" s="103">
        <v>1</v>
      </c>
      <c r="C8" s="103" t="s">
        <v>151</v>
      </c>
      <c r="D8" s="105" t="s">
        <v>142</v>
      </c>
      <c r="E8" s="106" t="s">
        <v>152</v>
      </c>
      <c r="F8" s="107" t="s">
        <v>109</v>
      </c>
      <c r="G8" s="106"/>
    </row>
    <row r="9" spans="1:7" ht="27.6" x14ac:dyDescent="0.3">
      <c r="A9" s="102" t="s">
        <v>140</v>
      </c>
      <c r="B9" s="103">
        <v>1</v>
      </c>
      <c r="C9" s="103" t="s">
        <v>153</v>
      </c>
      <c r="D9" s="105" t="s">
        <v>142</v>
      </c>
      <c r="E9" s="106" t="s">
        <v>154</v>
      </c>
      <c r="F9" s="107" t="s">
        <v>109</v>
      </c>
      <c r="G9" s="106"/>
    </row>
    <row r="10" spans="1:7" ht="82.8" x14ac:dyDescent="0.3">
      <c r="A10" s="102" t="s">
        <v>140</v>
      </c>
      <c r="B10" s="103">
        <v>1</v>
      </c>
      <c r="C10" s="103" t="s">
        <v>155</v>
      </c>
      <c r="D10" s="105" t="s">
        <v>142</v>
      </c>
      <c r="E10" s="106" t="s">
        <v>156</v>
      </c>
      <c r="F10" s="107" t="s">
        <v>109</v>
      </c>
      <c r="G10" s="106"/>
    </row>
    <row r="11" spans="1:7" ht="27.6" x14ac:dyDescent="0.3">
      <c r="A11" s="102" t="s">
        <v>140</v>
      </c>
      <c r="B11" s="103">
        <v>1</v>
      </c>
      <c r="C11" s="103" t="s">
        <v>157</v>
      </c>
      <c r="D11" s="105" t="s">
        <v>142</v>
      </c>
      <c r="E11" s="106" t="s">
        <v>158</v>
      </c>
      <c r="F11" s="107" t="s">
        <v>109</v>
      </c>
      <c r="G11" s="106"/>
    </row>
    <row r="12" spans="1:7" ht="82.8" x14ac:dyDescent="0.3">
      <c r="A12" s="102" t="s">
        <v>140</v>
      </c>
      <c r="B12" s="103">
        <v>1</v>
      </c>
      <c r="C12" s="103" t="s">
        <v>159</v>
      </c>
      <c r="D12" s="105" t="s">
        <v>142</v>
      </c>
      <c r="E12" s="106" t="s">
        <v>160</v>
      </c>
      <c r="F12" s="107" t="s">
        <v>109</v>
      </c>
      <c r="G12" s="106" t="s">
        <v>161</v>
      </c>
    </row>
    <row r="13" spans="1:7" ht="27.6" x14ac:dyDescent="0.3">
      <c r="A13" s="102" t="s">
        <v>140</v>
      </c>
      <c r="B13" s="103">
        <v>1</v>
      </c>
      <c r="C13" s="103" t="s">
        <v>162</v>
      </c>
      <c r="D13" s="105" t="s">
        <v>142</v>
      </c>
      <c r="E13" s="106" t="s">
        <v>163</v>
      </c>
      <c r="F13" s="107" t="s">
        <v>109</v>
      </c>
      <c r="G13" s="106"/>
    </row>
    <row r="14" spans="1:7" x14ac:dyDescent="0.3">
      <c r="A14" s="102" t="s">
        <v>140</v>
      </c>
      <c r="B14" s="103">
        <v>1</v>
      </c>
      <c r="C14" s="103" t="s">
        <v>164</v>
      </c>
      <c r="D14" s="105" t="s">
        <v>142</v>
      </c>
      <c r="E14" s="106" t="s">
        <v>165</v>
      </c>
      <c r="F14" s="107" t="s">
        <v>109</v>
      </c>
      <c r="G14" s="106"/>
    </row>
    <row r="15" spans="1:7" ht="27.6" x14ac:dyDescent="0.3">
      <c r="A15" s="102" t="s">
        <v>140</v>
      </c>
      <c r="B15" s="103">
        <v>1</v>
      </c>
      <c r="C15" s="103" t="s">
        <v>166</v>
      </c>
      <c r="D15" s="105" t="s">
        <v>142</v>
      </c>
      <c r="E15" s="106" t="s">
        <v>167</v>
      </c>
      <c r="F15" s="107" t="s">
        <v>109</v>
      </c>
      <c r="G15" s="106"/>
    </row>
    <row r="16" spans="1:7" x14ac:dyDescent="0.3">
      <c r="A16" s="102" t="s">
        <v>140</v>
      </c>
      <c r="B16" s="103">
        <v>1</v>
      </c>
      <c r="C16" s="103" t="s">
        <v>168</v>
      </c>
      <c r="D16" s="105" t="s">
        <v>142</v>
      </c>
      <c r="E16" s="106" t="s">
        <v>169</v>
      </c>
      <c r="F16" s="107" t="s">
        <v>109</v>
      </c>
      <c r="G16" s="106"/>
    </row>
    <row r="17" spans="1:7" ht="27.6" x14ac:dyDescent="0.3">
      <c r="A17" s="102" t="s">
        <v>140</v>
      </c>
      <c r="B17" s="103">
        <v>1</v>
      </c>
      <c r="C17" s="103" t="s">
        <v>170</v>
      </c>
      <c r="D17" s="105" t="s">
        <v>142</v>
      </c>
      <c r="E17" s="106" t="s">
        <v>171</v>
      </c>
      <c r="F17" s="107" t="s">
        <v>109</v>
      </c>
      <c r="G17" s="106"/>
    </row>
    <row r="18" spans="1:7" ht="55.2" x14ac:dyDescent="0.3">
      <c r="A18" s="102" t="s">
        <v>140</v>
      </c>
      <c r="B18" s="103">
        <v>1</v>
      </c>
      <c r="C18" s="103" t="s">
        <v>172</v>
      </c>
      <c r="D18" s="105" t="s">
        <v>142</v>
      </c>
      <c r="E18" s="106" t="s">
        <v>173</v>
      </c>
      <c r="F18" s="107" t="s">
        <v>109</v>
      </c>
      <c r="G18" s="106"/>
    </row>
    <row r="19" spans="1:7" ht="41.4" x14ac:dyDescent="0.3">
      <c r="A19" s="102" t="s">
        <v>140</v>
      </c>
      <c r="B19" s="103">
        <v>1</v>
      </c>
      <c r="C19" s="103" t="s">
        <v>174</v>
      </c>
      <c r="D19" s="105" t="s">
        <v>142</v>
      </c>
      <c r="E19" s="106" t="s">
        <v>175</v>
      </c>
      <c r="F19" s="107" t="s">
        <v>109</v>
      </c>
      <c r="G19" s="106"/>
    </row>
    <row r="20" spans="1:7" ht="55.2" x14ac:dyDescent="0.3">
      <c r="A20" s="102" t="s">
        <v>140</v>
      </c>
      <c r="B20" s="103">
        <v>1</v>
      </c>
      <c r="C20" s="103" t="s">
        <v>176</v>
      </c>
      <c r="D20" s="105" t="s">
        <v>142</v>
      </c>
      <c r="E20" s="106" t="s">
        <v>177</v>
      </c>
      <c r="F20" s="107" t="s">
        <v>109</v>
      </c>
      <c r="G20" s="106"/>
    </row>
    <row r="21" spans="1:7" ht="69" x14ac:dyDescent="0.3">
      <c r="A21" s="102" t="s">
        <v>140</v>
      </c>
      <c r="B21" s="103">
        <v>1</v>
      </c>
      <c r="C21" s="103" t="s">
        <v>178</v>
      </c>
      <c r="D21" s="105" t="s">
        <v>142</v>
      </c>
      <c r="E21" s="106" t="s">
        <v>179</v>
      </c>
      <c r="F21" s="107" t="s">
        <v>109</v>
      </c>
      <c r="G21" s="106" t="s">
        <v>180</v>
      </c>
    </row>
    <row r="22" spans="1:7" ht="27.6" x14ac:dyDescent="0.3">
      <c r="A22" s="102" t="s">
        <v>140</v>
      </c>
      <c r="B22" s="103">
        <v>1</v>
      </c>
      <c r="C22" s="103" t="s">
        <v>181</v>
      </c>
      <c r="D22" s="105" t="s">
        <v>142</v>
      </c>
      <c r="E22" s="106" t="s">
        <v>182</v>
      </c>
      <c r="F22" s="107" t="s">
        <v>109</v>
      </c>
      <c r="G22" s="106"/>
    </row>
    <row r="23" spans="1:7" ht="27.6" x14ac:dyDescent="0.3">
      <c r="A23" s="102" t="s">
        <v>140</v>
      </c>
      <c r="B23" s="103">
        <v>1</v>
      </c>
      <c r="C23" s="103" t="s">
        <v>183</v>
      </c>
      <c r="D23" s="105" t="s">
        <v>142</v>
      </c>
      <c r="E23" s="106" t="s">
        <v>184</v>
      </c>
      <c r="F23" s="107" t="s">
        <v>109</v>
      </c>
      <c r="G23" s="106"/>
    </row>
    <row r="24" spans="1:7" ht="55.2" x14ac:dyDescent="0.3">
      <c r="A24" s="102" t="s">
        <v>140</v>
      </c>
      <c r="B24" s="103">
        <v>1</v>
      </c>
      <c r="C24" s="103" t="s">
        <v>185</v>
      </c>
      <c r="D24" s="105" t="s">
        <v>142</v>
      </c>
      <c r="E24" s="106" t="s">
        <v>186</v>
      </c>
      <c r="F24" s="107" t="s">
        <v>109</v>
      </c>
      <c r="G24" s="106" t="s">
        <v>187</v>
      </c>
    </row>
    <row r="25" spans="1:7" ht="55.2" x14ac:dyDescent="0.3">
      <c r="A25" s="102" t="s">
        <v>140</v>
      </c>
      <c r="B25" s="103">
        <v>1</v>
      </c>
      <c r="C25" s="103" t="s">
        <v>188</v>
      </c>
      <c r="D25" s="105" t="s">
        <v>142</v>
      </c>
      <c r="E25" s="106" t="s">
        <v>189</v>
      </c>
      <c r="F25" s="107" t="s">
        <v>109</v>
      </c>
      <c r="G25" s="106"/>
    </row>
    <row r="26" spans="1:7" ht="69" x14ac:dyDescent="0.3">
      <c r="A26" s="102" t="s">
        <v>140</v>
      </c>
      <c r="B26" s="103">
        <v>1</v>
      </c>
      <c r="C26" s="103" t="s">
        <v>190</v>
      </c>
      <c r="D26" s="105" t="s">
        <v>142</v>
      </c>
      <c r="E26" s="106" t="s">
        <v>191</v>
      </c>
      <c r="F26" s="107" t="s">
        <v>109</v>
      </c>
      <c r="G26" s="106"/>
    </row>
    <row r="27" spans="1:7" ht="55.2" x14ac:dyDescent="0.3">
      <c r="A27" s="102" t="s">
        <v>140</v>
      </c>
      <c r="B27" s="103">
        <v>1</v>
      </c>
      <c r="C27" s="103" t="s">
        <v>192</v>
      </c>
      <c r="D27" s="105" t="s">
        <v>142</v>
      </c>
      <c r="E27" s="106" t="s">
        <v>193</v>
      </c>
      <c r="F27" s="107" t="s">
        <v>109</v>
      </c>
      <c r="G27" s="106" t="s">
        <v>194</v>
      </c>
    </row>
    <row r="28" spans="1:7" ht="27.6" x14ac:dyDescent="0.3">
      <c r="A28" s="102" t="s">
        <v>140</v>
      </c>
      <c r="B28" s="103">
        <v>1</v>
      </c>
      <c r="C28" s="103" t="s">
        <v>195</v>
      </c>
      <c r="D28" s="105" t="s">
        <v>142</v>
      </c>
      <c r="E28" s="106" t="s">
        <v>196</v>
      </c>
      <c r="F28" s="107" t="s">
        <v>109</v>
      </c>
      <c r="G28" s="106"/>
    </row>
    <row r="29" spans="1:7" x14ac:dyDescent="0.3">
      <c r="A29" s="102" t="s">
        <v>140</v>
      </c>
      <c r="B29" s="103">
        <v>1</v>
      </c>
      <c r="C29" s="103" t="s">
        <v>197</v>
      </c>
      <c r="D29" s="105" t="s">
        <v>142</v>
      </c>
      <c r="E29" s="106" t="s">
        <v>198</v>
      </c>
      <c r="F29" s="107" t="s">
        <v>109</v>
      </c>
      <c r="G29" s="106"/>
    </row>
    <row r="30" spans="1:7" ht="55.2" x14ac:dyDescent="0.3">
      <c r="A30" s="102" t="s">
        <v>140</v>
      </c>
      <c r="B30" s="103">
        <v>1</v>
      </c>
      <c r="C30" s="103" t="s">
        <v>199</v>
      </c>
      <c r="D30" s="105" t="s">
        <v>142</v>
      </c>
      <c r="E30" s="106" t="s">
        <v>200</v>
      </c>
      <c r="F30" s="107" t="s">
        <v>109</v>
      </c>
      <c r="G30" s="106"/>
    </row>
    <row r="31" spans="1:7" ht="27.6" x14ac:dyDescent="0.3">
      <c r="A31" s="102" t="s">
        <v>140</v>
      </c>
      <c r="B31" s="103">
        <v>1</v>
      </c>
      <c r="C31" s="103" t="s">
        <v>201</v>
      </c>
      <c r="D31" s="105" t="s">
        <v>142</v>
      </c>
      <c r="E31" s="106" t="s">
        <v>202</v>
      </c>
      <c r="F31" s="107" t="s">
        <v>109</v>
      </c>
      <c r="G31" s="106"/>
    </row>
    <row r="32" spans="1:7" ht="41.4" x14ac:dyDescent="0.3">
      <c r="A32" s="102" t="s">
        <v>140</v>
      </c>
      <c r="B32" s="103">
        <v>1</v>
      </c>
      <c r="C32" s="103" t="s">
        <v>203</v>
      </c>
      <c r="D32" s="105" t="s">
        <v>142</v>
      </c>
      <c r="E32" s="106" t="s">
        <v>204</v>
      </c>
      <c r="F32" s="107" t="s">
        <v>109</v>
      </c>
      <c r="G32" s="106"/>
    </row>
    <row r="33" spans="1:7" ht="27.6" x14ac:dyDescent="0.3">
      <c r="A33" s="102" t="s">
        <v>140</v>
      </c>
      <c r="B33" s="103">
        <v>1</v>
      </c>
      <c r="C33" s="103" t="s">
        <v>205</v>
      </c>
      <c r="D33" s="105" t="s">
        <v>142</v>
      </c>
      <c r="E33" s="106" t="s">
        <v>206</v>
      </c>
      <c r="F33" s="107" t="s">
        <v>109</v>
      </c>
      <c r="G33" s="106"/>
    </row>
    <row r="34" spans="1:7" ht="41.4" x14ac:dyDescent="0.3">
      <c r="A34" s="102" t="s">
        <v>140</v>
      </c>
      <c r="B34" s="103">
        <v>1</v>
      </c>
      <c r="C34" s="103" t="s">
        <v>207</v>
      </c>
      <c r="D34" s="105" t="s">
        <v>142</v>
      </c>
      <c r="E34" s="106" t="s">
        <v>208</v>
      </c>
      <c r="F34" s="107" t="s">
        <v>109</v>
      </c>
      <c r="G34" s="106"/>
    </row>
    <row r="35" spans="1:7" ht="27.6" x14ac:dyDescent="0.3">
      <c r="A35" s="102" t="s">
        <v>140</v>
      </c>
      <c r="B35" s="103">
        <v>1</v>
      </c>
      <c r="C35" s="103" t="s">
        <v>209</v>
      </c>
      <c r="D35" s="105" t="s">
        <v>142</v>
      </c>
      <c r="E35" s="106" t="s">
        <v>210</v>
      </c>
      <c r="F35" s="107" t="s">
        <v>109</v>
      </c>
      <c r="G35" s="106"/>
    </row>
    <row r="36" spans="1:7" ht="27.6" x14ac:dyDescent="0.3">
      <c r="A36" s="102" t="s">
        <v>140</v>
      </c>
      <c r="B36" s="103">
        <v>1</v>
      </c>
      <c r="C36" s="103" t="s">
        <v>211</v>
      </c>
      <c r="D36" s="105" t="s">
        <v>142</v>
      </c>
      <c r="E36" s="106" t="s">
        <v>212</v>
      </c>
      <c r="F36" s="107" t="s">
        <v>109</v>
      </c>
      <c r="G36" s="106"/>
    </row>
    <row r="37" spans="1:7" ht="41.4" x14ac:dyDescent="0.3">
      <c r="A37" s="102" t="s">
        <v>140</v>
      </c>
      <c r="B37" s="103">
        <v>1</v>
      </c>
      <c r="C37" s="103" t="s">
        <v>213</v>
      </c>
      <c r="D37" s="105" t="s">
        <v>142</v>
      </c>
      <c r="E37" s="106" t="s">
        <v>214</v>
      </c>
      <c r="F37" s="107" t="s">
        <v>109</v>
      </c>
      <c r="G37" s="106"/>
    </row>
    <row r="38" spans="1:7" ht="27.6" x14ac:dyDescent="0.3">
      <c r="A38" s="102" t="s">
        <v>140</v>
      </c>
      <c r="B38" s="103">
        <v>1</v>
      </c>
      <c r="C38" s="103" t="s">
        <v>215</v>
      </c>
      <c r="D38" s="105" t="s">
        <v>142</v>
      </c>
      <c r="E38" s="106" t="s">
        <v>216</v>
      </c>
      <c r="F38" s="107" t="s">
        <v>109</v>
      </c>
      <c r="G38" s="106"/>
    </row>
    <row r="39" spans="1:7" ht="27.6" x14ac:dyDescent="0.3">
      <c r="A39" s="102" t="s">
        <v>140</v>
      </c>
      <c r="B39" s="103">
        <v>1</v>
      </c>
      <c r="C39" s="103" t="s">
        <v>217</v>
      </c>
      <c r="D39" s="105" t="s">
        <v>142</v>
      </c>
      <c r="E39" s="106" t="s">
        <v>218</v>
      </c>
      <c r="F39" s="107" t="s">
        <v>109</v>
      </c>
      <c r="G39" s="106"/>
    </row>
    <row r="40" spans="1:7" ht="41.4" x14ac:dyDescent="0.3">
      <c r="A40" s="102" t="s">
        <v>140</v>
      </c>
      <c r="B40" s="103">
        <v>1</v>
      </c>
      <c r="C40" s="103" t="s">
        <v>219</v>
      </c>
      <c r="D40" s="105" t="s">
        <v>142</v>
      </c>
      <c r="E40" s="106" t="s">
        <v>220</v>
      </c>
      <c r="F40" s="107" t="s">
        <v>109</v>
      </c>
      <c r="G40" s="106"/>
    </row>
    <row r="41" spans="1:7" ht="55.2" x14ac:dyDescent="0.3">
      <c r="A41" s="102" t="s">
        <v>140</v>
      </c>
      <c r="B41" s="103">
        <v>1</v>
      </c>
      <c r="C41" s="103" t="s">
        <v>221</v>
      </c>
      <c r="D41" s="105" t="s">
        <v>142</v>
      </c>
      <c r="E41" s="106" t="s">
        <v>222</v>
      </c>
      <c r="F41" s="107" t="s">
        <v>109</v>
      </c>
      <c r="G41" s="106" t="s">
        <v>223</v>
      </c>
    </row>
    <row r="42" spans="1:7" ht="55.2" x14ac:dyDescent="0.3">
      <c r="A42" s="102" t="s">
        <v>140</v>
      </c>
      <c r="B42" s="103">
        <v>1</v>
      </c>
      <c r="C42" s="103" t="s">
        <v>224</v>
      </c>
      <c r="D42" s="105" t="s">
        <v>142</v>
      </c>
      <c r="E42" s="106" t="s">
        <v>225</v>
      </c>
      <c r="F42" s="107" t="s">
        <v>109</v>
      </c>
      <c r="G42" s="106"/>
    </row>
    <row r="43" spans="1:7" ht="55.2" x14ac:dyDescent="0.3">
      <c r="A43" s="102" t="s">
        <v>140</v>
      </c>
      <c r="B43" s="103">
        <v>1</v>
      </c>
      <c r="C43" s="103" t="s">
        <v>226</v>
      </c>
      <c r="D43" s="105" t="s">
        <v>142</v>
      </c>
      <c r="E43" s="106" t="s">
        <v>227</v>
      </c>
      <c r="F43" s="107" t="s">
        <v>109</v>
      </c>
      <c r="G43" s="106"/>
    </row>
    <row r="44" spans="1:7" ht="55.2" x14ac:dyDescent="0.3">
      <c r="A44" s="102" t="s">
        <v>140</v>
      </c>
      <c r="B44" s="103">
        <v>1</v>
      </c>
      <c r="C44" s="103" t="s">
        <v>228</v>
      </c>
      <c r="D44" s="105" t="s">
        <v>142</v>
      </c>
      <c r="E44" s="106" t="s">
        <v>229</v>
      </c>
      <c r="F44" s="107" t="s">
        <v>109</v>
      </c>
      <c r="G44" s="106" t="s">
        <v>230</v>
      </c>
    </row>
    <row r="45" spans="1:7" ht="55.2" x14ac:dyDescent="0.3">
      <c r="A45" s="102" t="s">
        <v>140</v>
      </c>
      <c r="B45" s="103">
        <v>1</v>
      </c>
      <c r="C45" s="103" t="s">
        <v>231</v>
      </c>
      <c r="D45" s="105" t="s">
        <v>142</v>
      </c>
      <c r="E45" s="106" t="s">
        <v>232</v>
      </c>
      <c r="F45" s="107" t="s">
        <v>109</v>
      </c>
      <c r="G45" s="106" t="s">
        <v>233</v>
      </c>
    </row>
    <row r="46" spans="1:7" ht="69" x14ac:dyDescent="0.3">
      <c r="A46" s="102" t="s">
        <v>140</v>
      </c>
      <c r="B46" s="103">
        <v>1</v>
      </c>
      <c r="C46" s="103" t="s">
        <v>234</v>
      </c>
      <c r="D46" s="105" t="s">
        <v>142</v>
      </c>
      <c r="E46" s="106" t="s">
        <v>235</v>
      </c>
      <c r="F46" s="107" t="s">
        <v>109</v>
      </c>
      <c r="G46" s="106"/>
    </row>
    <row r="47" spans="1:7" ht="27.6" x14ac:dyDescent="0.3">
      <c r="A47" s="102" t="s">
        <v>140</v>
      </c>
      <c r="B47" s="103">
        <v>1</v>
      </c>
      <c r="C47" s="103" t="s">
        <v>236</v>
      </c>
      <c r="D47" s="105" t="s">
        <v>142</v>
      </c>
      <c r="E47" s="106" t="s">
        <v>237</v>
      </c>
      <c r="F47" s="107" t="s">
        <v>109</v>
      </c>
      <c r="G47" s="106"/>
    </row>
    <row r="48" spans="1:7" ht="55.2" x14ac:dyDescent="0.3">
      <c r="A48" s="102" t="s">
        <v>140</v>
      </c>
      <c r="B48" s="103">
        <v>1</v>
      </c>
      <c r="C48" s="103" t="s">
        <v>238</v>
      </c>
      <c r="D48" s="105" t="s">
        <v>142</v>
      </c>
      <c r="E48" s="106" t="s">
        <v>239</v>
      </c>
      <c r="F48" s="107" t="s">
        <v>109</v>
      </c>
      <c r="G48" s="106"/>
    </row>
    <row r="49" spans="1:7" ht="55.2" x14ac:dyDescent="0.3">
      <c r="A49" s="102" t="s">
        <v>140</v>
      </c>
      <c r="B49" s="103">
        <v>1</v>
      </c>
      <c r="C49" s="103" t="s">
        <v>240</v>
      </c>
      <c r="D49" s="105" t="s">
        <v>142</v>
      </c>
      <c r="E49" s="106" t="s">
        <v>241</v>
      </c>
      <c r="F49" s="107" t="s">
        <v>109</v>
      </c>
      <c r="G49" s="106"/>
    </row>
    <row r="50" spans="1:7" ht="27.6" x14ac:dyDescent="0.3">
      <c r="A50" s="102" t="s">
        <v>140</v>
      </c>
      <c r="B50" s="103">
        <v>1</v>
      </c>
      <c r="C50" s="103" t="s">
        <v>242</v>
      </c>
      <c r="D50" s="105" t="s">
        <v>142</v>
      </c>
      <c r="E50" s="106" t="s">
        <v>243</v>
      </c>
      <c r="F50" s="107" t="s">
        <v>109</v>
      </c>
      <c r="G50" s="106"/>
    </row>
    <row r="51" spans="1:7" ht="55.2" x14ac:dyDescent="0.3">
      <c r="A51" s="102" t="s">
        <v>140</v>
      </c>
      <c r="B51" s="103">
        <v>1</v>
      </c>
      <c r="C51" s="103" t="s">
        <v>244</v>
      </c>
      <c r="D51" s="105" t="s">
        <v>142</v>
      </c>
      <c r="E51" s="106" t="s">
        <v>245</v>
      </c>
      <c r="F51" s="107" t="s">
        <v>109</v>
      </c>
      <c r="G51" s="106" t="s">
        <v>246</v>
      </c>
    </row>
    <row r="52" spans="1:7" ht="41.4" x14ac:dyDescent="0.3">
      <c r="A52" s="102" t="s">
        <v>140</v>
      </c>
      <c r="B52" s="103">
        <v>1</v>
      </c>
      <c r="C52" s="103" t="s">
        <v>247</v>
      </c>
      <c r="D52" s="105" t="s">
        <v>142</v>
      </c>
      <c r="E52" s="106" t="s">
        <v>248</v>
      </c>
      <c r="F52" s="107" t="s">
        <v>109</v>
      </c>
      <c r="G52" s="106"/>
    </row>
    <row r="53" spans="1:7" ht="27.6" x14ac:dyDescent="0.3">
      <c r="A53" s="102" t="s">
        <v>140</v>
      </c>
      <c r="B53" s="103">
        <v>1</v>
      </c>
      <c r="C53" s="103" t="s">
        <v>249</v>
      </c>
      <c r="D53" s="105" t="s">
        <v>142</v>
      </c>
      <c r="E53" s="106" t="s">
        <v>250</v>
      </c>
      <c r="F53" s="107" t="s">
        <v>109</v>
      </c>
      <c r="G53" s="106"/>
    </row>
    <row r="54" spans="1:7" x14ac:dyDescent="0.3">
      <c r="A54" s="102" t="s">
        <v>140</v>
      </c>
      <c r="B54" s="103">
        <v>1</v>
      </c>
      <c r="C54" s="103" t="s">
        <v>251</v>
      </c>
      <c r="D54" s="105" t="s">
        <v>142</v>
      </c>
      <c r="E54" s="106" t="s">
        <v>252</v>
      </c>
      <c r="F54" s="107" t="s">
        <v>109</v>
      </c>
      <c r="G54" s="106"/>
    </row>
    <row r="55" spans="1:7" ht="41.4" x14ac:dyDescent="0.3">
      <c r="A55" s="102" t="s">
        <v>140</v>
      </c>
      <c r="B55" s="103">
        <v>1</v>
      </c>
      <c r="C55" s="103" t="s">
        <v>253</v>
      </c>
      <c r="D55" s="105" t="s">
        <v>142</v>
      </c>
      <c r="E55" s="106" t="s">
        <v>254</v>
      </c>
      <c r="F55" s="107" t="s">
        <v>109</v>
      </c>
      <c r="G55" s="106"/>
    </row>
    <row r="56" spans="1:7" ht="69" x14ac:dyDescent="0.3">
      <c r="A56" s="102" t="s">
        <v>140</v>
      </c>
      <c r="B56" s="103">
        <v>1</v>
      </c>
      <c r="C56" s="103" t="s">
        <v>255</v>
      </c>
      <c r="D56" s="105" t="s">
        <v>142</v>
      </c>
      <c r="E56" s="106" t="s">
        <v>256</v>
      </c>
      <c r="F56" s="107" t="s">
        <v>109</v>
      </c>
      <c r="G56" s="106" t="s">
        <v>257</v>
      </c>
    </row>
    <row r="57" spans="1:7" ht="57.6" x14ac:dyDescent="0.3">
      <c r="A57" s="102" t="s">
        <v>140</v>
      </c>
      <c r="B57" s="103">
        <v>1</v>
      </c>
      <c r="C57" s="103" t="s">
        <v>258</v>
      </c>
      <c r="D57" s="105" t="s">
        <v>142</v>
      </c>
      <c r="E57" s="108" t="s">
        <v>259</v>
      </c>
      <c r="F57" s="107" t="s">
        <v>109</v>
      </c>
      <c r="G57" s="106" t="s">
        <v>260</v>
      </c>
    </row>
    <row r="58" spans="1:7" ht="55.2" x14ac:dyDescent="0.3">
      <c r="A58" s="102" t="s">
        <v>140</v>
      </c>
      <c r="B58" s="103">
        <v>1</v>
      </c>
      <c r="C58" s="103" t="s">
        <v>261</v>
      </c>
      <c r="D58" s="105" t="s">
        <v>142</v>
      </c>
      <c r="E58" s="106" t="s">
        <v>262</v>
      </c>
      <c r="F58" s="107" t="s">
        <v>109</v>
      </c>
      <c r="G58" s="106"/>
    </row>
    <row r="59" spans="1:7" ht="55.2" x14ac:dyDescent="0.3">
      <c r="A59" s="102" t="s">
        <v>140</v>
      </c>
      <c r="B59" s="103">
        <v>1</v>
      </c>
      <c r="C59" s="103" t="s">
        <v>263</v>
      </c>
      <c r="D59" s="105" t="s">
        <v>142</v>
      </c>
      <c r="E59" s="106" t="s">
        <v>264</v>
      </c>
      <c r="F59" s="107" t="s">
        <v>109</v>
      </c>
      <c r="G59" s="106"/>
    </row>
    <row r="60" spans="1:7" ht="41.4" x14ac:dyDescent="0.3">
      <c r="A60" s="102" t="s">
        <v>140</v>
      </c>
      <c r="B60" s="103">
        <v>1</v>
      </c>
      <c r="C60" s="103" t="s">
        <v>265</v>
      </c>
      <c r="D60" s="105" t="s">
        <v>142</v>
      </c>
      <c r="E60" s="106" t="s">
        <v>266</v>
      </c>
      <c r="F60" s="107" t="s">
        <v>109</v>
      </c>
      <c r="G60" s="106" t="s">
        <v>267</v>
      </c>
    </row>
    <row r="61" spans="1:7" ht="41.4" x14ac:dyDescent="0.3">
      <c r="A61" s="102" t="s">
        <v>140</v>
      </c>
      <c r="B61" s="103">
        <v>1</v>
      </c>
      <c r="C61" s="103" t="s">
        <v>268</v>
      </c>
      <c r="D61" s="105" t="s">
        <v>142</v>
      </c>
      <c r="E61" s="106" t="s">
        <v>269</v>
      </c>
      <c r="F61" s="107" t="s">
        <v>109</v>
      </c>
      <c r="G61" s="106"/>
    </row>
    <row r="62" spans="1:7" ht="41.4" x14ac:dyDescent="0.3">
      <c r="A62" s="102" t="s">
        <v>140</v>
      </c>
      <c r="B62" s="103">
        <v>1</v>
      </c>
      <c r="C62" s="103" t="s">
        <v>270</v>
      </c>
      <c r="D62" s="105" t="s">
        <v>142</v>
      </c>
      <c r="E62" s="106" t="s">
        <v>271</v>
      </c>
      <c r="F62" s="107" t="s">
        <v>109</v>
      </c>
      <c r="G62" s="106"/>
    </row>
    <row r="63" spans="1:7" ht="41.4" x14ac:dyDescent="0.3">
      <c r="A63" s="102" t="s">
        <v>140</v>
      </c>
      <c r="B63" s="103">
        <v>1</v>
      </c>
      <c r="C63" s="103" t="s">
        <v>272</v>
      </c>
      <c r="D63" s="105" t="s">
        <v>142</v>
      </c>
      <c r="E63" s="106" t="s">
        <v>273</v>
      </c>
      <c r="F63" s="107" t="s">
        <v>109</v>
      </c>
      <c r="G63" s="106" t="s">
        <v>274</v>
      </c>
    </row>
    <row r="64" spans="1:7" ht="41.4" x14ac:dyDescent="0.3">
      <c r="A64" s="102" t="s">
        <v>140</v>
      </c>
      <c r="B64" s="103">
        <v>1</v>
      </c>
      <c r="C64" s="103" t="s">
        <v>275</v>
      </c>
      <c r="D64" s="105" t="s">
        <v>142</v>
      </c>
      <c r="E64" s="106" t="s">
        <v>276</v>
      </c>
      <c r="F64" s="107" t="s">
        <v>109</v>
      </c>
      <c r="G64" s="106" t="s">
        <v>277</v>
      </c>
    </row>
    <row r="65" spans="1:7" ht="27.6" x14ac:dyDescent="0.3">
      <c r="A65" s="102" t="s">
        <v>140</v>
      </c>
      <c r="B65" s="103">
        <v>1</v>
      </c>
      <c r="C65" s="103" t="s">
        <v>278</v>
      </c>
      <c r="D65" s="105" t="s">
        <v>142</v>
      </c>
      <c r="E65" s="106" t="s">
        <v>279</v>
      </c>
      <c r="F65" s="107" t="s">
        <v>109</v>
      </c>
      <c r="G65" s="106"/>
    </row>
    <row r="66" spans="1:7" ht="27.6" x14ac:dyDescent="0.3">
      <c r="A66" s="102" t="s">
        <v>140</v>
      </c>
      <c r="B66" s="103">
        <v>1</v>
      </c>
      <c r="C66" s="103" t="s">
        <v>280</v>
      </c>
      <c r="D66" s="105" t="s">
        <v>142</v>
      </c>
      <c r="E66" s="106" t="s">
        <v>281</v>
      </c>
      <c r="F66" s="107" t="s">
        <v>109</v>
      </c>
      <c r="G66" s="106"/>
    </row>
    <row r="67" spans="1:7" ht="27.6" x14ac:dyDescent="0.3">
      <c r="A67" s="102" t="s">
        <v>140</v>
      </c>
      <c r="B67" s="103">
        <v>1</v>
      </c>
      <c r="C67" s="103" t="s">
        <v>282</v>
      </c>
      <c r="D67" s="105" t="s">
        <v>142</v>
      </c>
      <c r="E67" s="106" t="s">
        <v>283</v>
      </c>
      <c r="F67" s="107" t="s">
        <v>109</v>
      </c>
      <c r="G67" s="106" t="s">
        <v>284</v>
      </c>
    </row>
    <row r="68" spans="1:7" ht="27.6" x14ac:dyDescent="0.3">
      <c r="A68" s="102" t="s">
        <v>140</v>
      </c>
      <c r="B68" s="103">
        <v>1</v>
      </c>
      <c r="C68" s="103" t="s">
        <v>285</v>
      </c>
      <c r="D68" s="105" t="s">
        <v>142</v>
      </c>
      <c r="E68" s="106" t="s">
        <v>286</v>
      </c>
      <c r="F68" s="107" t="s">
        <v>109</v>
      </c>
      <c r="G68" s="106" t="s">
        <v>287</v>
      </c>
    </row>
    <row r="69" spans="1:7" ht="41.4" x14ac:dyDescent="0.3">
      <c r="A69" s="102" t="s">
        <v>140</v>
      </c>
      <c r="B69" s="103">
        <v>1</v>
      </c>
      <c r="C69" s="103" t="s">
        <v>288</v>
      </c>
      <c r="D69" s="105" t="s">
        <v>142</v>
      </c>
      <c r="E69" s="106" t="s">
        <v>289</v>
      </c>
      <c r="F69" s="107" t="s">
        <v>109</v>
      </c>
      <c r="G69" s="106" t="s">
        <v>290</v>
      </c>
    </row>
    <row r="70" spans="1:7" ht="27.6" x14ac:dyDescent="0.3">
      <c r="A70" s="102" t="s">
        <v>140</v>
      </c>
      <c r="B70" s="103">
        <v>1</v>
      </c>
      <c r="C70" s="103" t="s">
        <v>291</v>
      </c>
      <c r="D70" s="105" t="s">
        <v>142</v>
      </c>
      <c r="E70" s="106" t="s">
        <v>292</v>
      </c>
      <c r="F70" s="107" t="s">
        <v>109</v>
      </c>
      <c r="G70" s="106"/>
    </row>
    <row r="71" spans="1:7" ht="27.6" x14ac:dyDescent="0.3">
      <c r="A71" s="102" t="s">
        <v>140</v>
      </c>
      <c r="B71" s="103">
        <v>1</v>
      </c>
      <c r="C71" s="103" t="s">
        <v>293</v>
      </c>
      <c r="D71" s="105" t="s">
        <v>142</v>
      </c>
      <c r="E71" s="106" t="s">
        <v>294</v>
      </c>
      <c r="F71" s="107" t="s">
        <v>109</v>
      </c>
      <c r="G71" s="106"/>
    </row>
    <row r="72" spans="1:7" ht="55.2" x14ac:dyDescent="0.3">
      <c r="A72" s="102" t="s">
        <v>140</v>
      </c>
      <c r="B72" s="103">
        <v>1</v>
      </c>
      <c r="C72" s="103" t="s">
        <v>295</v>
      </c>
      <c r="D72" s="105" t="s">
        <v>142</v>
      </c>
      <c r="E72" s="106" t="s">
        <v>296</v>
      </c>
      <c r="F72" s="107" t="s">
        <v>109</v>
      </c>
      <c r="G72" s="106"/>
    </row>
    <row r="73" spans="1:7" ht="27.6" x14ac:dyDescent="0.3">
      <c r="A73" s="102" t="s">
        <v>140</v>
      </c>
      <c r="B73" s="103">
        <v>1</v>
      </c>
      <c r="C73" s="103" t="s">
        <v>297</v>
      </c>
      <c r="D73" s="105" t="s">
        <v>142</v>
      </c>
      <c r="E73" s="106" t="s">
        <v>298</v>
      </c>
      <c r="F73" s="107" t="s">
        <v>109</v>
      </c>
      <c r="G73" s="106"/>
    </row>
    <row r="74" spans="1:7" ht="41.4" x14ac:dyDescent="0.3">
      <c r="A74" s="102" t="s">
        <v>140</v>
      </c>
      <c r="B74" s="103">
        <v>1</v>
      </c>
      <c r="C74" s="103" t="s">
        <v>299</v>
      </c>
      <c r="D74" s="105" t="s">
        <v>142</v>
      </c>
      <c r="E74" s="106" t="s">
        <v>300</v>
      </c>
      <c r="F74" s="107" t="s">
        <v>109</v>
      </c>
      <c r="G74" s="106"/>
    </row>
    <row r="75" spans="1:7" ht="41.4" x14ac:dyDescent="0.3">
      <c r="A75" s="102" t="s">
        <v>140</v>
      </c>
      <c r="B75" s="103">
        <v>1</v>
      </c>
      <c r="C75" s="103" t="s">
        <v>301</v>
      </c>
      <c r="D75" s="105" t="s">
        <v>142</v>
      </c>
      <c r="E75" s="106" t="s">
        <v>302</v>
      </c>
      <c r="F75" s="107" t="s">
        <v>109</v>
      </c>
      <c r="G75" s="106"/>
    </row>
    <row r="76" spans="1:7" ht="27.6" x14ac:dyDescent="0.3">
      <c r="A76" s="102" t="s">
        <v>140</v>
      </c>
      <c r="B76" s="103">
        <v>1</v>
      </c>
      <c r="C76" s="103" t="s">
        <v>303</v>
      </c>
      <c r="D76" s="105" t="s">
        <v>142</v>
      </c>
      <c r="E76" s="106" t="s">
        <v>304</v>
      </c>
      <c r="F76" s="107" t="s">
        <v>109</v>
      </c>
      <c r="G76" s="106"/>
    </row>
    <row r="77" spans="1:7" ht="41.4" x14ac:dyDescent="0.3">
      <c r="A77" s="102" t="s">
        <v>140</v>
      </c>
      <c r="B77" s="103">
        <v>1</v>
      </c>
      <c r="C77" s="103" t="s">
        <v>305</v>
      </c>
      <c r="D77" s="105" t="s">
        <v>142</v>
      </c>
      <c r="E77" s="106" t="s">
        <v>306</v>
      </c>
      <c r="F77" s="107" t="s">
        <v>109</v>
      </c>
      <c r="G77" s="106"/>
    </row>
    <row r="78" spans="1:7" ht="55.2" x14ac:dyDescent="0.3">
      <c r="A78" s="102" t="s">
        <v>140</v>
      </c>
      <c r="B78" s="103">
        <v>1</v>
      </c>
      <c r="C78" s="103" t="s">
        <v>307</v>
      </c>
      <c r="D78" s="105" t="s">
        <v>142</v>
      </c>
      <c r="E78" s="106" t="s">
        <v>308</v>
      </c>
      <c r="F78" s="107" t="s">
        <v>109</v>
      </c>
      <c r="G78" s="106"/>
    </row>
    <row r="79" spans="1:7" ht="27.6" x14ac:dyDescent="0.3">
      <c r="A79" s="102" t="s">
        <v>140</v>
      </c>
      <c r="B79" s="103">
        <v>1</v>
      </c>
      <c r="C79" s="103" t="s">
        <v>309</v>
      </c>
      <c r="D79" s="105" t="s">
        <v>142</v>
      </c>
      <c r="E79" s="106" t="s">
        <v>310</v>
      </c>
      <c r="F79" s="107" t="s">
        <v>109</v>
      </c>
      <c r="G79" s="106"/>
    </row>
    <row r="80" spans="1:7" ht="41.4" x14ac:dyDescent="0.3">
      <c r="A80" s="102" t="s">
        <v>140</v>
      </c>
      <c r="B80" s="103">
        <v>1</v>
      </c>
      <c r="C80" s="103" t="s">
        <v>311</v>
      </c>
      <c r="D80" s="105" t="s">
        <v>142</v>
      </c>
      <c r="E80" s="106" t="s">
        <v>312</v>
      </c>
      <c r="F80" s="107" t="s">
        <v>109</v>
      </c>
      <c r="G80" s="106"/>
    </row>
    <row r="81" spans="1:7" ht="27.6" x14ac:dyDescent="0.3">
      <c r="A81" s="102" t="s">
        <v>140</v>
      </c>
      <c r="B81" s="103">
        <v>1</v>
      </c>
      <c r="C81" s="103" t="s">
        <v>313</v>
      </c>
      <c r="D81" s="105" t="s">
        <v>142</v>
      </c>
      <c r="E81" s="106" t="s">
        <v>314</v>
      </c>
      <c r="F81" s="107" t="s">
        <v>109</v>
      </c>
      <c r="G81" s="106"/>
    </row>
    <row r="82" spans="1:7" ht="55.2" x14ac:dyDescent="0.3">
      <c r="A82" s="102" t="s">
        <v>140</v>
      </c>
      <c r="B82" s="103">
        <v>1</v>
      </c>
      <c r="C82" s="103" t="s">
        <v>315</v>
      </c>
      <c r="D82" s="105" t="s">
        <v>142</v>
      </c>
      <c r="E82" s="106" t="s">
        <v>316</v>
      </c>
      <c r="F82" s="107" t="s">
        <v>109</v>
      </c>
      <c r="G82" s="106" t="s">
        <v>317</v>
      </c>
    </row>
    <row r="83" spans="1:7" ht="27.6" x14ac:dyDescent="0.3">
      <c r="A83" s="102" t="s">
        <v>140</v>
      </c>
      <c r="B83" s="103">
        <v>1</v>
      </c>
      <c r="C83" s="103" t="s">
        <v>318</v>
      </c>
      <c r="D83" s="105" t="s">
        <v>142</v>
      </c>
      <c r="E83" s="106" t="s">
        <v>319</v>
      </c>
      <c r="F83" s="107" t="s">
        <v>109</v>
      </c>
      <c r="G83" s="106"/>
    </row>
    <row r="84" spans="1:7" ht="27.6" x14ac:dyDescent="0.3">
      <c r="A84" s="102" t="s">
        <v>140</v>
      </c>
      <c r="B84" s="103">
        <v>1</v>
      </c>
      <c r="C84" s="103" t="s">
        <v>320</v>
      </c>
      <c r="D84" s="105" t="s">
        <v>142</v>
      </c>
      <c r="E84" s="106" t="s">
        <v>321</v>
      </c>
      <c r="F84" s="107" t="s">
        <v>109</v>
      </c>
      <c r="G84" s="106"/>
    </row>
    <row r="85" spans="1:7" ht="69" x14ac:dyDescent="0.3">
      <c r="A85" s="102" t="s">
        <v>140</v>
      </c>
      <c r="B85" s="103">
        <v>1</v>
      </c>
      <c r="C85" s="103" t="s">
        <v>322</v>
      </c>
      <c r="D85" s="105" t="s">
        <v>142</v>
      </c>
      <c r="E85" s="106" t="s">
        <v>323</v>
      </c>
      <c r="F85" s="107" t="s">
        <v>109</v>
      </c>
      <c r="G85" s="106"/>
    </row>
    <row r="86" spans="1:7" ht="27.6" x14ac:dyDescent="0.3">
      <c r="A86" s="102" t="s">
        <v>140</v>
      </c>
      <c r="B86" s="103">
        <v>1</v>
      </c>
      <c r="C86" s="103" t="s">
        <v>324</v>
      </c>
      <c r="D86" s="105" t="s">
        <v>142</v>
      </c>
      <c r="E86" s="106" t="s">
        <v>325</v>
      </c>
      <c r="F86" s="107" t="s">
        <v>109</v>
      </c>
      <c r="G86" s="106"/>
    </row>
    <row r="87" spans="1:7" ht="55.2" x14ac:dyDescent="0.3">
      <c r="A87" s="102" t="s">
        <v>140</v>
      </c>
      <c r="B87" s="103">
        <v>1</v>
      </c>
      <c r="C87" s="103" t="s">
        <v>326</v>
      </c>
      <c r="D87" s="105" t="s">
        <v>142</v>
      </c>
      <c r="E87" s="106" t="s">
        <v>327</v>
      </c>
      <c r="F87" s="107" t="s">
        <v>109</v>
      </c>
      <c r="G87" s="106"/>
    </row>
    <row r="88" spans="1:7" ht="41.4" x14ac:dyDescent="0.3">
      <c r="A88" s="102" t="s">
        <v>140</v>
      </c>
      <c r="B88" s="103">
        <v>1</v>
      </c>
      <c r="C88" s="103" t="s">
        <v>328</v>
      </c>
      <c r="D88" s="105" t="s">
        <v>142</v>
      </c>
      <c r="E88" s="106" t="s">
        <v>329</v>
      </c>
      <c r="F88" s="107" t="s">
        <v>109</v>
      </c>
      <c r="G88" s="106"/>
    </row>
    <row r="89" spans="1:7" ht="55.2" x14ac:dyDescent="0.3">
      <c r="A89" s="102" t="s">
        <v>140</v>
      </c>
      <c r="B89" s="103">
        <v>1</v>
      </c>
      <c r="C89" s="103" t="s">
        <v>330</v>
      </c>
      <c r="D89" s="105" t="s">
        <v>142</v>
      </c>
      <c r="E89" s="106" t="s">
        <v>331</v>
      </c>
      <c r="F89" s="107" t="s">
        <v>109</v>
      </c>
      <c r="G89" s="106" t="s">
        <v>332</v>
      </c>
    </row>
    <row r="90" spans="1:7" ht="41.4" x14ac:dyDescent="0.3">
      <c r="A90" s="102" t="s">
        <v>140</v>
      </c>
      <c r="B90" s="103">
        <v>1</v>
      </c>
      <c r="C90" s="103" t="s">
        <v>333</v>
      </c>
      <c r="D90" s="105" t="s">
        <v>142</v>
      </c>
      <c r="E90" s="106" t="s">
        <v>334</v>
      </c>
      <c r="F90" s="107" t="s">
        <v>109</v>
      </c>
      <c r="G90" s="106"/>
    </row>
    <row r="91" spans="1:7" ht="27.6" x14ac:dyDescent="0.3">
      <c r="A91" s="102" t="s">
        <v>140</v>
      </c>
      <c r="B91" s="103">
        <v>1</v>
      </c>
      <c r="C91" s="103" t="s">
        <v>335</v>
      </c>
      <c r="D91" s="105" t="s">
        <v>142</v>
      </c>
      <c r="E91" s="106" t="s">
        <v>336</v>
      </c>
      <c r="F91" s="107" t="s">
        <v>109</v>
      </c>
      <c r="G91" s="106"/>
    </row>
    <row r="92" spans="1:7" ht="82.8" x14ac:dyDescent="0.3">
      <c r="A92" s="102" t="s">
        <v>140</v>
      </c>
      <c r="B92" s="103">
        <v>1</v>
      </c>
      <c r="C92" s="103" t="s">
        <v>337</v>
      </c>
      <c r="D92" s="105" t="s">
        <v>142</v>
      </c>
      <c r="E92" s="106" t="s">
        <v>338</v>
      </c>
      <c r="F92" s="107" t="s">
        <v>109</v>
      </c>
      <c r="G92" s="106" t="s">
        <v>339</v>
      </c>
    </row>
    <row r="93" spans="1:7" ht="41.4" x14ac:dyDescent="0.3">
      <c r="A93" s="102" t="s">
        <v>140</v>
      </c>
      <c r="B93" s="103">
        <v>1</v>
      </c>
      <c r="C93" s="103" t="s">
        <v>340</v>
      </c>
      <c r="D93" s="105" t="s">
        <v>142</v>
      </c>
      <c r="E93" s="106" t="s">
        <v>341</v>
      </c>
      <c r="F93" s="107" t="s">
        <v>109</v>
      </c>
      <c r="G93" s="106" t="s">
        <v>342</v>
      </c>
    </row>
    <row r="94" spans="1:7" ht="41.4" x14ac:dyDescent="0.3">
      <c r="A94" s="102" t="s">
        <v>140</v>
      </c>
      <c r="B94" s="103">
        <v>1</v>
      </c>
      <c r="C94" s="103" t="s">
        <v>343</v>
      </c>
      <c r="D94" s="105" t="s">
        <v>142</v>
      </c>
      <c r="E94" s="106" t="s">
        <v>344</v>
      </c>
      <c r="F94" s="107" t="s">
        <v>109</v>
      </c>
      <c r="G94" s="106" t="s">
        <v>345</v>
      </c>
    </row>
    <row r="95" spans="1:7" ht="41.4" x14ac:dyDescent="0.3">
      <c r="A95" s="102" t="s">
        <v>140</v>
      </c>
      <c r="B95" s="103">
        <v>1</v>
      </c>
      <c r="C95" s="103" t="s">
        <v>346</v>
      </c>
      <c r="D95" s="105" t="s">
        <v>142</v>
      </c>
      <c r="E95" s="106" t="s">
        <v>347</v>
      </c>
      <c r="F95" s="107" t="s">
        <v>109</v>
      </c>
      <c r="G95" s="106" t="s">
        <v>348</v>
      </c>
    </row>
    <row r="96" spans="1:7" ht="55.2" x14ac:dyDescent="0.3">
      <c r="A96" s="102" t="s">
        <v>140</v>
      </c>
      <c r="B96" s="103">
        <v>1</v>
      </c>
      <c r="C96" s="103" t="s">
        <v>349</v>
      </c>
      <c r="D96" s="105" t="s">
        <v>142</v>
      </c>
      <c r="E96" s="106" t="s">
        <v>350</v>
      </c>
      <c r="F96" s="107" t="s">
        <v>109</v>
      </c>
      <c r="G96" s="106" t="s">
        <v>351</v>
      </c>
    </row>
    <row r="97" spans="1:7" ht="41.4" x14ac:dyDescent="0.3">
      <c r="A97" s="102" t="s">
        <v>140</v>
      </c>
      <c r="B97" s="103">
        <v>1</v>
      </c>
      <c r="C97" s="103" t="s">
        <v>352</v>
      </c>
      <c r="D97" s="105" t="s">
        <v>142</v>
      </c>
      <c r="E97" s="106" t="s">
        <v>353</v>
      </c>
      <c r="F97" s="107" t="s">
        <v>109</v>
      </c>
      <c r="G97" s="106" t="s">
        <v>354</v>
      </c>
    </row>
    <row r="98" spans="1:7" ht="41.4" x14ac:dyDescent="0.3">
      <c r="A98" s="102" t="s">
        <v>140</v>
      </c>
      <c r="B98" s="103">
        <v>1</v>
      </c>
      <c r="C98" s="103" t="s">
        <v>355</v>
      </c>
      <c r="D98" s="105" t="s">
        <v>142</v>
      </c>
      <c r="E98" s="106" t="s">
        <v>356</v>
      </c>
      <c r="F98" s="107" t="s">
        <v>109</v>
      </c>
      <c r="G98" s="106" t="s">
        <v>357</v>
      </c>
    </row>
    <row r="99" spans="1:7" ht="124.2" x14ac:dyDescent="0.3">
      <c r="A99" s="102" t="s">
        <v>140</v>
      </c>
      <c r="B99" s="103">
        <v>1</v>
      </c>
      <c r="C99" s="103" t="s">
        <v>358</v>
      </c>
      <c r="D99" s="105" t="s">
        <v>142</v>
      </c>
      <c r="E99" s="106" t="s">
        <v>359</v>
      </c>
      <c r="F99" s="107" t="s">
        <v>109</v>
      </c>
      <c r="G99" s="106" t="s">
        <v>360</v>
      </c>
    </row>
    <row r="100" spans="1:7" ht="41.4" x14ac:dyDescent="0.3">
      <c r="A100" s="102" t="s">
        <v>140</v>
      </c>
      <c r="B100" s="103">
        <v>1</v>
      </c>
      <c r="C100" s="103" t="s">
        <v>361</v>
      </c>
      <c r="D100" s="105" t="s">
        <v>142</v>
      </c>
      <c r="E100" s="106" t="s">
        <v>362</v>
      </c>
      <c r="F100" s="107" t="s">
        <v>109</v>
      </c>
      <c r="G100" s="106" t="s">
        <v>363</v>
      </c>
    </row>
    <row r="101" spans="1:7" ht="41.4" x14ac:dyDescent="0.3">
      <c r="A101" s="102" t="s">
        <v>140</v>
      </c>
      <c r="B101" s="103">
        <v>1</v>
      </c>
      <c r="C101" s="103" t="s">
        <v>364</v>
      </c>
      <c r="D101" s="105" t="s">
        <v>142</v>
      </c>
      <c r="E101" s="106" t="s">
        <v>365</v>
      </c>
      <c r="F101" s="107" t="s">
        <v>109</v>
      </c>
      <c r="G101" s="106" t="s">
        <v>366</v>
      </c>
    </row>
    <row r="102" spans="1:7" ht="55.2" x14ac:dyDescent="0.3">
      <c r="A102" s="102" t="s">
        <v>140</v>
      </c>
      <c r="B102" s="103">
        <v>1</v>
      </c>
      <c r="C102" s="103" t="s">
        <v>367</v>
      </c>
      <c r="D102" s="105" t="s">
        <v>142</v>
      </c>
      <c r="E102" s="106" t="s">
        <v>368</v>
      </c>
      <c r="F102" s="107" t="s">
        <v>109</v>
      </c>
      <c r="G102" s="106" t="s">
        <v>369</v>
      </c>
    </row>
    <row r="103" spans="1:7" ht="69" x14ac:dyDescent="0.3">
      <c r="A103" s="102" t="s">
        <v>140</v>
      </c>
      <c r="B103" s="103">
        <v>1</v>
      </c>
      <c r="C103" s="103" t="s">
        <v>370</v>
      </c>
      <c r="D103" s="105" t="s">
        <v>142</v>
      </c>
      <c r="E103" s="106" t="s">
        <v>371</v>
      </c>
      <c r="F103" s="107" t="s">
        <v>109</v>
      </c>
      <c r="G103" s="106" t="s">
        <v>372</v>
      </c>
    </row>
    <row r="104" spans="1:7" ht="41.4" x14ac:dyDescent="0.3">
      <c r="A104" s="102" t="s">
        <v>140</v>
      </c>
      <c r="B104" s="103">
        <v>1</v>
      </c>
      <c r="C104" s="103" t="s">
        <v>373</v>
      </c>
      <c r="D104" s="105" t="s">
        <v>142</v>
      </c>
      <c r="E104" s="106" t="s">
        <v>374</v>
      </c>
      <c r="F104" s="107" t="s">
        <v>109</v>
      </c>
      <c r="G104" s="106" t="s">
        <v>375</v>
      </c>
    </row>
    <row r="105" spans="1:7" ht="55.2" x14ac:dyDescent="0.3">
      <c r="A105" s="102" t="s">
        <v>140</v>
      </c>
      <c r="B105" s="103">
        <v>1</v>
      </c>
      <c r="C105" s="103" t="s">
        <v>376</v>
      </c>
      <c r="D105" s="105" t="s">
        <v>142</v>
      </c>
      <c r="E105" s="106" t="s">
        <v>377</v>
      </c>
      <c r="F105" s="107" t="s">
        <v>109</v>
      </c>
      <c r="G105" s="106" t="s">
        <v>378</v>
      </c>
    </row>
    <row r="106" spans="1:7" ht="41.4" x14ac:dyDescent="0.3">
      <c r="A106" s="102" t="s">
        <v>140</v>
      </c>
      <c r="B106" s="103">
        <v>1</v>
      </c>
      <c r="C106" s="103" t="s">
        <v>379</v>
      </c>
      <c r="D106" s="105" t="s">
        <v>142</v>
      </c>
      <c r="E106" s="106" t="s">
        <v>380</v>
      </c>
      <c r="F106" s="107" t="s">
        <v>109</v>
      </c>
      <c r="G106" s="106" t="s">
        <v>381</v>
      </c>
    </row>
    <row r="107" spans="1:7" ht="41.4" x14ac:dyDescent="0.3">
      <c r="A107" s="102" t="s">
        <v>140</v>
      </c>
      <c r="B107" s="103">
        <v>1</v>
      </c>
      <c r="C107" s="103" t="s">
        <v>382</v>
      </c>
      <c r="D107" s="105" t="s">
        <v>142</v>
      </c>
      <c r="E107" s="106" t="s">
        <v>383</v>
      </c>
      <c r="F107" s="107" t="s">
        <v>109</v>
      </c>
      <c r="G107" s="106" t="s">
        <v>384</v>
      </c>
    </row>
    <row r="108" spans="1:7" ht="27.6" x14ac:dyDescent="0.3">
      <c r="A108" s="102" t="s">
        <v>140</v>
      </c>
      <c r="B108" s="103">
        <v>1</v>
      </c>
      <c r="C108" s="103" t="s">
        <v>385</v>
      </c>
      <c r="D108" s="105" t="s">
        <v>142</v>
      </c>
      <c r="E108" s="106" t="s">
        <v>386</v>
      </c>
      <c r="F108" s="107" t="s">
        <v>109</v>
      </c>
      <c r="G108" s="106"/>
    </row>
    <row r="109" spans="1:7" ht="82.8" x14ac:dyDescent="0.3">
      <c r="A109" s="102" t="s">
        <v>140</v>
      </c>
      <c r="B109" s="103">
        <v>1</v>
      </c>
      <c r="C109" s="103" t="s">
        <v>387</v>
      </c>
      <c r="D109" s="105" t="s">
        <v>142</v>
      </c>
      <c r="E109" s="106" t="s">
        <v>388</v>
      </c>
      <c r="F109" s="107" t="s">
        <v>109</v>
      </c>
      <c r="G109" s="106" t="s">
        <v>389</v>
      </c>
    </row>
    <row r="110" spans="1:7" ht="27.6" x14ac:dyDescent="0.3">
      <c r="A110" s="102" t="s">
        <v>140</v>
      </c>
      <c r="B110" s="103">
        <v>1</v>
      </c>
      <c r="C110" s="103" t="s">
        <v>390</v>
      </c>
      <c r="D110" s="105" t="s">
        <v>142</v>
      </c>
      <c r="E110" s="106" t="s">
        <v>391</v>
      </c>
      <c r="F110" s="107" t="s">
        <v>109</v>
      </c>
      <c r="G110" s="106"/>
    </row>
    <row r="111" spans="1:7" ht="41.4" x14ac:dyDescent="0.3">
      <c r="A111" s="102" t="s">
        <v>140</v>
      </c>
      <c r="B111" s="103">
        <v>1</v>
      </c>
      <c r="C111" s="103" t="s">
        <v>392</v>
      </c>
      <c r="D111" s="105" t="s">
        <v>142</v>
      </c>
      <c r="E111" s="106" t="s">
        <v>393</v>
      </c>
      <c r="F111" s="107" t="s">
        <v>109</v>
      </c>
      <c r="G111" s="106" t="s">
        <v>394</v>
      </c>
    </row>
    <row r="112" spans="1:7" ht="41.4" x14ac:dyDescent="0.3">
      <c r="A112" s="102" t="s">
        <v>140</v>
      </c>
      <c r="B112" s="103">
        <v>1</v>
      </c>
      <c r="C112" s="103" t="s">
        <v>395</v>
      </c>
      <c r="D112" s="105" t="s">
        <v>142</v>
      </c>
      <c r="E112" s="106" t="s">
        <v>396</v>
      </c>
      <c r="F112" s="107" t="s">
        <v>109</v>
      </c>
      <c r="G112" s="106"/>
    </row>
    <row r="113" spans="1:7" ht="27.6" x14ac:dyDescent="0.3">
      <c r="A113" s="102" t="s">
        <v>140</v>
      </c>
      <c r="B113" s="103">
        <v>1</v>
      </c>
      <c r="C113" s="103" t="s">
        <v>397</v>
      </c>
      <c r="D113" s="105" t="s">
        <v>142</v>
      </c>
      <c r="E113" s="106" t="s">
        <v>398</v>
      </c>
      <c r="F113" s="107" t="s">
        <v>109</v>
      </c>
      <c r="G113" s="106"/>
    </row>
    <row r="114" spans="1:7" ht="55.2" x14ac:dyDescent="0.3">
      <c r="A114" s="102" t="s">
        <v>140</v>
      </c>
      <c r="B114" s="103">
        <v>1</v>
      </c>
      <c r="C114" s="103" t="s">
        <v>399</v>
      </c>
      <c r="D114" s="105" t="s">
        <v>142</v>
      </c>
      <c r="E114" s="106" t="s">
        <v>400</v>
      </c>
      <c r="F114" s="107" t="s">
        <v>109</v>
      </c>
      <c r="G114" s="106"/>
    </row>
    <row r="115" spans="1:7" ht="27.6" x14ac:dyDescent="0.3">
      <c r="A115" s="102" t="s">
        <v>140</v>
      </c>
      <c r="B115" s="103">
        <v>1</v>
      </c>
      <c r="C115" s="103" t="s">
        <v>401</v>
      </c>
      <c r="D115" s="105" t="s">
        <v>142</v>
      </c>
      <c r="E115" s="106" t="s">
        <v>402</v>
      </c>
      <c r="F115" s="107" t="s">
        <v>109</v>
      </c>
      <c r="G115" s="106"/>
    </row>
    <row r="116" spans="1:7" ht="41.4" x14ac:dyDescent="0.3">
      <c r="A116" s="102" t="s">
        <v>140</v>
      </c>
      <c r="B116" s="103">
        <v>1</v>
      </c>
      <c r="C116" s="103" t="s">
        <v>403</v>
      </c>
      <c r="D116" s="105" t="s">
        <v>142</v>
      </c>
      <c r="E116" s="106" t="s">
        <v>404</v>
      </c>
      <c r="F116" s="107" t="s">
        <v>109</v>
      </c>
      <c r="G116" s="106"/>
    </row>
    <row r="117" spans="1:7" ht="27.6" x14ac:dyDescent="0.3">
      <c r="A117" s="102" t="s">
        <v>140</v>
      </c>
      <c r="B117" s="103">
        <v>1</v>
      </c>
      <c r="C117" s="103" t="s">
        <v>405</v>
      </c>
      <c r="D117" s="105" t="s">
        <v>142</v>
      </c>
      <c r="E117" s="106" t="s">
        <v>406</v>
      </c>
      <c r="F117" s="107" t="s">
        <v>109</v>
      </c>
      <c r="G117" s="106"/>
    </row>
    <row r="118" spans="1:7" ht="27.6" x14ac:dyDescent="0.3">
      <c r="A118" s="102" t="s">
        <v>140</v>
      </c>
      <c r="B118" s="103">
        <v>1</v>
      </c>
      <c r="C118" s="103" t="s">
        <v>407</v>
      </c>
      <c r="D118" s="105" t="s">
        <v>142</v>
      </c>
      <c r="E118" s="106" t="s">
        <v>408</v>
      </c>
      <c r="F118" s="107" t="s">
        <v>109</v>
      </c>
      <c r="G118" s="106"/>
    </row>
    <row r="119" spans="1:7" ht="27.6" x14ac:dyDescent="0.3">
      <c r="A119" s="102" t="s">
        <v>140</v>
      </c>
      <c r="B119" s="103">
        <v>1</v>
      </c>
      <c r="C119" s="103" t="s">
        <v>409</v>
      </c>
      <c r="D119" s="105" t="s">
        <v>142</v>
      </c>
      <c r="E119" s="106" t="s">
        <v>410</v>
      </c>
      <c r="F119" s="107" t="s">
        <v>109</v>
      </c>
      <c r="G119" s="106"/>
    </row>
    <row r="120" spans="1:7" ht="55.2" x14ac:dyDescent="0.3">
      <c r="A120" s="102" t="s">
        <v>140</v>
      </c>
      <c r="B120" s="103">
        <v>1</v>
      </c>
      <c r="C120" s="103" t="s">
        <v>411</v>
      </c>
      <c r="D120" s="105" t="s">
        <v>142</v>
      </c>
      <c r="E120" s="106" t="s">
        <v>412</v>
      </c>
      <c r="F120" s="107" t="s">
        <v>109</v>
      </c>
      <c r="G120" s="106"/>
    </row>
    <row r="121" spans="1:7" ht="27.6" x14ac:dyDescent="0.3">
      <c r="A121" s="102" t="s">
        <v>140</v>
      </c>
      <c r="B121" s="103">
        <v>1</v>
      </c>
      <c r="C121" s="103" t="s">
        <v>413</v>
      </c>
      <c r="D121" s="105" t="s">
        <v>142</v>
      </c>
      <c r="E121" s="106" t="s">
        <v>414</v>
      </c>
      <c r="F121" s="107" t="s">
        <v>109</v>
      </c>
      <c r="G121" s="106" t="s">
        <v>415</v>
      </c>
    </row>
    <row r="122" spans="1:7" ht="41.4" x14ac:dyDescent="0.3">
      <c r="A122" s="102" t="s">
        <v>140</v>
      </c>
      <c r="B122" s="103">
        <v>1</v>
      </c>
      <c r="C122" s="103" t="s">
        <v>416</v>
      </c>
      <c r="D122" s="105" t="s">
        <v>142</v>
      </c>
      <c r="E122" s="106" t="s">
        <v>417</v>
      </c>
      <c r="F122" s="107" t="s">
        <v>109</v>
      </c>
      <c r="G122" s="106" t="s">
        <v>418</v>
      </c>
    </row>
    <row r="123" spans="1:7" ht="57" x14ac:dyDescent="0.3">
      <c r="A123" s="102" t="s">
        <v>140</v>
      </c>
      <c r="B123" s="103">
        <v>1</v>
      </c>
      <c r="C123" s="103" t="s">
        <v>419</v>
      </c>
      <c r="D123" s="105" t="s">
        <v>142</v>
      </c>
      <c r="E123" s="106" t="s">
        <v>420</v>
      </c>
      <c r="F123" s="107" t="s">
        <v>109</v>
      </c>
      <c r="G123" s="106" t="s">
        <v>421</v>
      </c>
    </row>
    <row r="124" spans="1:7" ht="41.4" x14ac:dyDescent="0.3">
      <c r="A124" s="102" t="s">
        <v>140</v>
      </c>
      <c r="B124" s="103">
        <v>1</v>
      </c>
      <c r="C124" s="103" t="s">
        <v>422</v>
      </c>
      <c r="D124" s="105" t="s">
        <v>142</v>
      </c>
      <c r="E124" s="106" t="s">
        <v>423</v>
      </c>
      <c r="F124" s="107" t="s">
        <v>109</v>
      </c>
      <c r="G124" s="106"/>
    </row>
    <row r="125" spans="1:7" ht="41.4" x14ac:dyDescent="0.3">
      <c r="A125" s="102" t="s">
        <v>140</v>
      </c>
      <c r="B125" s="103">
        <v>1</v>
      </c>
      <c r="C125" s="103" t="s">
        <v>424</v>
      </c>
      <c r="D125" s="105" t="s">
        <v>142</v>
      </c>
      <c r="E125" s="106" t="s">
        <v>425</v>
      </c>
      <c r="F125" s="107" t="s">
        <v>109</v>
      </c>
      <c r="G125" s="106"/>
    </row>
    <row r="126" spans="1:7" ht="55.2" x14ac:dyDescent="0.3">
      <c r="A126" s="102" t="s">
        <v>140</v>
      </c>
      <c r="B126" s="103">
        <v>1</v>
      </c>
      <c r="C126" s="103" t="s">
        <v>426</v>
      </c>
      <c r="D126" s="105" t="s">
        <v>142</v>
      </c>
      <c r="E126" s="106" t="s">
        <v>427</v>
      </c>
      <c r="F126" s="107" t="s">
        <v>109</v>
      </c>
      <c r="G126" s="106"/>
    </row>
    <row r="127" spans="1:7" ht="27.6" x14ac:dyDescent="0.3">
      <c r="A127" s="102" t="s">
        <v>140</v>
      </c>
      <c r="B127" s="103">
        <v>1</v>
      </c>
      <c r="C127" s="103" t="s">
        <v>428</v>
      </c>
      <c r="D127" s="105" t="s">
        <v>142</v>
      </c>
      <c r="E127" s="106" t="s">
        <v>429</v>
      </c>
      <c r="F127" s="107" t="s">
        <v>109</v>
      </c>
      <c r="G127" s="106"/>
    </row>
    <row r="128" spans="1:7" ht="41.4" x14ac:dyDescent="0.3">
      <c r="A128" s="102" t="s">
        <v>140</v>
      </c>
      <c r="B128" s="103">
        <v>1</v>
      </c>
      <c r="C128" s="103" t="s">
        <v>430</v>
      </c>
      <c r="D128" s="105" t="s">
        <v>142</v>
      </c>
      <c r="E128" s="106" t="s">
        <v>431</v>
      </c>
      <c r="F128" s="107" t="s">
        <v>109</v>
      </c>
      <c r="G128" s="106"/>
    </row>
    <row r="129" spans="1:7" ht="41.4" x14ac:dyDescent="0.3">
      <c r="A129" s="102" t="s">
        <v>140</v>
      </c>
      <c r="B129" s="103">
        <v>1</v>
      </c>
      <c r="C129" s="103" t="s">
        <v>432</v>
      </c>
      <c r="D129" s="105" t="s">
        <v>142</v>
      </c>
      <c r="E129" s="106" t="s">
        <v>433</v>
      </c>
      <c r="F129" s="107" t="s">
        <v>109</v>
      </c>
      <c r="G129" s="106"/>
    </row>
    <row r="130" spans="1:7" ht="69" x14ac:dyDescent="0.3">
      <c r="A130" s="102" t="s">
        <v>140</v>
      </c>
      <c r="B130" s="103">
        <v>1</v>
      </c>
      <c r="C130" s="103" t="s">
        <v>434</v>
      </c>
      <c r="D130" s="105" t="s">
        <v>142</v>
      </c>
      <c r="E130" s="106" t="s">
        <v>435</v>
      </c>
      <c r="F130" s="107" t="s">
        <v>109</v>
      </c>
      <c r="G130" s="106"/>
    </row>
    <row r="131" spans="1:7" x14ac:dyDescent="0.3">
      <c r="A131" s="102" t="s">
        <v>140</v>
      </c>
      <c r="B131" s="103">
        <v>1</v>
      </c>
      <c r="C131" s="103" t="s">
        <v>436</v>
      </c>
      <c r="D131" s="105" t="s">
        <v>142</v>
      </c>
      <c r="E131" s="106" t="s">
        <v>437</v>
      </c>
      <c r="F131" s="107" t="s">
        <v>109</v>
      </c>
      <c r="G131" s="106"/>
    </row>
    <row r="132" spans="1:7" ht="55.2" x14ac:dyDescent="0.3">
      <c r="A132" s="102" t="s">
        <v>140</v>
      </c>
      <c r="B132" s="103">
        <v>1</v>
      </c>
      <c r="C132" s="103" t="s">
        <v>438</v>
      </c>
      <c r="D132" s="105" t="s">
        <v>142</v>
      </c>
      <c r="E132" s="106" t="s">
        <v>439</v>
      </c>
      <c r="F132" s="107" t="s">
        <v>109</v>
      </c>
      <c r="G132" s="106"/>
    </row>
    <row r="133" spans="1:7" ht="41.4" x14ac:dyDescent="0.3">
      <c r="A133" s="102" t="s">
        <v>140</v>
      </c>
      <c r="B133" s="103">
        <v>1</v>
      </c>
      <c r="C133" s="103" t="s">
        <v>440</v>
      </c>
      <c r="D133" s="105" t="s">
        <v>142</v>
      </c>
      <c r="E133" s="106" t="s">
        <v>441</v>
      </c>
      <c r="F133" s="107" t="s">
        <v>109</v>
      </c>
      <c r="G133" s="106"/>
    </row>
    <row r="134" spans="1:7" ht="41.4" x14ac:dyDescent="0.3">
      <c r="A134" s="102" t="s">
        <v>140</v>
      </c>
      <c r="B134" s="103">
        <v>1</v>
      </c>
      <c r="C134" s="103" t="s">
        <v>442</v>
      </c>
      <c r="D134" s="105" t="s">
        <v>142</v>
      </c>
      <c r="E134" s="106" t="s">
        <v>443</v>
      </c>
      <c r="F134" s="107" t="s">
        <v>109</v>
      </c>
      <c r="G134" s="106"/>
    </row>
    <row r="135" spans="1:7" ht="27.6" x14ac:dyDescent="0.3">
      <c r="A135" s="102" t="s">
        <v>140</v>
      </c>
      <c r="B135" s="103">
        <v>1</v>
      </c>
      <c r="C135" s="103" t="s">
        <v>444</v>
      </c>
      <c r="D135" s="105" t="s">
        <v>142</v>
      </c>
      <c r="E135" s="106" t="s">
        <v>445</v>
      </c>
      <c r="F135" s="107" t="s">
        <v>109</v>
      </c>
      <c r="G135" s="106"/>
    </row>
    <row r="136" spans="1:7" ht="27.6" x14ac:dyDescent="0.3">
      <c r="A136" s="102" t="s">
        <v>140</v>
      </c>
      <c r="B136" s="103">
        <v>1</v>
      </c>
      <c r="C136" s="103" t="s">
        <v>446</v>
      </c>
      <c r="D136" s="105" t="s">
        <v>142</v>
      </c>
      <c r="E136" s="106" t="s">
        <v>447</v>
      </c>
      <c r="F136" s="107" t="s">
        <v>109</v>
      </c>
      <c r="G136" s="106"/>
    </row>
    <row r="137" spans="1:7" ht="41.4" x14ac:dyDescent="0.3">
      <c r="A137" s="102" t="s">
        <v>140</v>
      </c>
      <c r="B137" s="103">
        <v>1</v>
      </c>
      <c r="C137" s="103" t="s">
        <v>448</v>
      </c>
      <c r="D137" s="105" t="s">
        <v>142</v>
      </c>
      <c r="E137" s="106" t="s">
        <v>449</v>
      </c>
      <c r="F137" s="107" t="s">
        <v>109</v>
      </c>
      <c r="G137" s="106"/>
    </row>
    <row r="138" spans="1:7" ht="27.6" x14ac:dyDescent="0.3">
      <c r="A138" s="102" t="s">
        <v>140</v>
      </c>
      <c r="B138" s="103">
        <v>1</v>
      </c>
      <c r="C138" s="103" t="s">
        <v>450</v>
      </c>
      <c r="D138" s="105" t="s">
        <v>142</v>
      </c>
      <c r="E138" s="106" t="s">
        <v>451</v>
      </c>
      <c r="F138" s="107" t="s">
        <v>109</v>
      </c>
      <c r="G138" s="106"/>
    </row>
    <row r="139" spans="1:7" ht="41.4" x14ac:dyDescent="0.3">
      <c r="A139" s="102" t="s">
        <v>140</v>
      </c>
      <c r="B139" s="103">
        <v>1</v>
      </c>
      <c r="C139" s="103" t="s">
        <v>452</v>
      </c>
      <c r="D139" s="105" t="s">
        <v>142</v>
      </c>
      <c r="E139" s="106" t="s">
        <v>453</v>
      </c>
      <c r="F139" s="107" t="s">
        <v>109</v>
      </c>
      <c r="G139" s="106"/>
    </row>
    <row r="140" spans="1:7" ht="27.6" x14ac:dyDescent="0.3">
      <c r="A140" s="102" t="s">
        <v>140</v>
      </c>
      <c r="B140" s="103">
        <v>1</v>
      </c>
      <c r="C140" s="103" t="s">
        <v>454</v>
      </c>
      <c r="D140" s="105" t="s">
        <v>142</v>
      </c>
      <c r="E140" s="106" t="s">
        <v>455</v>
      </c>
      <c r="F140" s="107" t="s">
        <v>109</v>
      </c>
      <c r="G140" s="106"/>
    </row>
    <row r="141" spans="1:7" ht="27.6" x14ac:dyDescent="0.3">
      <c r="A141" s="102" t="s">
        <v>140</v>
      </c>
      <c r="B141" s="103">
        <v>1</v>
      </c>
      <c r="C141" s="103" t="s">
        <v>456</v>
      </c>
      <c r="D141" s="105" t="s">
        <v>142</v>
      </c>
      <c r="E141" s="106" t="s">
        <v>457</v>
      </c>
      <c r="F141" s="107" t="s">
        <v>109</v>
      </c>
      <c r="G141" s="106"/>
    </row>
    <row r="142" spans="1:7" ht="27.6" x14ac:dyDescent="0.3">
      <c r="A142" s="102" t="s">
        <v>140</v>
      </c>
      <c r="B142" s="103">
        <v>1</v>
      </c>
      <c r="C142" s="103" t="s">
        <v>458</v>
      </c>
      <c r="D142" s="105" t="s">
        <v>142</v>
      </c>
      <c r="E142" s="106" t="s">
        <v>459</v>
      </c>
      <c r="F142" s="107" t="s">
        <v>109</v>
      </c>
      <c r="G142" s="106"/>
    </row>
    <row r="143" spans="1:7" x14ac:dyDescent="0.3">
      <c r="A143" s="102"/>
      <c r="B143" s="103"/>
      <c r="C143" s="103"/>
      <c r="D143" s="102"/>
      <c r="E143" s="106"/>
      <c r="F143" s="107"/>
      <c r="G143" s="106"/>
    </row>
    <row r="144" spans="1:7" ht="55.2" x14ac:dyDescent="0.3">
      <c r="A144" s="102" t="s">
        <v>460</v>
      </c>
      <c r="B144" s="103">
        <v>2</v>
      </c>
      <c r="C144" s="103" t="s">
        <v>461</v>
      </c>
      <c r="D144" s="105" t="s">
        <v>142</v>
      </c>
      <c r="E144" s="106" t="s">
        <v>462</v>
      </c>
      <c r="F144" s="107" t="s">
        <v>109</v>
      </c>
      <c r="G144" s="106"/>
    </row>
    <row r="145" spans="1:7" ht="55.2" x14ac:dyDescent="0.3">
      <c r="A145" s="102" t="s">
        <v>460</v>
      </c>
      <c r="B145" s="103">
        <v>2</v>
      </c>
      <c r="C145" s="103" t="s">
        <v>463</v>
      </c>
      <c r="D145" s="105" t="s">
        <v>142</v>
      </c>
      <c r="E145" s="106" t="s">
        <v>464</v>
      </c>
      <c r="F145" s="107" t="s">
        <v>109</v>
      </c>
      <c r="G145" s="106"/>
    </row>
    <row r="146" spans="1:7" ht="27.6" x14ac:dyDescent="0.3">
      <c r="A146" s="102" t="s">
        <v>460</v>
      </c>
      <c r="B146" s="103">
        <v>2</v>
      </c>
      <c r="C146" s="103" t="s">
        <v>465</v>
      </c>
      <c r="D146" s="105" t="s">
        <v>142</v>
      </c>
      <c r="E146" s="106" t="s">
        <v>466</v>
      </c>
      <c r="F146" s="107" t="s">
        <v>109</v>
      </c>
      <c r="G146" s="106"/>
    </row>
    <row r="147" spans="1:7" ht="41.4" x14ac:dyDescent="0.3">
      <c r="A147" s="102" t="s">
        <v>460</v>
      </c>
      <c r="B147" s="103">
        <v>2</v>
      </c>
      <c r="C147" s="103" t="s">
        <v>467</v>
      </c>
      <c r="D147" s="105" t="s">
        <v>142</v>
      </c>
      <c r="E147" s="106" t="s">
        <v>468</v>
      </c>
      <c r="F147" s="107" t="s">
        <v>109</v>
      </c>
      <c r="G147" s="106"/>
    </row>
    <row r="148" spans="1:7" ht="41.4" x14ac:dyDescent="0.3">
      <c r="A148" s="102" t="s">
        <v>460</v>
      </c>
      <c r="B148" s="103">
        <v>2</v>
      </c>
      <c r="C148" s="103" t="s">
        <v>469</v>
      </c>
      <c r="D148" s="105" t="s">
        <v>142</v>
      </c>
      <c r="E148" s="106" t="s">
        <v>470</v>
      </c>
      <c r="F148" s="107" t="s">
        <v>109</v>
      </c>
      <c r="G148" s="106"/>
    </row>
    <row r="149" spans="1:7" ht="27.6" x14ac:dyDescent="0.3">
      <c r="A149" s="102" t="s">
        <v>460</v>
      </c>
      <c r="B149" s="103">
        <v>2</v>
      </c>
      <c r="C149" s="103" t="s">
        <v>471</v>
      </c>
      <c r="D149" s="105" t="s">
        <v>142</v>
      </c>
      <c r="E149" s="106" t="s">
        <v>472</v>
      </c>
      <c r="F149" s="107" t="s">
        <v>109</v>
      </c>
      <c r="G149" s="106"/>
    </row>
    <row r="150" spans="1:7" ht="41.4" x14ac:dyDescent="0.3">
      <c r="A150" s="102" t="s">
        <v>460</v>
      </c>
      <c r="B150" s="103">
        <v>2</v>
      </c>
      <c r="C150" s="103" t="s">
        <v>473</v>
      </c>
      <c r="D150" s="105" t="s">
        <v>142</v>
      </c>
      <c r="E150" s="106" t="s">
        <v>474</v>
      </c>
      <c r="F150" s="107" t="s">
        <v>109</v>
      </c>
      <c r="G150" s="106"/>
    </row>
    <row r="151" spans="1:7" x14ac:dyDescent="0.3">
      <c r="A151" s="102" t="s">
        <v>460</v>
      </c>
      <c r="B151" s="103">
        <v>2</v>
      </c>
      <c r="C151" s="103" t="s">
        <v>475</v>
      </c>
      <c r="D151" s="105" t="s">
        <v>142</v>
      </c>
      <c r="E151" s="106" t="s">
        <v>476</v>
      </c>
      <c r="F151" s="107" t="s">
        <v>109</v>
      </c>
      <c r="G151" s="106"/>
    </row>
    <row r="152" spans="1:7" x14ac:dyDescent="0.3">
      <c r="A152" s="102" t="s">
        <v>460</v>
      </c>
      <c r="B152" s="103">
        <v>2</v>
      </c>
      <c r="C152" s="103" t="s">
        <v>477</v>
      </c>
      <c r="D152" s="105" t="s">
        <v>142</v>
      </c>
      <c r="E152" s="106" t="s">
        <v>478</v>
      </c>
      <c r="F152" s="107" t="s">
        <v>109</v>
      </c>
      <c r="G152" s="106"/>
    </row>
    <row r="153" spans="1:7" ht="69" x14ac:dyDescent="0.3">
      <c r="A153" s="102" t="s">
        <v>460</v>
      </c>
      <c r="B153" s="103">
        <v>2</v>
      </c>
      <c r="C153" s="103" t="s">
        <v>479</v>
      </c>
      <c r="D153" s="105" t="s">
        <v>142</v>
      </c>
      <c r="E153" s="106" t="s">
        <v>480</v>
      </c>
      <c r="F153" s="107" t="s">
        <v>109</v>
      </c>
      <c r="G153" s="106"/>
    </row>
    <row r="154" spans="1:7" ht="41.4" x14ac:dyDescent="0.3">
      <c r="A154" s="102" t="s">
        <v>460</v>
      </c>
      <c r="B154" s="103">
        <v>2</v>
      </c>
      <c r="C154" s="103" t="s">
        <v>481</v>
      </c>
      <c r="D154" s="105" t="s">
        <v>142</v>
      </c>
      <c r="E154" s="106" t="s">
        <v>482</v>
      </c>
      <c r="F154" s="107" t="s">
        <v>109</v>
      </c>
      <c r="G154" s="106"/>
    </row>
    <row r="155" spans="1:7" ht="41.4" x14ac:dyDescent="0.3">
      <c r="A155" s="102" t="s">
        <v>460</v>
      </c>
      <c r="B155" s="103">
        <v>2</v>
      </c>
      <c r="C155" s="103" t="s">
        <v>483</v>
      </c>
      <c r="D155" s="105" t="s">
        <v>142</v>
      </c>
      <c r="E155" s="106" t="s">
        <v>484</v>
      </c>
      <c r="F155" s="107" t="s">
        <v>109</v>
      </c>
      <c r="G155" s="106"/>
    </row>
    <row r="156" spans="1:7" ht="27.6" x14ac:dyDescent="0.3">
      <c r="A156" s="102" t="s">
        <v>460</v>
      </c>
      <c r="B156" s="103">
        <v>2</v>
      </c>
      <c r="C156" s="103" t="s">
        <v>485</v>
      </c>
      <c r="D156" s="105" t="s">
        <v>142</v>
      </c>
      <c r="E156" s="106" t="s">
        <v>486</v>
      </c>
      <c r="F156" s="107" t="s">
        <v>109</v>
      </c>
      <c r="G156" s="106"/>
    </row>
    <row r="157" spans="1:7" ht="27.6" x14ac:dyDescent="0.3">
      <c r="A157" s="102" t="s">
        <v>460</v>
      </c>
      <c r="B157" s="103">
        <v>2</v>
      </c>
      <c r="C157" s="103" t="s">
        <v>487</v>
      </c>
      <c r="D157" s="105" t="s">
        <v>142</v>
      </c>
      <c r="E157" s="106" t="s">
        <v>488</v>
      </c>
      <c r="F157" s="107" t="s">
        <v>109</v>
      </c>
      <c r="G157" s="106"/>
    </row>
    <row r="158" spans="1:7" ht="27.6" x14ac:dyDescent="0.3">
      <c r="A158" s="102" t="s">
        <v>460</v>
      </c>
      <c r="B158" s="103">
        <v>2</v>
      </c>
      <c r="C158" s="103" t="s">
        <v>489</v>
      </c>
      <c r="D158" s="105" t="s">
        <v>142</v>
      </c>
      <c r="E158" s="106" t="s">
        <v>490</v>
      </c>
      <c r="F158" s="107" t="s">
        <v>109</v>
      </c>
      <c r="G158" s="106"/>
    </row>
    <row r="159" spans="1:7" ht="41.4" x14ac:dyDescent="0.3">
      <c r="A159" s="102" t="s">
        <v>460</v>
      </c>
      <c r="B159" s="103">
        <v>2</v>
      </c>
      <c r="C159" s="103" t="s">
        <v>491</v>
      </c>
      <c r="D159" s="105" t="s">
        <v>142</v>
      </c>
      <c r="E159" s="106" t="s">
        <v>492</v>
      </c>
      <c r="F159" s="107" t="s">
        <v>109</v>
      </c>
      <c r="G159" s="106"/>
    </row>
    <row r="160" spans="1:7" x14ac:dyDescent="0.3">
      <c r="A160" s="102" t="s">
        <v>460</v>
      </c>
      <c r="B160" s="103">
        <v>2</v>
      </c>
      <c r="C160" s="103" t="s">
        <v>493</v>
      </c>
      <c r="D160" s="105" t="s">
        <v>142</v>
      </c>
      <c r="E160" s="106" t="s">
        <v>494</v>
      </c>
      <c r="F160" s="107" t="s">
        <v>109</v>
      </c>
      <c r="G160" s="106"/>
    </row>
    <row r="161" spans="1:7" x14ac:dyDescent="0.3">
      <c r="A161" s="102" t="s">
        <v>460</v>
      </c>
      <c r="B161" s="103">
        <v>2</v>
      </c>
      <c r="C161" s="103" t="s">
        <v>495</v>
      </c>
      <c r="D161" s="105" t="s">
        <v>142</v>
      </c>
      <c r="E161" s="106" t="s">
        <v>496</v>
      </c>
      <c r="F161" s="107" t="s">
        <v>109</v>
      </c>
      <c r="G161" s="106"/>
    </row>
    <row r="162" spans="1:7" ht="27.6" x14ac:dyDescent="0.3">
      <c r="A162" s="102" t="s">
        <v>460</v>
      </c>
      <c r="B162" s="103">
        <v>2</v>
      </c>
      <c r="C162" s="103" t="s">
        <v>497</v>
      </c>
      <c r="D162" s="105" t="s">
        <v>142</v>
      </c>
      <c r="E162" s="106" t="s">
        <v>498</v>
      </c>
      <c r="F162" s="107" t="s">
        <v>109</v>
      </c>
      <c r="G162" s="106"/>
    </row>
    <row r="163" spans="1:7" x14ac:dyDescent="0.3">
      <c r="A163" s="102" t="s">
        <v>460</v>
      </c>
      <c r="B163" s="103">
        <v>2</v>
      </c>
      <c r="C163" s="103" t="s">
        <v>499</v>
      </c>
      <c r="D163" s="105" t="s">
        <v>142</v>
      </c>
      <c r="E163" s="106" t="s">
        <v>500</v>
      </c>
      <c r="F163" s="107" t="s">
        <v>109</v>
      </c>
      <c r="G163" s="106"/>
    </row>
    <row r="164" spans="1:7" ht="55.2" x14ac:dyDescent="0.3">
      <c r="A164" s="102" t="s">
        <v>460</v>
      </c>
      <c r="B164" s="103">
        <v>2</v>
      </c>
      <c r="C164" s="103" t="s">
        <v>501</v>
      </c>
      <c r="D164" s="105" t="s">
        <v>142</v>
      </c>
      <c r="E164" s="106" t="s">
        <v>502</v>
      </c>
      <c r="F164" s="107" t="s">
        <v>109</v>
      </c>
      <c r="G164" s="106"/>
    </row>
    <row r="165" spans="1:7" ht="55.2" x14ac:dyDescent="0.3">
      <c r="A165" s="102" t="s">
        <v>460</v>
      </c>
      <c r="B165" s="103">
        <v>2</v>
      </c>
      <c r="C165" s="103" t="s">
        <v>503</v>
      </c>
      <c r="D165" s="105" t="s">
        <v>142</v>
      </c>
      <c r="E165" s="106" t="s">
        <v>504</v>
      </c>
      <c r="F165" s="107" t="s">
        <v>109</v>
      </c>
      <c r="G165" s="106"/>
    </row>
    <row r="166" spans="1:7" ht="27.6" x14ac:dyDescent="0.3">
      <c r="A166" s="102" t="s">
        <v>460</v>
      </c>
      <c r="B166" s="103">
        <v>2</v>
      </c>
      <c r="C166" s="103" t="s">
        <v>505</v>
      </c>
      <c r="D166" s="105" t="s">
        <v>142</v>
      </c>
      <c r="E166" s="106" t="s">
        <v>506</v>
      </c>
      <c r="F166" s="107" t="s">
        <v>109</v>
      </c>
      <c r="G166" s="106"/>
    </row>
    <row r="167" spans="1:7" ht="41.4" x14ac:dyDescent="0.3">
      <c r="A167" s="102" t="s">
        <v>460</v>
      </c>
      <c r="B167" s="103">
        <v>2</v>
      </c>
      <c r="C167" s="103" t="s">
        <v>507</v>
      </c>
      <c r="D167" s="105" t="s">
        <v>142</v>
      </c>
      <c r="E167" s="106" t="s">
        <v>508</v>
      </c>
      <c r="F167" s="107" t="s">
        <v>109</v>
      </c>
      <c r="G167" s="106"/>
    </row>
    <row r="168" spans="1:7" ht="27.6" x14ac:dyDescent="0.3">
      <c r="A168" s="102" t="s">
        <v>460</v>
      </c>
      <c r="B168" s="103">
        <v>2</v>
      </c>
      <c r="C168" s="103" t="s">
        <v>509</v>
      </c>
      <c r="D168" s="105" t="s">
        <v>142</v>
      </c>
      <c r="E168" s="106" t="s">
        <v>510</v>
      </c>
      <c r="F168" s="107" t="s">
        <v>109</v>
      </c>
      <c r="G168" s="106"/>
    </row>
    <row r="169" spans="1:7" ht="41.4" x14ac:dyDescent="0.3">
      <c r="A169" s="102" t="s">
        <v>460</v>
      </c>
      <c r="B169" s="103">
        <v>2</v>
      </c>
      <c r="C169" s="103" t="s">
        <v>511</v>
      </c>
      <c r="D169" s="105" t="s">
        <v>142</v>
      </c>
      <c r="E169" s="106" t="s">
        <v>512</v>
      </c>
      <c r="F169" s="107" t="s">
        <v>109</v>
      </c>
      <c r="G169" s="106"/>
    </row>
    <row r="170" spans="1:7" ht="27.6" x14ac:dyDescent="0.3">
      <c r="A170" s="102" t="s">
        <v>460</v>
      </c>
      <c r="B170" s="103">
        <v>2</v>
      </c>
      <c r="C170" s="103" t="s">
        <v>513</v>
      </c>
      <c r="D170" s="105" t="s">
        <v>142</v>
      </c>
      <c r="E170" s="106" t="s">
        <v>514</v>
      </c>
      <c r="F170" s="107" t="s">
        <v>109</v>
      </c>
      <c r="G170" s="106"/>
    </row>
    <row r="171" spans="1:7" ht="41.4" x14ac:dyDescent="0.3">
      <c r="A171" s="102" t="s">
        <v>460</v>
      </c>
      <c r="B171" s="103">
        <v>2</v>
      </c>
      <c r="C171" s="103" t="s">
        <v>515</v>
      </c>
      <c r="D171" s="105" t="s">
        <v>142</v>
      </c>
      <c r="E171" s="106" t="s">
        <v>516</v>
      </c>
      <c r="F171" s="107" t="s">
        <v>109</v>
      </c>
      <c r="G171" s="106"/>
    </row>
    <row r="172" spans="1:7" x14ac:dyDescent="0.3">
      <c r="A172" s="141"/>
      <c r="B172" s="142"/>
      <c r="C172" s="142"/>
      <c r="D172" s="141"/>
      <c r="E172" s="143" t="s">
        <v>517</v>
      </c>
      <c r="F172" s="142"/>
      <c r="G172" s="143"/>
    </row>
    <row r="173" spans="1:7" ht="41.4" x14ac:dyDescent="0.3">
      <c r="A173" s="102" t="s">
        <v>460</v>
      </c>
      <c r="B173" s="103">
        <v>2</v>
      </c>
      <c r="C173" s="103" t="s">
        <v>518</v>
      </c>
      <c r="D173" s="105" t="s">
        <v>142</v>
      </c>
      <c r="E173" s="106" t="s">
        <v>519</v>
      </c>
      <c r="F173" s="107" t="s">
        <v>109</v>
      </c>
      <c r="G173" s="106"/>
    </row>
    <row r="174" spans="1:7" ht="41.4" x14ac:dyDescent="0.3">
      <c r="A174" s="102" t="s">
        <v>460</v>
      </c>
      <c r="B174" s="103">
        <v>2</v>
      </c>
      <c r="C174" s="103" t="s">
        <v>520</v>
      </c>
      <c r="D174" s="105" t="s">
        <v>142</v>
      </c>
      <c r="E174" s="106" t="s">
        <v>521</v>
      </c>
      <c r="F174" s="107" t="s">
        <v>109</v>
      </c>
      <c r="G174" s="106"/>
    </row>
    <row r="175" spans="1:7" ht="27.6" x14ac:dyDescent="0.3">
      <c r="A175" s="102" t="s">
        <v>460</v>
      </c>
      <c r="B175" s="103">
        <v>2</v>
      </c>
      <c r="C175" s="103" t="s">
        <v>522</v>
      </c>
      <c r="D175" s="105" t="s">
        <v>142</v>
      </c>
      <c r="E175" s="106" t="s">
        <v>523</v>
      </c>
      <c r="F175" s="107" t="s">
        <v>109</v>
      </c>
      <c r="G175" s="106"/>
    </row>
    <row r="176" spans="1:7" x14ac:dyDescent="0.3">
      <c r="A176" s="102" t="s">
        <v>460</v>
      </c>
      <c r="B176" s="103">
        <v>2</v>
      </c>
      <c r="C176" s="103" t="s">
        <v>524</v>
      </c>
      <c r="D176" s="105" t="s">
        <v>142</v>
      </c>
      <c r="E176" s="106" t="s">
        <v>525</v>
      </c>
      <c r="F176" s="107" t="s">
        <v>109</v>
      </c>
      <c r="G176" s="106"/>
    </row>
    <row r="177" spans="1:7" x14ac:dyDescent="0.3">
      <c r="A177" s="102" t="s">
        <v>460</v>
      </c>
      <c r="B177" s="103">
        <v>2</v>
      </c>
      <c r="C177" s="103" t="s">
        <v>526</v>
      </c>
      <c r="D177" s="105" t="s">
        <v>142</v>
      </c>
      <c r="E177" s="106" t="s">
        <v>527</v>
      </c>
      <c r="F177" s="107" t="s">
        <v>109</v>
      </c>
      <c r="G177" s="106"/>
    </row>
    <row r="178" spans="1:7" ht="27.6" x14ac:dyDescent="0.3">
      <c r="A178" s="102" t="s">
        <v>460</v>
      </c>
      <c r="B178" s="103">
        <v>2</v>
      </c>
      <c r="C178" s="103" t="s">
        <v>528</v>
      </c>
      <c r="D178" s="105" t="s">
        <v>142</v>
      </c>
      <c r="E178" s="106" t="s">
        <v>529</v>
      </c>
      <c r="F178" s="107" t="s">
        <v>109</v>
      </c>
      <c r="G178" s="106"/>
    </row>
    <row r="179" spans="1:7" x14ac:dyDescent="0.3">
      <c r="A179" s="102" t="s">
        <v>460</v>
      </c>
      <c r="B179" s="103">
        <v>2</v>
      </c>
      <c r="C179" s="103" t="s">
        <v>530</v>
      </c>
      <c r="D179" s="105" t="s">
        <v>142</v>
      </c>
      <c r="E179" s="106" t="s">
        <v>531</v>
      </c>
      <c r="F179" s="107" t="s">
        <v>109</v>
      </c>
      <c r="G179" s="106"/>
    </row>
    <row r="180" spans="1:7" x14ac:dyDescent="0.3">
      <c r="A180" s="102" t="s">
        <v>460</v>
      </c>
      <c r="B180" s="103">
        <v>2</v>
      </c>
      <c r="C180" s="103" t="s">
        <v>532</v>
      </c>
      <c r="D180" s="105" t="s">
        <v>142</v>
      </c>
      <c r="E180" s="106" t="s">
        <v>533</v>
      </c>
      <c r="F180" s="107" t="s">
        <v>109</v>
      </c>
      <c r="G180" s="106"/>
    </row>
    <row r="181" spans="1:7" x14ac:dyDescent="0.3">
      <c r="A181" s="102" t="s">
        <v>460</v>
      </c>
      <c r="B181" s="103">
        <v>2</v>
      </c>
      <c r="C181" s="103" t="s">
        <v>534</v>
      </c>
      <c r="D181" s="105" t="s">
        <v>142</v>
      </c>
      <c r="E181" s="106" t="s">
        <v>535</v>
      </c>
      <c r="F181" s="107" t="s">
        <v>109</v>
      </c>
      <c r="G181" s="106"/>
    </row>
    <row r="182" spans="1:7" ht="27.6" x14ac:dyDescent="0.3">
      <c r="A182" s="102" t="s">
        <v>460</v>
      </c>
      <c r="B182" s="103">
        <v>2</v>
      </c>
      <c r="C182" s="103" t="s">
        <v>536</v>
      </c>
      <c r="D182" s="105" t="s">
        <v>142</v>
      </c>
      <c r="E182" s="106" t="s">
        <v>537</v>
      </c>
      <c r="F182" s="107" t="s">
        <v>109</v>
      </c>
      <c r="G182" s="106"/>
    </row>
    <row r="183" spans="1:7" x14ac:dyDescent="0.3">
      <c r="A183" s="102" t="s">
        <v>460</v>
      </c>
      <c r="B183" s="103">
        <v>2</v>
      </c>
      <c r="C183" s="103" t="s">
        <v>538</v>
      </c>
      <c r="D183" s="105" t="s">
        <v>142</v>
      </c>
      <c r="E183" s="106" t="s">
        <v>539</v>
      </c>
      <c r="F183" s="107" t="s">
        <v>109</v>
      </c>
      <c r="G183" s="106"/>
    </row>
    <row r="184" spans="1:7" x14ac:dyDescent="0.3">
      <c r="A184" s="102" t="s">
        <v>460</v>
      </c>
      <c r="B184" s="103">
        <v>2</v>
      </c>
      <c r="C184" s="103" t="s">
        <v>540</v>
      </c>
      <c r="D184" s="105" t="s">
        <v>142</v>
      </c>
      <c r="E184" s="106" t="s">
        <v>541</v>
      </c>
      <c r="F184" s="107" t="s">
        <v>109</v>
      </c>
      <c r="G184" s="106"/>
    </row>
    <row r="185" spans="1:7" ht="41.4" x14ac:dyDescent="0.3">
      <c r="A185" s="102" t="s">
        <v>460</v>
      </c>
      <c r="B185" s="103">
        <v>2</v>
      </c>
      <c r="C185" s="103" t="s">
        <v>542</v>
      </c>
      <c r="D185" s="105" t="s">
        <v>142</v>
      </c>
      <c r="E185" s="106" t="s">
        <v>543</v>
      </c>
      <c r="F185" s="107" t="s">
        <v>109</v>
      </c>
      <c r="G185" s="106"/>
    </row>
    <row r="186" spans="1:7" x14ac:dyDescent="0.3">
      <c r="A186" s="141"/>
      <c r="B186" s="142"/>
      <c r="C186" s="142"/>
      <c r="D186" s="141"/>
      <c r="E186" s="143" t="s">
        <v>544</v>
      </c>
      <c r="F186" s="142"/>
      <c r="G186" s="143"/>
    </row>
    <row r="187" spans="1:7" ht="41.4" x14ac:dyDescent="0.3">
      <c r="A187" s="102" t="s">
        <v>544</v>
      </c>
      <c r="B187" s="103">
        <v>3</v>
      </c>
      <c r="C187" s="103" t="s">
        <v>545</v>
      </c>
      <c r="D187" s="105" t="s">
        <v>142</v>
      </c>
      <c r="E187" s="106" t="s">
        <v>546</v>
      </c>
      <c r="F187" s="107" t="s">
        <v>109</v>
      </c>
      <c r="G187" s="106"/>
    </row>
    <row r="188" spans="1:7" ht="55.2" x14ac:dyDescent="0.3">
      <c r="A188" s="102" t="s">
        <v>544</v>
      </c>
      <c r="B188" s="103">
        <v>3</v>
      </c>
      <c r="C188" s="103" t="s">
        <v>547</v>
      </c>
      <c r="D188" s="105" t="s">
        <v>142</v>
      </c>
      <c r="E188" s="106" t="s">
        <v>548</v>
      </c>
      <c r="F188" s="107" t="s">
        <v>109</v>
      </c>
      <c r="G188" s="106" t="s">
        <v>549</v>
      </c>
    </row>
    <row r="189" spans="1:7" ht="27.6" x14ac:dyDescent="0.3">
      <c r="A189" s="102" t="s">
        <v>544</v>
      </c>
      <c r="B189" s="103">
        <v>3</v>
      </c>
      <c r="C189" s="103" t="s">
        <v>550</v>
      </c>
      <c r="D189" s="105" t="s">
        <v>142</v>
      </c>
      <c r="E189" s="106" t="s">
        <v>551</v>
      </c>
      <c r="F189" s="107" t="s">
        <v>109</v>
      </c>
      <c r="G189" s="106"/>
    </row>
    <row r="190" spans="1:7" ht="27.6" x14ac:dyDescent="0.3">
      <c r="A190" s="102" t="s">
        <v>544</v>
      </c>
      <c r="B190" s="103">
        <v>3</v>
      </c>
      <c r="C190" s="103" t="s">
        <v>552</v>
      </c>
      <c r="D190" s="105" t="s">
        <v>142</v>
      </c>
      <c r="E190" s="106" t="s">
        <v>553</v>
      </c>
      <c r="F190" s="107" t="s">
        <v>109</v>
      </c>
      <c r="G190" s="106" t="s">
        <v>554</v>
      </c>
    </row>
    <row r="191" spans="1:7" ht="41.4" x14ac:dyDescent="0.3">
      <c r="A191" s="102" t="s">
        <v>544</v>
      </c>
      <c r="B191" s="103">
        <v>3</v>
      </c>
      <c r="C191" s="103" t="s">
        <v>555</v>
      </c>
      <c r="D191" s="105" t="s">
        <v>142</v>
      </c>
      <c r="E191" s="106" t="s">
        <v>556</v>
      </c>
      <c r="F191" s="107" t="s">
        <v>109</v>
      </c>
      <c r="G191" s="106"/>
    </row>
    <row r="192" spans="1:7" ht="27.6" x14ac:dyDescent="0.3">
      <c r="A192" s="102" t="s">
        <v>544</v>
      </c>
      <c r="B192" s="103">
        <v>3</v>
      </c>
      <c r="C192" s="103" t="s">
        <v>557</v>
      </c>
      <c r="D192" s="105" t="s">
        <v>142</v>
      </c>
      <c r="E192" s="106" t="s">
        <v>558</v>
      </c>
      <c r="F192" s="107" t="s">
        <v>109</v>
      </c>
      <c r="G192" s="106"/>
    </row>
    <row r="193" spans="1:7" ht="41.4" x14ac:dyDescent="0.3">
      <c r="A193" s="102" t="s">
        <v>544</v>
      </c>
      <c r="B193" s="103">
        <v>3</v>
      </c>
      <c r="C193" s="103" t="s">
        <v>559</v>
      </c>
      <c r="D193" s="105" t="s">
        <v>142</v>
      </c>
      <c r="E193" s="106" t="s">
        <v>560</v>
      </c>
      <c r="F193" s="107" t="s">
        <v>109</v>
      </c>
      <c r="G193" s="106"/>
    </row>
    <row r="194" spans="1:7" ht="41.4" x14ac:dyDescent="0.3">
      <c r="A194" s="102" t="s">
        <v>544</v>
      </c>
      <c r="B194" s="103">
        <v>3</v>
      </c>
      <c r="C194" s="103" t="s">
        <v>561</v>
      </c>
      <c r="D194" s="105" t="s">
        <v>142</v>
      </c>
      <c r="E194" s="106" t="s">
        <v>562</v>
      </c>
      <c r="F194" s="107" t="s">
        <v>109</v>
      </c>
      <c r="G194" s="106"/>
    </row>
    <row r="195" spans="1:7" ht="41.4" x14ac:dyDescent="0.3">
      <c r="A195" s="102" t="s">
        <v>544</v>
      </c>
      <c r="B195" s="103">
        <v>3</v>
      </c>
      <c r="C195" s="103" t="s">
        <v>563</v>
      </c>
      <c r="D195" s="105" t="s">
        <v>142</v>
      </c>
      <c r="E195" s="106" t="s">
        <v>564</v>
      </c>
      <c r="F195" s="107" t="s">
        <v>109</v>
      </c>
      <c r="G195" s="106"/>
    </row>
    <row r="196" spans="1:7" ht="41.4" x14ac:dyDescent="0.3">
      <c r="A196" s="102" t="s">
        <v>544</v>
      </c>
      <c r="B196" s="103">
        <v>3</v>
      </c>
      <c r="C196" s="103" t="s">
        <v>565</v>
      </c>
      <c r="D196" s="105" t="s">
        <v>142</v>
      </c>
      <c r="E196" s="106" t="s">
        <v>566</v>
      </c>
      <c r="F196" s="107" t="s">
        <v>109</v>
      </c>
      <c r="G196" s="106"/>
    </row>
    <row r="197" spans="1:7" ht="27.6" x14ac:dyDescent="0.3">
      <c r="A197" s="102" t="s">
        <v>544</v>
      </c>
      <c r="B197" s="103">
        <v>3</v>
      </c>
      <c r="C197" s="103" t="s">
        <v>567</v>
      </c>
      <c r="D197" s="105" t="s">
        <v>142</v>
      </c>
      <c r="E197" s="106" t="s">
        <v>568</v>
      </c>
      <c r="F197" s="107" t="s">
        <v>109</v>
      </c>
      <c r="G197" s="106"/>
    </row>
    <row r="198" spans="1:7" ht="27.6" x14ac:dyDescent="0.3">
      <c r="A198" s="102" t="s">
        <v>544</v>
      </c>
      <c r="B198" s="103">
        <v>3</v>
      </c>
      <c r="C198" s="103" t="s">
        <v>569</v>
      </c>
      <c r="D198" s="105" t="s">
        <v>142</v>
      </c>
      <c r="E198" s="106" t="s">
        <v>570</v>
      </c>
      <c r="F198" s="107" t="s">
        <v>109</v>
      </c>
      <c r="G198" s="106"/>
    </row>
    <row r="199" spans="1:7" ht="41.4" x14ac:dyDescent="0.3">
      <c r="A199" s="102" t="s">
        <v>544</v>
      </c>
      <c r="B199" s="103">
        <v>3</v>
      </c>
      <c r="C199" s="103" t="s">
        <v>571</v>
      </c>
      <c r="D199" s="105" t="s">
        <v>142</v>
      </c>
      <c r="E199" s="106" t="s">
        <v>572</v>
      </c>
      <c r="F199" s="107" t="s">
        <v>109</v>
      </c>
      <c r="G199" s="106" t="s">
        <v>573</v>
      </c>
    </row>
    <row r="200" spans="1:7" ht="41.4" x14ac:dyDescent="0.3">
      <c r="A200" s="102" t="s">
        <v>544</v>
      </c>
      <c r="B200" s="103">
        <v>3</v>
      </c>
      <c r="C200" s="103" t="s">
        <v>574</v>
      </c>
      <c r="D200" s="105" t="s">
        <v>142</v>
      </c>
      <c r="E200" s="106" t="s">
        <v>575</v>
      </c>
      <c r="F200" s="107" t="s">
        <v>109</v>
      </c>
      <c r="G200" s="106" t="s">
        <v>576</v>
      </c>
    </row>
    <row r="201" spans="1:7" ht="27.6" x14ac:dyDescent="0.3">
      <c r="A201" s="102" t="s">
        <v>544</v>
      </c>
      <c r="B201" s="103">
        <v>3</v>
      </c>
      <c r="C201" s="103" t="s">
        <v>577</v>
      </c>
      <c r="D201" s="105" t="s">
        <v>142</v>
      </c>
      <c r="E201" s="106" t="s">
        <v>578</v>
      </c>
      <c r="F201" s="107" t="s">
        <v>109</v>
      </c>
      <c r="G201" s="106"/>
    </row>
    <row r="202" spans="1:7" ht="27.6" x14ac:dyDescent="0.3">
      <c r="A202" s="102" t="s">
        <v>544</v>
      </c>
      <c r="B202" s="103">
        <v>3</v>
      </c>
      <c r="C202" s="103" t="s">
        <v>579</v>
      </c>
      <c r="D202" s="105" t="s">
        <v>142</v>
      </c>
      <c r="E202" s="106" t="s">
        <v>580</v>
      </c>
      <c r="F202" s="107" t="s">
        <v>109</v>
      </c>
      <c r="G202" s="106"/>
    </row>
    <row r="203" spans="1:7" ht="27.6" x14ac:dyDescent="0.3">
      <c r="A203" s="102" t="s">
        <v>544</v>
      </c>
      <c r="B203" s="103">
        <v>3</v>
      </c>
      <c r="C203" s="103" t="s">
        <v>581</v>
      </c>
      <c r="D203" s="105" t="s">
        <v>142</v>
      </c>
      <c r="E203" s="106" t="s">
        <v>582</v>
      </c>
      <c r="F203" s="107" t="s">
        <v>109</v>
      </c>
      <c r="G203" s="106"/>
    </row>
    <row r="204" spans="1:7" ht="27.6" x14ac:dyDescent="0.3">
      <c r="A204" s="102" t="s">
        <v>544</v>
      </c>
      <c r="B204" s="103">
        <v>3</v>
      </c>
      <c r="C204" s="103" t="s">
        <v>583</v>
      </c>
      <c r="D204" s="105" t="s">
        <v>142</v>
      </c>
      <c r="E204" s="106" t="s">
        <v>584</v>
      </c>
      <c r="F204" s="107" t="s">
        <v>109</v>
      </c>
      <c r="G204" s="106"/>
    </row>
    <row r="205" spans="1:7" ht="41.4" x14ac:dyDescent="0.3">
      <c r="A205" s="102" t="s">
        <v>544</v>
      </c>
      <c r="B205" s="103">
        <v>3</v>
      </c>
      <c r="C205" s="103" t="s">
        <v>585</v>
      </c>
      <c r="D205" s="105" t="s">
        <v>142</v>
      </c>
      <c r="E205" s="106" t="s">
        <v>586</v>
      </c>
      <c r="F205" s="107" t="s">
        <v>109</v>
      </c>
      <c r="G205" s="106"/>
    </row>
    <row r="206" spans="1:7" ht="27.6" x14ac:dyDescent="0.3">
      <c r="A206" s="102" t="s">
        <v>544</v>
      </c>
      <c r="B206" s="103">
        <v>3</v>
      </c>
      <c r="C206" s="103" t="s">
        <v>587</v>
      </c>
      <c r="D206" s="105" t="s">
        <v>142</v>
      </c>
      <c r="E206" s="106" t="s">
        <v>588</v>
      </c>
      <c r="F206" s="107" t="s">
        <v>109</v>
      </c>
      <c r="G206" s="106"/>
    </row>
    <row r="207" spans="1:7" ht="27.6" x14ac:dyDescent="0.3">
      <c r="A207" s="102" t="s">
        <v>544</v>
      </c>
      <c r="B207" s="103">
        <v>3</v>
      </c>
      <c r="C207" s="103" t="s">
        <v>589</v>
      </c>
      <c r="D207" s="105" t="s">
        <v>142</v>
      </c>
      <c r="E207" s="106" t="s">
        <v>590</v>
      </c>
      <c r="F207" s="107" t="s">
        <v>109</v>
      </c>
      <c r="G207" s="106"/>
    </row>
    <row r="208" spans="1:7" ht="27.6" x14ac:dyDescent="0.3">
      <c r="A208" s="102" t="s">
        <v>544</v>
      </c>
      <c r="B208" s="103">
        <v>3</v>
      </c>
      <c r="C208" s="103" t="s">
        <v>591</v>
      </c>
      <c r="D208" s="105" t="s">
        <v>142</v>
      </c>
      <c r="E208" s="106" t="s">
        <v>592</v>
      </c>
      <c r="F208" s="107" t="s">
        <v>109</v>
      </c>
      <c r="G208" s="106"/>
    </row>
    <row r="209" spans="1:7" ht="41.4" x14ac:dyDescent="0.3">
      <c r="A209" s="102" t="s">
        <v>544</v>
      </c>
      <c r="B209" s="103">
        <v>3</v>
      </c>
      <c r="C209" s="103" t="s">
        <v>593</v>
      </c>
      <c r="D209" s="105" t="s">
        <v>142</v>
      </c>
      <c r="E209" s="106" t="s">
        <v>594</v>
      </c>
      <c r="F209" s="107" t="s">
        <v>109</v>
      </c>
      <c r="G209" s="106"/>
    </row>
    <row r="210" spans="1:7" ht="27.6" x14ac:dyDescent="0.3">
      <c r="A210" s="102" t="s">
        <v>544</v>
      </c>
      <c r="B210" s="103">
        <v>3</v>
      </c>
      <c r="C210" s="103" t="s">
        <v>595</v>
      </c>
      <c r="D210" s="105" t="s">
        <v>142</v>
      </c>
      <c r="E210" s="106" t="s">
        <v>596</v>
      </c>
      <c r="F210" s="107" t="s">
        <v>109</v>
      </c>
      <c r="G210" s="106"/>
    </row>
    <row r="211" spans="1:7" ht="27.6" x14ac:dyDescent="0.3">
      <c r="A211" s="102" t="s">
        <v>544</v>
      </c>
      <c r="B211" s="103">
        <v>3</v>
      </c>
      <c r="C211" s="103" t="s">
        <v>597</v>
      </c>
      <c r="D211" s="105" t="s">
        <v>142</v>
      </c>
      <c r="E211" s="106" t="s">
        <v>598</v>
      </c>
      <c r="F211" s="107" t="s">
        <v>109</v>
      </c>
      <c r="G211" s="106"/>
    </row>
    <row r="212" spans="1:7" ht="27.6" x14ac:dyDescent="0.3">
      <c r="A212" s="102" t="s">
        <v>544</v>
      </c>
      <c r="B212" s="103">
        <v>3</v>
      </c>
      <c r="C212" s="103" t="s">
        <v>599</v>
      </c>
      <c r="D212" s="105" t="s">
        <v>142</v>
      </c>
      <c r="E212" s="106" t="s">
        <v>600</v>
      </c>
      <c r="F212" s="107" t="s">
        <v>109</v>
      </c>
      <c r="G212" s="106"/>
    </row>
    <row r="213" spans="1:7" ht="27.6" x14ac:dyDescent="0.3">
      <c r="A213" s="102" t="s">
        <v>544</v>
      </c>
      <c r="B213" s="103">
        <v>3</v>
      </c>
      <c r="C213" s="103" t="s">
        <v>601</v>
      </c>
      <c r="D213" s="105" t="s">
        <v>142</v>
      </c>
      <c r="E213" s="106" t="s">
        <v>602</v>
      </c>
      <c r="F213" s="107" t="s">
        <v>109</v>
      </c>
      <c r="G213" s="106"/>
    </row>
    <row r="214" spans="1:7" ht="41.4" x14ac:dyDescent="0.3">
      <c r="A214" s="102" t="s">
        <v>544</v>
      </c>
      <c r="B214" s="103">
        <v>3</v>
      </c>
      <c r="C214" s="103" t="s">
        <v>603</v>
      </c>
      <c r="D214" s="105" t="s">
        <v>142</v>
      </c>
      <c r="E214" s="106" t="s">
        <v>604</v>
      </c>
      <c r="F214" s="107" t="s">
        <v>109</v>
      </c>
      <c r="G214" s="106"/>
    </row>
    <row r="215" spans="1:7" x14ac:dyDescent="0.3">
      <c r="A215" s="102" t="s">
        <v>544</v>
      </c>
      <c r="B215" s="103">
        <v>3</v>
      </c>
      <c r="C215" s="103" t="s">
        <v>605</v>
      </c>
      <c r="D215" s="105" t="s">
        <v>142</v>
      </c>
      <c r="E215" s="106" t="s">
        <v>606</v>
      </c>
      <c r="F215" s="107" t="s">
        <v>109</v>
      </c>
      <c r="G215" s="106"/>
    </row>
    <row r="216" spans="1:7" ht="27.6" x14ac:dyDescent="0.3">
      <c r="A216" s="102" t="s">
        <v>544</v>
      </c>
      <c r="B216" s="103">
        <v>3</v>
      </c>
      <c r="C216" s="103" t="s">
        <v>607</v>
      </c>
      <c r="D216" s="105" t="s">
        <v>142</v>
      </c>
      <c r="E216" s="106" t="s">
        <v>608</v>
      </c>
      <c r="F216" s="107" t="s">
        <v>109</v>
      </c>
      <c r="G216" s="106"/>
    </row>
    <row r="217" spans="1:7" ht="41.4" x14ac:dyDescent="0.3">
      <c r="A217" s="102" t="s">
        <v>544</v>
      </c>
      <c r="B217" s="103">
        <v>3</v>
      </c>
      <c r="C217" s="103" t="s">
        <v>609</v>
      </c>
      <c r="D217" s="105" t="s">
        <v>142</v>
      </c>
      <c r="E217" s="106" t="s">
        <v>610</v>
      </c>
      <c r="F217" s="107" t="s">
        <v>109</v>
      </c>
      <c r="G217" s="106" t="s">
        <v>611</v>
      </c>
    </row>
    <row r="218" spans="1:7" ht="69" x14ac:dyDescent="0.3">
      <c r="A218" s="102" t="s">
        <v>544</v>
      </c>
      <c r="B218" s="103">
        <v>3</v>
      </c>
      <c r="C218" s="103" t="s">
        <v>612</v>
      </c>
      <c r="D218" s="105" t="s">
        <v>142</v>
      </c>
      <c r="E218" s="106" t="s">
        <v>613</v>
      </c>
      <c r="F218" s="107" t="s">
        <v>109</v>
      </c>
      <c r="G218" s="106"/>
    </row>
    <row r="219" spans="1:7" ht="27.6" x14ac:dyDescent="0.3">
      <c r="A219" s="102" t="s">
        <v>544</v>
      </c>
      <c r="B219" s="103">
        <v>3</v>
      </c>
      <c r="C219" s="103" t="s">
        <v>614</v>
      </c>
      <c r="D219" s="105" t="s">
        <v>142</v>
      </c>
      <c r="E219" s="106" t="s">
        <v>615</v>
      </c>
      <c r="F219" s="107" t="s">
        <v>109</v>
      </c>
      <c r="G219" s="106"/>
    </row>
    <row r="220" spans="1:7" ht="55.2" x14ac:dyDescent="0.3">
      <c r="A220" s="102" t="s">
        <v>544</v>
      </c>
      <c r="B220" s="103">
        <v>3</v>
      </c>
      <c r="C220" s="103" t="s">
        <v>616</v>
      </c>
      <c r="D220" s="105" t="s">
        <v>142</v>
      </c>
      <c r="E220" s="106" t="s">
        <v>617</v>
      </c>
      <c r="F220" s="107" t="s">
        <v>109</v>
      </c>
      <c r="G220" s="106" t="s">
        <v>618</v>
      </c>
    </row>
    <row r="221" spans="1:7" ht="27.6" x14ac:dyDescent="0.3">
      <c r="A221" s="102" t="s">
        <v>544</v>
      </c>
      <c r="B221" s="103">
        <v>3</v>
      </c>
      <c r="C221" s="103" t="s">
        <v>619</v>
      </c>
      <c r="D221" s="105" t="s">
        <v>142</v>
      </c>
      <c r="E221" s="106" t="s">
        <v>620</v>
      </c>
      <c r="F221" s="107" t="s">
        <v>109</v>
      </c>
      <c r="G221" s="106" t="s">
        <v>621</v>
      </c>
    </row>
    <row r="222" spans="1:7" ht="27.6" x14ac:dyDescent="0.3">
      <c r="A222" s="102" t="s">
        <v>544</v>
      </c>
      <c r="B222" s="103">
        <v>3</v>
      </c>
      <c r="C222" s="103" t="s">
        <v>622</v>
      </c>
      <c r="D222" s="105" t="s">
        <v>142</v>
      </c>
      <c r="E222" s="106" t="s">
        <v>623</v>
      </c>
      <c r="F222" s="107" t="s">
        <v>109</v>
      </c>
      <c r="G222" s="106"/>
    </row>
    <row r="223" spans="1:7" ht="27.6" x14ac:dyDescent="0.3">
      <c r="A223" s="102" t="s">
        <v>544</v>
      </c>
      <c r="B223" s="103">
        <v>3</v>
      </c>
      <c r="C223" s="103" t="s">
        <v>624</v>
      </c>
      <c r="D223" s="105" t="s">
        <v>142</v>
      </c>
      <c r="E223" s="106" t="s">
        <v>625</v>
      </c>
      <c r="F223" s="107" t="s">
        <v>109</v>
      </c>
      <c r="G223" s="106"/>
    </row>
    <row r="224" spans="1:7" ht="41.4" x14ac:dyDescent="0.3">
      <c r="A224" s="102" t="s">
        <v>544</v>
      </c>
      <c r="B224" s="103">
        <v>3</v>
      </c>
      <c r="C224" s="103" t="s">
        <v>626</v>
      </c>
      <c r="D224" s="105" t="s">
        <v>142</v>
      </c>
      <c r="E224" s="106" t="s">
        <v>627</v>
      </c>
      <c r="F224" s="107" t="s">
        <v>109</v>
      </c>
      <c r="G224" s="106"/>
    </row>
    <row r="225" spans="1:7" ht="27.6" x14ac:dyDescent="0.3">
      <c r="A225" s="102" t="s">
        <v>544</v>
      </c>
      <c r="B225" s="103">
        <v>3</v>
      </c>
      <c r="C225" s="103" t="s">
        <v>628</v>
      </c>
      <c r="D225" s="105" t="s">
        <v>142</v>
      </c>
      <c r="E225" s="106" t="s">
        <v>629</v>
      </c>
      <c r="F225" s="107" t="s">
        <v>109</v>
      </c>
      <c r="G225" s="106"/>
    </row>
    <row r="226" spans="1:7" ht="27.6" x14ac:dyDescent="0.3">
      <c r="A226" s="102" t="s">
        <v>544</v>
      </c>
      <c r="B226" s="103">
        <v>3</v>
      </c>
      <c r="C226" s="103" t="s">
        <v>630</v>
      </c>
      <c r="D226" s="105" t="s">
        <v>142</v>
      </c>
      <c r="E226" s="106" t="s">
        <v>631</v>
      </c>
      <c r="F226" s="107" t="s">
        <v>109</v>
      </c>
      <c r="G226" s="106"/>
    </row>
    <row r="227" spans="1:7" ht="41.4" x14ac:dyDescent="0.3">
      <c r="A227" s="102" t="s">
        <v>544</v>
      </c>
      <c r="B227" s="103">
        <v>3</v>
      </c>
      <c r="C227" s="103" t="s">
        <v>632</v>
      </c>
      <c r="D227" s="105" t="s">
        <v>142</v>
      </c>
      <c r="E227" s="106" t="s">
        <v>633</v>
      </c>
      <c r="F227" s="107" t="s">
        <v>109</v>
      </c>
      <c r="G227" s="106"/>
    </row>
    <row r="228" spans="1:7" ht="27.6" x14ac:dyDescent="0.3">
      <c r="A228" s="102" t="s">
        <v>544</v>
      </c>
      <c r="B228" s="103">
        <v>3</v>
      </c>
      <c r="C228" s="103" t="s">
        <v>634</v>
      </c>
      <c r="D228" s="105" t="s">
        <v>142</v>
      </c>
      <c r="E228" s="106" t="s">
        <v>635</v>
      </c>
      <c r="F228" s="107" t="s">
        <v>109</v>
      </c>
      <c r="G228" s="106"/>
    </row>
    <row r="229" spans="1:7" ht="41.4" x14ac:dyDescent="0.3">
      <c r="A229" s="102" t="s">
        <v>544</v>
      </c>
      <c r="B229" s="103">
        <v>3</v>
      </c>
      <c r="C229" s="103" t="s">
        <v>636</v>
      </c>
      <c r="D229" s="105" t="s">
        <v>142</v>
      </c>
      <c r="E229" s="106" t="s">
        <v>637</v>
      </c>
      <c r="F229" s="107" t="s">
        <v>109</v>
      </c>
      <c r="G229" s="106" t="s">
        <v>638</v>
      </c>
    </row>
    <row r="230" spans="1:7" ht="42.6" x14ac:dyDescent="0.3">
      <c r="A230" s="102" t="s">
        <v>544</v>
      </c>
      <c r="B230" s="103">
        <v>3</v>
      </c>
      <c r="C230" s="103" t="s">
        <v>639</v>
      </c>
      <c r="D230" s="105" t="s">
        <v>142</v>
      </c>
      <c r="E230" s="109" t="s">
        <v>640</v>
      </c>
      <c r="F230" s="107" t="s">
        <v>109</v>
      </c>
      <c r="G230" s="106" t="s">
        <v>641</v>
      </c>
    </row>
    <row r="231" spans="1:7" ht="27.6" x14ac:dyDescent="0.3">
      <c r="A231" s="102" t="s">
        <v>544</v>
      </c>
      <c r="B231" s="103">
        <v>3</v>
      </c>
      <c r="C231" s="103" t="s">
        <v>642</v>
      </c>
      <c r="D231" s="105" t="s">
        <v>142</v>
      </c>
      <c r="E231" s="106" t="s">
        <v>643</v>
      </c>
      <c r="F231" s="107" t="s">
        <v>109</v>
      </c>
      <c r="G231" s="106" t="s">
        <v>644</v>
      </c>
    </row>
    <row r="232" spans="1:7" ht="27.6" x14ac:dyDescent="0.3">
      <c r="A232" s="102" t="s">
        <v>544</v>
      </c>
      <c r="B232" s="103">
        <v>3</v>
      </c>
      <c r="C232" s="103" t="s">
        <v>645</v>
      </c>
      <c r="D232" s="105" t="s">
        <v>142</v>
      </c>
      <c r="E232" s="106" t="s">
        <v>646</v>
      </c>
      <c r="F232" s="107" t="s">
        <v>109</v>
      </c>
      <c r="G232" s="106" t="s">
        <v>647</v>
      </c>
    </row>
    <row r="233" spans="1:7" ht="27.6" x14ac:dyDescent="0.3">
      <c r="A233" s="102" t="s">
        <v>544</v>
      </c>
      <c r="B233" s="103">
        <v>3</v>
      </c>
      <c r="C233" s="103" t="s">
        <v>648</v>
      </c>
      <c r="D233" s="105" t="s">
        <v>142</v>
      </c>
      <c r="E233" s="106" t="s">
        <v>649</v>
      </c>
      <c r="F233" s="107" t="s">
        <v>109</v>
      </c>
      <c r="G233" s="106"/>
    </row>
    <row r="234" spans="1:7" ht="41.4" x14ac:dyDescent="0.3">
      <c r="A234" s="102" t="s">
        <v>544</v>
      </c>
      <c r="B234" s="103">
        <v>3</v>
      </c>
      <c r="C234" s="103" t="s">
        <v>650</v>
      </c>
      <c r="D234" s="105" t="s">
        <v>142</v>
      </c>
      <c r="E234" s="106" t="s">
        <v>651</v>
      </c>
      <c r="F234" s="107" t="s">
        <v>109</v>
      </c>
      <c r="G234" s="106"/>
    </row>
    <row r="235" spans="1:7" ht="69" x14ac:dyDescent="0.3">
      <c r="A235" s="102" t="s">
        <v>544</v>
      </c>
      <c r="B235" s="103">
        <v>3</v>
      </c>
      <c r="C235" s="103" t="s">
        <v>652</v>
      </c>
      <c r="D235" s="105" t="s">
        <v>142</v>
      </c>
      <c r="E235" s="106" t="s">
        <v>653</v>
      </c>
      <c r="F235" s="107" t="s">
        <v>109</v>
      </c>
      <c r="G235" s="106"/>
    </row>
    <row r="236" spans="1:7" ht="27.6" x14ac:dyDescent="0.3">
      <c r="A236" s="102" t="s">
        <v>544</v>
      </c>
      <c r="B236" s="103">
        <v>3</v>
      </c>
      <c r="C236" s="103" t="s">
        <v>654</v>
      </c>
      <c r="D236" s="105" t="s">
        <v>142</v>
      </c>
      <c r="E236" s="106" t="s">
        <v>655</v>
      </c>
      <c r="F236" s="107" t="s">
        <v>109</v>
      </c>
      <c r="G236" s="106"/>
    </row>
    <row r="237" spans="1:7" ht="27.6" x14ac:dyDescent="0.3">
      <c r="A237" s="102" t="s">
        <v>544</v>
      </c>
      <c r="B237" s="103">
        <v>3</v>
      </c>
      <c r="C237" s="103" t="s">
        <v>656</v>
      </c>
      <c r="D237" s="105" t="s">
        <v>142</v>
      </c>
      <c r="E237" s="106" t="s">
        <v>657</v>
      </c>
      <c r="F237" s="107" t="s">
        <v>109</v>
      </c>
      <c r="G237" s="106"/>
    </row>
    <row r="238" spans="1:7" ht="41.4" x14ac:dyDescent="0.3">
      <c r="A238" s="102" t="s">
        <v>544</v>
      </c>
      <c r="B238" s="103">
        <v>3</v>
      </c>
      <c r="C238" s="103" t="s">
        <v>658</v>
      </c>
      <c r="D238" s="105" t="s">
        <v>142</v>
      </c>
      <c r="E238" s="106" t="s">
        <v>659</v>
      </c>
      <c r="F238" s="107" t="s">
        <v>109</v>
      </c>
      <c r="G238" s="106"/>
    </row>
    <row r="239" spans="1:7" ht="27.6" x14ac:dyDescent="0.3">
      <c r="A239" s="102" t="s">
        <v>544</v>
      </c>
      <c r="B239" s="103">
        <v>3</v>
      </c>
      <c r="C239" s="103" t="s">
        <v>660</v>
      </c>
      <c r="D239" s="105" t="s">
        <v>142</v>
      </c>
      <c r="E239" s="106" t="s">
        <v>661</v>
      </c>
      <c r="F239" s="107" t="s">
        <v>109</v>
      </c>
      <c r="G239" s="106"/>
    </row>
    <row r="240" spans="1:7" x14ac:dyDescent="0.3">
      <c r="A240" s="102" t="s">
        <v>544</v>
      </c>
      <c r="B240" s="103">
        <v>3</v>
      </c>
      <c r="C240" s="103" t="s">
        <v>662</v>
      </c>
      <c r="D240" s="105" t="s">
        <v>142</v>
      </c>
      <c r="E240" s="106" t="s">
        <v>663</v>
      </c>
      <c r="F240" s="107" t="s">
        <v>109</v>
      </c>
      <c r="G240" s="106"/>
    </row>
    <row r="241" spans="1:7" ht="41.4" x14ac:dyDescent="0.3">
      <c r="A241" s="102" t="s">
        <v>544</v>
      </c>
      <c r="B241" s="103">
        <v>3</v>
      </c>
      <c r="C241" s="103" t="s">
        <v>664</v>
      </c>
      <c r="D241" s="105" t="s">
        <v>142</v>
      </c>
      <c r="E241" s="106" t="s">
        <v>665</v>
      </c>
      <c r="F241" s="107" t="s">
        <v>109</v>
      </c>
      <c r="G241" s="106" t="s">
        <v>666</v>
      </c>
    </row>
    <row r="242" spans="1:7" x14ac:dyDescent="0.3">
      <c r="A242" s="102" t="s">
        <v>544</v>
      </c>
      <c r="B242" s="103">
        <v>3</v>
      </c>
      <c r="C242" s="103" t="s">
        <v>667</v>
      </c>
      <c r="D242" s="105" t="s">
        <v>142</v>
      </c>
      <c r="E242" s="106" t="s">
        <v>668</v>
      </c>
      <c r="F242" s="107" t="s">
        <v>109</v>
      </c>
      <c r="G242" s="106"/>
    </row>
    <row r="243" spans="1:7" x14ac:dyDescent="0.3">
      <c r="A243" s="102" t="s">
        <v>544</v>
      </c>
      <c r="B243" s="103">
        <v>3</v>
      </c>
      <c r="C243" s="103" t="s">
        <v>669</v>
      </c>
      <c r="D243" s="105" t="s">
        <v>142</v>
      </c>
      <c r="E243" s="106" t="s">
        <v>670</v>
      </c>
      <c r="F243" s="107" t="s">
        <v>109</v>
      </c>
      <c r="G243" s="106"/>
    </row>
    <row r="244" spans="1:7" ht="27.6" x14ac:dyDescent="0.3">
      <c r="A244" s="102" t="s">
        <v>544</v>
      </c>
      <c r="B244" s="103">
        <v>3</v>
      </c>
      <c r="C244" s="103" t="s">
        <v>671</v>
      </c>
      <c r="D244" s="105" t="s">
        <v>142</v>
      </c>
      <c r="E244" s="106" t="s">
        <v>672</v>
      </c>
      <c r="F244" s="107" t="s">
        <v>109</v>
      </c>
      <c r="G244" s="106"/>
    </row>
    <row r="245" spans="1:7" ht="69" x14ac:dyDescent="0.3">
      <c r="A245" s="102" t="s">
        <v>544</v>
      </c>
      <c r="B245" s="103">
        <v>3</v>
      </c>
      <c r="C245" s="103" t="s">
        <v>673</v>
      </c>
      <c r="D245" s="105" t="s">
        <v>142</v>
      </c>
      <c r="E245" s="106" t="s">
        <v>674</v>
      </c>
      <c r="F245" s="107" t="s">
        <v>109</v>
      </c>
      <c r="G245" s="106"/>
    </row>
    <row r="246" spans="1:7" ht="55.2" x14ac:dyDescent="0.3">
      <c r="A246" s="102" t="s">
        <v>544</v>
      </c>
      <c r="B246" s="103">
        <v>3</v>
      </c>
      <c r="C246" s="103" t="s">
        <v>675</v>
      </c>
      <c r="D246" s="105" t="s">
        <v>142</v>
      </c>
      <c r="E246" s="106" t="s">
        <v>676</v>
      </c>
      <c r="F246" s="107" t="s">
        <v>109</v>
      </c>
      <c r="G246" s="106"/>
    </row>
    <row r="247" spans="1:7" ht="69" x14ac:dyDescent="0.3">
      <c r="A247" s="102" t="s">
        <v>544</v>
      </c>
      <c r="B247" s="103">
        <v>3</v>
      </c>
      <c r="C247" s="103" t="s">
        <v>677</v>
      </c>
      <c r="D247" s="105" t="s">
        <v>142</v>
      </c>
      <c r="E247" s="106" t="s">
        <v>678</v>
      </c>
      <c r="F247" s="107" t="s">
        <v>109</v>
      </c>
      <c r="G247" s="106"/>
    </row>
    <row r="248" spans="1:7" x14ac:dyDescent="0.3">
      <c r="A248" s="141"/>
      <c r="B248" s="142"/>
      <c r="C248" s="142"/>
      <c r="D248" s="141"/>
      <c r="E248" s="143" t="s">
        <v>679</v>
      </c>
      <c r="F248" s="142"/>
      <c r="G248" s="143"/>
    </row>
    <row r="249" spans="1:7" ht="41.4" x14ac:dyDescent="0.3">
      <c r="A249" s="102" t="s">
        <v>544</v>
      </c>
      <c r="B249" s="103">
        <v>3</v>
      </c>
      <c r="C249" s="103" t="s">
        <v>680</v>
      </c>
      <c r="D249" s="105" t="s">
        <v>142</v>
      </c>
      <c r="E249" s="106" t="s">
        <v>681</v>
      </c>
      <c r="F249" s="107" t="s">
        <v>109</v>
      </c>
      <c r="G249" s="106"/>
    </row>
    <row r="250" spans="1:7" ht="41.4" x14ac:dyDescent="0.3">
      <c r="A250" s="102" t="s">
        <v>544</v>
      </c>
      <c r="B250" s="103">
        <v>3</v>
      </c>
      <c r="C250" s="103" t="s">
        <v>682</v>
      </c>
      <c r="D250" s="105" t="s">
        <v>142</v>
      </c>
      <c r="E250" s="106" t="s">
        <v>683</v>
      </c>
      <c r="F250" s="107" t="s">
        <v>109</v>
      </c>
      <c r="G250" s="106"/>
    </row>
    <row r="251" spans="1:7" ht="41.4" x14ac:dyDescent="0.3">
      <c r="A251" s="102" t="s">
        <v>544</v>
      </c>
      <c r="B251" s="103">
        <v>3</v>
      </c>
      <c r="C251" s="103" t="s">
        <v>684</v>
      </c>
      <c r="D251" s="105" t="s">
        <v>142</v>
      </c>
      <c r="E251" s="106" t="s">
        <v>685</v>
      </c>
      <c r="F251" s="107" t="s">
        <v>109</v>
      </c>
      <c r="G251" s="106"/>
    </row>
    <row r="252" spans="1:7" ht="41.4" x14ac:dyDescent="0.3">
      <c r="A252" s="102" t="s">
        <v>544</v>
      </c>
      <c r="B252" s="103">
        <v>3</v>
      </c>
      <c r="C252" s="103" t="s">
        <v>686</v>
      </c>
      <c r="D252" s="105" t="s">
        <v>142</v>
      </c>
      <c r="E252" s="106" t="s">
        <v>687</v>
      </c>
      <c r="F252" s="107" t="s">
        <v>109</v>
      </c>
      <c r="G252" s="106"/>
    </row>
    <row r="253" spans="1:7" ht="27.6" x14ac:dyDescent="0.3">
      <c r="A253" s="102" t="s">
        <v>544</v>
      </c>
      <c r="B253" s="103">
        <v>3</v>
      </c>
      <c r="C253" s="103" t="s">
        <v>688</v>
      </c>
      <c r="D253" s="105" t="s">
        <v>142</v>
      </c>
      <c r="E253" s="106" t="s">
        <v>689</v>
      </c>
      <c r="F253" s="107" t="s">
        <v>109</v>
      </c>
      <c r="G253" s="106"/>
    </row>
    <row r="254" spans="1:7" ht="27.6" x14ac:dyDescent="0.3">
      <c r="A254" s="102" t="s">
        <v>544</v>
      </c>
      <c r="B254" s="103">
        <v>3</v>
      </c>
      <c r="C254" s="103" t="s">
        <v>690</v>
      </c>
      <c r="D254" s="105" t="s">
        <v>142</v>
      </c>
      <c r="E254" s="106" t="s">
        <v>691</v>
      </c>
      <c r="F254" s="107" t="s">
        <v>109</v>
      </c>
      <c r="G254" s="106"/>
    </row>
    <row r="255" spans="1:7" ht="27.6" x14ac:dyDescent="0.3">
      <c r="A255" s="102" t="s">
        <v>544</v>
      </c>
      <c r="B255" s="103">
        <v>3</v>
      </c>
      <c r="C255" s="103" t="s">
        <v>692</v>
      </c>
      <c r="D255" s="105" t="s">
        <v>142</v>
      </c>
      <c r="E255" s="106" t="s">
        <v>693</v>
      </c>
      <c r="F255" s="107" t="s">
        <v>109</v>
      </c>
      <c r="G255" s="106"/>
    </row>
    <row r="256" spans="1:7" ht="27.6" x14ac:dyDescent="0.3">
      <c r="A256" s="102" t="s">
        <v>544</v>
      </c>
      <c r="B256" s="103">
        <v>3</v>
      </c>
      <c r="C256" s="103" t="s">
        <v>694</v>
      </c>
      <c r="D256" s="105" t="s">
        <v>142</v>
      </c>
      <c r="E256" s="106" t="s">
        <v>695</v>
      </c>
      <c r="F256" s="107" t="s">
        <v>109</v>
      </c>
      <c r="G256" s="106"/>
    </row>
    <row r="257" spans="1:7" ht="41.4" x14ac:dyDescent="0.3">
      <c r="A257" s="102" t="s">
        <v>544</v>
      </c>
      <c r="B257" s="103">
        <v>3</v>
      </c>
      <c r="C257" s="103" t="s">
        <v>696</v>
      </c>
      <c r="D257" s="105" t="s">
        <v>142</v>
      </c>
      <c r="E257" s="106" t="s">
        <v>697</v>
      </c>
      <c r="F257" s="107" t="s">
        <v>109</v>
      </c>
      <c r="G257" s="106"/>
    </row>
    <row r="258" spans="1:7" ht="41.4" x14ac:dyDescent="0.3">
      <c r="A258" s="102" t="s">
        <v>544</v>
      </c>
      <c r="B258" s="103">
        <v>3</v>
      </c>
      <c r="C258" s="103" t="s">
        <v>698</v>
      </c>
      <c r="D258" s="105" t="s">
        <v>142</v>
      </c>
      <c r="E258" s="106" t="s">
        <v>697</v>
      </c>
      <c r="F258" s="107" t="s">
        <v>109</v>
      </c>
      <c r="G258" s="106"/>
    </row>
    <row r="259" spans="1:7" x14ac:dyDescent="0.3">
      <c r="A259" s="141"/>
      <c r="B259" s="142"/>
      <c r="C259" s="142"/>
      <c r="D259" s="141"/>
      <c r="E259" s="143" t="s">
        <v>699</v>
      </c>
      <c r="F259" s="142"/>
      <c r="G259" s="143"/>
    </row>
    <row r="260" spans="1:7" ht="41.4" x14ac:dyDescent="0.3">
      <c r="A260" s="102" t="s">
        <v>699</v>
      </c>
      <c r="B260" s="103">
        <v>4</v>
      </c>
      <c r="C260" s="103" t="s">
        <v>700</v>
      </c>
      <c r="D260" s="105" t="s">
        <v>142</v>
      </c>
      <c r="E260" s="106" t="s">
        <v>701</v>
      </c>
      <c r="F260" s="107" t="s">
        <v>109</v>
      </c>
      <c r="G260" s="106"/>
    </row>
    <row r="261" spans="1:7" ht="82.8" x14ac:dyDescent="0.3">
      <c r="A261" s="102" t="s">
        <v>699</v>
      </c>
      <c r="B261" s="103">
        <v>4</v>
      </c>
      <c r="C261" s="103" t="s">
        <v>702</v>
      </c>
      <c r="D261" s="105" t="s">
        <v>142</v>
      </c>
      <c r="E261" s="106" t="s">
        <v>703</v>
      </c>
      <c r="F261" s="107" t="s">
        <v>109</v>
      </c>
      <c r="G261" s="106" t="s">
        <v>704</v>
      </c>
    </row>
    <row r="262" spans="1:7" ht="55.2" x14ac:dyDescent="0.3">
      <c r="A262" s="102" t="s">
        <v>699</v>
      </c>
      <c r="B262" s="103">
        <v>4</v>
      </c>
      <c r="C262" s="103" t="s">
        <v>705</v>
      </c>
      <c r="D262" s="105" t="s">
        <v>142</v>
      </c>
      <c r="E262" s="106" t="s">
        <v>706</v>
      </c>
      <c r="F262" s="107" t="s">
        <v>109</v>
      </c>
      <c r="G262" s="106"/>
    </row>
    <row r="263" spans="1:7" ht="27.6" x14ac:dyDescent="0.3">
      <c r="A263" s="102" t="s">
        <v>699</v>
      </c>
      <c r="B263" s="103">
        <v>4</v>
      </c>
      <c r="C263" s="103" t="s">
        <v>707</v>
      </c>
      <c r="D263" s="105" t="s">
        <v>142</v>
      </c>
      <c r="E263" s="106" t="s">
        <v>708</v>
      </c>
      <c r="F263" s="107" t="s">
        <v>109</v>
      </c>
      <c r="G263" s="106"/>
    </row>
    <row r="264" spans="1:7" ht="69" x14ac:dyDescent="0.3">
      <c r="A264" s="102" t="s">
        <v>699</v>
      </c>
      <c r="B264" s="103">
        <v>4</v>
      </c>
      <c r="C264" s="103" t="s">
        <v>709</v>
      </c>
      <c r="D264" s="105" t="s">
        <v>142</v>
      </c>
      <c r="E264" s="106" t="s">
        <v>710</v>
      </c>
      <c r="F264" s="107" t="s">
        <v>109</v>
      </c>
      <c r="G264" s="106"/>
    </row>
    <row r="265" spans="1:7" ht="69" x14ac:dyDescent="0.3">
      <c r="A265" s="102" t="s">
        <v>699</v>
      </c>
      <c r="B265" s="103">
        <v>4</v>
      </c>
      <c r="C265" s="103" t="s">
        <v>711</v>
      </c>
      <c r="D265" s="105" t="s">
        <v>142</v>
      </c>
      <c r="E265" s="106" t="s">
        <v>712</v>
      </c>
      <c r="F265" s="107" t="s">
        <v>109</v>
      </c>
      <c r="G265" s="106"/>
    </row>
    <row r="266" spans="1:7" ht="55.2" x14ac:dyDescent="0.3">
      <c r="A266" s="102" t="s">
        <v>699</v>
      </c>
      <c r="B266" s="103">
        <v>4</v>
      </c>
      <c r="C266" s="103" t="s">
        <v>713</v>
      </c>
      <c r="D266" s="105" t="s">
        <v>142</v>
      </c>
      <c r="E266" s="106" t="s">
        <v>714</v>
      </c>
      <c r="F266" s="107" t="s">
        <v>109</v>
      </c>
      <c r="G266" s="106"/>
    </row>
    <row r="267" spans="1:7" ht="41.4" x14ac:dyDescent="0.3">
      <c r="A267" s="102" t="s">
        <v>699</v>
      </c>
      <c r="B267" s="103">
        <v>4</v>
      </c>
      <c r="C267" s="103" t="s">
        <v>715</v>
      </c>
      <c r="D267" s="105" t="s">
        <v>142</v>
      </c>
      <c r="E267" s="106" t="s">
        <v>716</v>
      </c>
      <c r="F267" s="107" t="s">
        <v>109</v>
      </c>
      <c r="G267" s="106"/>
    </row>
    <row r="268" spans="1:7" ht="55.2" x14ac:dyDescent="0.3">
      <c r="A268" s="102" t="s">
        <v>699</v>
      </c>
      <c r="B268" s="103">
        <v>4</v>
      </c>
      <c r="C268" s="103" t="s">
        <v>717</v>
      </c>
      <c r="D268" s="105" t="s">
        <v>142</v>
      </c>
      <c r="E268" s="106" t="s">
        <v>718</v>
      </c>
      <c r="F268" s="107" t="s">
        <v>109</v>
      </c>
      <c r="G268" s="106" t="s">
        <v>719</v>
      </c>
    </row>
    <row r="269" spans="1:7" ht="41.4" x14ac:dyDescent="0.3">
      <c r="A269" s="102" t="s">
        <v>699</v>
      </c>
      <c r="B269" s="103">
        <v>4</v>
      </c>
      <c r="C269" s="103" t="s">
        <v>720</v>
      </c>
      <c r="D269" s="105" t="s">
        <v>142</v>
      </c>
      <c r="E269" s="106" t="s">
        <v>721</v>
      </c>
      <c r="F269" s="107" t="s">
        <v>109</v>
      </c>
      <c r="G269" s="106" t="s">
        <v>722</v>
      </c>
    </row>
    <row r="270" spans="1:7" ht="27.6" x14ac:dyDescent="0.3">
      <c r="A270" s="102" t="s">
        <v>699</v>
      </c>
      <c r="B270" s="103">
        <v>4</v>
      </c>
      <c r="C270" s="103" t="s">
        <v>723</v>
      </c>
      <c r="D270" s="105" t="s">
        <v>142</v>
      </c>
      <c r="E270" s="106" t="s">
        <v>724</v>
      </c>
      <c r="F270" s="107" t="s">
        <v>109</v>
      </c>
      <c r="G270" s="106"/>
    </row>
    <row r="271" spans="1:7" ht="69" x14ac:dyDescent="0.3">
      <c r="A271" s="102" t="s">
        <v>699</v>
      </c>
      <c r="B271" s="103">
        <v>4</v>
      </c>
      <c r="C271" s="103" t="s">
        <v>725</v>
      </c>
      <c r="D271" s="105" t="s">
        <v>142</v>
      </c>
      <c r="E271" s="106" t="s">
        <v>726</v>
      </c>
      <c r="F271" s="107" t="s">
        <v>109</v>
      </c>
      <c r="G271" s="106" t="s">
        <v>727</v>
      </c>
    </row>
    <row r="272" spans="1:7" ht="41.4" x14ac:dyDescent="0.3">
      <c r="A272" s="102" t="s">
        <v>699</v>
      </c>
      <c r="B272" s="103">
        <v>4</v>
      </c>
      <c r="C272" s="103" t="s">
        <v>728</v>
      </c>
      <c r="D272" s="105" t="s">
        <v>142</v>
      </c>
      <c r="E272" s="106" t="s">
        <v>729</v>
      </c>
      <c r="F272" s="107" t="s">
        <v>109</v>
      </c>
      <c r="G272" s="106"/>
    </row>
    <row r="273" spans="1:7" ht="27.6" x14ac:dyDescent="0.3">
      <c r="A273" s="102" t="s">
        <v>699</v>
      </c>
      <c r="B273" s="103">
        <v>4</v>
      </c>
      <c r="C273" s="103" t="s">
        <v>730</v>
      </c>
      <c r="D273" s="105" t="s">
        <v>142</v>
      </c>
      <c r="E273" s="106" t="s">
        <v>731</v>
      </c>
      <c r="F273" s="107" t="s">
        <v>109</v>
      </c>
      <c r="G273" s="106"/>
    </row>
    <row r="274" spans="1:7" ht="55.2" x14ac:dyDescent="0.3">
      <c r="A274" s="102" t="s">
        <v>699</v>
      </c>
      <c r="B274" s="103">
        <v>4</v>
      </c>
      <c r="C274" s="103" t="s">
        <v>732</v>
      </c>
      <c r="D274" s="105" t="s">
        <v>142</v>
      </c>
      <c r="E274" s="106" t="s">
        <v>733</v>
      </c>
      <c r="F274" s="107" t="s">
        <v>109</v>
      </c>
      <c r="G274" s="106"/>
    </row>
    <row r="275" spans="1:7" ht="55.2" x14ac:dyDescent="0.3">
      <c r="A275" s="102" t="s">
        <v>699</v>
      </c>
      <c r="B275" s="103">
        <v>4</v>
      </c>
      <c r="C275" s="103" t="s">
        <v>734</v>
      </c>
      <c r="D275" s="105" t="s">
        <v>142</v>
      </c>
      <c r="E275" s="106" t="s">
        <v>735</v>
      </c>
      <c r="F275" s="107" t="s">
        <v>109</v>
      </c>
      <c r="G275" s="106"/>
    </row>
    <row r="276" spans="1:7" ht="69" x14ac:dyDescent="0.3">
      <c r="A276" s="102" t="s">
        <v>699</v>
      </c>
      <c r="B276" s="103">
        <v>4</v>
      </c>
      <c r="C276" s="103" t="s">
        <v>736</v>
      </c>
      <c r="D276" s="105" t="s">
        <v>142</v>
      </c>
      <c r="E276" s="106" t="s">
        <v>737</v>
      </c>
      <c r="F276" s="107" t="s">
        <v>109</v>
      </c>
      <c r="G276" s="106"/>
    </row>
    <row r="277" spans="1:7" ht="27.6" x14ac:dyDescent="0.3">
      <c r="A277" s="102" t="s">
        <v>699</v>
      </c>
      <c r="B277" s="103">
        <v>4</v>
      </c>
      <c r="C277" s="103" t="s">
        <v>738</v>
      </c>
      <c r="D277" s="105" t="s">
        <v>142</v>
      </c>
      <c r="E277" s="106" t="s">
        <v>739</v>
      </c>
      <c r="F277" s="107" t="s">
        <v>109</v>
      </c>
      <c r="G277" s="106"/>
    </row>
    <row r="278" spans="1:7" ht="41.4" x14ac:dyDescent="0.3">
      <c r="A278" s="102" t="s">
        <v>699</v>
      </c>
      <c r="B278" s="103">
        <v>4</v>
      </c>
      <c r="C278" s="103" t="s">
        <v>740</v>
      </c>
      <c r="D278" s="105" t="s">
        <v>142</v>
      </c>
      <c r="E278" s="106" t="s">
        <v>741</v>
      </c>
      <c r="F278" s="107" t="s">
        <v>109</v>
      </c>
      <c r="G278" s="106"/>
    </row>
    <row r="279" spans="1:7" ht="55.2" x14ac:dyDescent="0.3">
      <c r="A279" s="102" t="s">
        <v>699</v>
      </c>
      <c r="B279" s="103">
        <v>4</v>
      </c>
      <c r="C279" s="103" t="s">
        <v>742</v>
      </c>
      <c r="D279" s="105" t="s">
        <v>142</v>
      </c>
      <c r="E279" s="106" t="s">
        <v>743</v>
      </c>
      <c r="F279" s="107" t="s">
        <v>109</v>
      </c>
      <c r="G279" s="106"/>
    </row>
    <row r="280" spans="1:7" ht="69" x14ac:dyDescent="0.3">
      <c r="A280" s="102" t="s">
        <v>699</v>
      </c>
      <c r="B280" s="103">
        <v>4</v>
      </c>
      <c r="C280" s="103" t="s">
        <v>744</v>
      </c>
      <c r="D280" s="105" t="s">
        <v>142</v>
      </c>
      <c r="E280" s="106" t="s">
        <v>745</v>
      </c>
      <c r="F280" s="107" t="s">
        <v>109</v>
      </c>
      <c r="G280" s="106"/>
    </row>
    <row r="281" spans="1:7" ht="41.4" x14ac:dyDescent="0.3">
      <c r="A281" s="102" t="s">
        <v>699</v>
      </c>
      <c r="B281" s="103">
        <v>4</v>
      </c>
      <c r="C281" s="103" t="s">
        <v>746</v>
      </c>
      <c r="D281" s="105" t="s">
        <v>142</v>
      </c>
      <c r="E281" s="106" t="s">
        <v>747</v>
      </c>
      <c r="F281" s="107" t="s">
        <v>109</v>
      </c>
      <c r="G281" s="106" t="s">
        <v>748</v>
      </c>
    </row>
    <row r="282" spans="1:7" ht="41.4" x14ac:dyDescent="0.3">
      <c r="A282" s="102" t="s">
        <v>699</v>
      </c>
      <c r="B282" s="103">
        <v>4</v>
      </c>
      <c r="C282" s="103" t="s">
        <v>749</v>
      </c>
      <c r="D282" s="105" t="s">
        <v>142</v>
      </c>
      <c r="E282" s="106" t="s">
        <v>750</v>
      </c>
      <c r="F282" s="107" t="s">
        <v>109</v>
      </c>
      <c r="G282" s="106"/>
    </row>
    <row r="283" spans="1:7" ht="27.6" x14ac:dyDescent="0.3">
      <c r="A283" s="102" t="s">
        <v>699</v>
      </c>
      <c r="B283" s="103">
        <v>4</v>
      </c>
      <c r="C283" s="103" t="s">
        <v>751</v>
      </c>
      <c r="D283" s="105" t="s">
        <v>142</v>
      </c>
      <c r="E283" s="106" t="s">
        <v>752</v>
      </c>
      <c r="F283" s="107" t="s">
        <v>109</v>
      </c>
      <c r="G283" s="106"/>
    </row>
    <row r="284" spans="1:7" x14ac:dyDescent="0.3">
      <c r="A284" s="102" t="s">
        <v>699</v>
      </c>
      <c r="B284" s="103">
        <v>4</v>
      </c>
      <c r="C284" s="103" t="s">
        <v>753</v>
      </c>
      <c r="D284" s="105" t="s">
        <v>142</v>
      </c>
      <c r="E284" s="106" t="s">
        <v>754</v>
      </c>
      <c r="F284" s="107" t="s">
        <v>109</v>
      </c>
      <c r="G284" s="106"/>
    </row>
    <row r="285" spans="1:7" ht="27.6" x14ac:dyDescent="0.3">
      <c r="A285" s="102" t="s">
        <v>699</v>
      </c>
      <c r="B285" s="103">
        <v>4</v>
      </c>
      <c r="C285" s="103" t="s">
        <v>755</v>
      </c>
      <c r="D285" s="105" t="s">
        <v>142</v>
      </c>
      <c r="E285" s="106" t="s">
        <v>756</v>
      </c>
      <c r="F285" s="107" t="s">
        <v>109</v>
      </c>
      <c r="G285" s="106"/>
    </row>
    <row r="286" spans="1:7" ht="55.2" x14ac:dyDescent="0.3">
      <c r="A286" s="102" t="s">
        <v>699</v>
      </c>
      <c r="B286" s="103">
        <v>4</v>
      </c>
      <c r="C286" s="103" t="s">
        <v>757</v>
      </c>
      <c r="D286" s="105" t="s">
        <v>142</v>
      </c>
      <c r="E286" s="106" t="s">
        <v>758</v>
      </c>
      <c r="F286" s="107" t="s">
        <v>109</v>
      </c>
      <c r="G286" s="106"/>
    </row>
    <row r="287" spans="1:7" ht="27.6" x14ac:dyDescent="0.3">
      <c r="A287" s="102" t="s">
        <v>699</v>
      </c>
      <c r="B287" s="103">
        <v>4</v>
      </c>
      <c r="C287" s="103" t="s">
        <v>759</v>
      </c>
      <c r="D287" s="105" t="s">
        <v>142</v>
      </c>
      <c r="E287" s="106" t="s">
        <v>760</v>
      </c>
      <c r="F287" s="107" t="s">
        <v>109</v>
      </c>
      <c r="G287" s="106"/>
    </row>
    <row r="288" spans="1:7" ht="41.4" x14ac:dyDescent="0.3">
      <c r="A288" s="102" t="s">
        <v>699</v>
      </c>
      <c r="B288" s="103">
        <v>4</v>
      </c>
      <c r="C288" s="103" t="s">
        <v>761</v>
      </c>
      <c r="D288" s="105" t="s">
        <v>142</v>
      </c>
      <c r="E288" s="106" t="s">
        <v>762</v>
      </c>
      <c r="F288" s="107" t="s">
        <v>109</v>
      </c>
      <c r="G288" s="106"/>
    </row>
    <row r="289" spans="1:7" ht="110.4" x14ac:dyDescent="0.3">
      <c r="A289" s="102" t="s">
        <v>699</v>
      </c>
      <c r="B289" s="103">
        <v>4</v>
      </c>
      <c r="C289" s="103" t="s">
        <v>763</v>
      </c>
      <c r="D289" s="105" t="s">
        <v>142</v>
      </c>
      <c r="E289" s="106" t="s">
        <v>764</v>
      </c>
      <c r="F289" s="107" t="s">
        <v>109</v>
      </c>
      <c r="G289" s="106" t="s">
        <v>765</v>
      </c>
    </row>
    <row r="290" spans="1:7" ht="151.80000000000001" x14ac:dyDescent="0.3">
      <c r="A290" s="102" t="s">
        <v>699</v>
      </c>
      <c r="B290" s="103">
        <v>4</v>
      </c>
      <c r="C290" s="103" t="s">
        <v>766</v>
      </c>
      <c r="D290" s="105" t="s">
        <v>142</v>
      </c>
      <c r="E290" s="106" t="s">
        <v>767</v>
      </c>
      <c r="F290" s="107" t="s">
        <v>109</v>
      </c>
      <c r="G290" s="106" t="s">
        <v>768</v>
      </c>
    </row>
    <row r="291" spans="1:7" ht="41.4" x14ac:dyDescent="0.3">
      <c r="A291" s="102" t="s">
        <v>699</v>
      </c>
      <c r="B291" s="103">
        <v>4</v>
      </c>
      <c r="C291" s="103" t="s">
        <v>769</v>
      </c>
      <c r="D291" s="105" t="s">
        <v>142</v>
      </c>
      <c r="E291" s="106" t="s">
        <v>770</v>
      </c>
      <c r="F291" s="107" t="s">
        <v>109</v>
      </c>
      <c r="G291" s="106" t="s">
        <v>771</v>
      </c>
    </row>
    <row r="292" spans="1:7" ht="41.4" x14ac:dyDescent="0.3">
      <c r="A292" s="102" t="s">
        <v>699</v>
      </c>
      <c r="B292" s="103">
        <v>4</v>
      </c>
      <c r="C292" s="103" t="s">
        <v>772</v>
      </c>
      <c r="D292" s="105" t="s">
        <v>142</v>
      </c>
      <c r="E292" s="106" t="s">
        <v>773</v>
      </c>
      <c r="F292" s="107" t="s">
        <v>109</v>
      </c>
      <c r="G292" s="106"/>
    </row>
    <row r="293" spans="1:7" ht="27.6" x14ac:dyDescent="0.3">
      <c r="A293" s="102" t="s">
        <v>699</v>
      </c>
      <c r="B293" s="103">
        <v>4</v>
      </c>
      <c r="C293" s="103" t="s">
        <v>774</v>
      </c>
      <c r="D293" s="105" t="s">
        <v>142</v>
      </c>
      <c r="E293" s="106" t="s">
        <v>775</v>
      </c>
      <c r="F293" s="107" t="s">
        <v>109</v>
      </c>
      <c r="G293" s="106"/>
    </row>
    <row r="294" spans="1:7" ht="27.6" x14ac:dyDescent="0.3">
      <c r="A294" s="102" t="s">
        <v>699</v>
      </c>
      <c r="B294" s="103">
        <v>4</v>
      </c>
      <c r="C294" s="103" t="s">
        <v>776</v>
      </c>
      <c r="D294" s="105" t="s">
        <v>142</v>
      </c>
      <c r="E294" s="106" t="s">
        <v>777</v>
      </c>
      <c r="F294" s="107" t="s">
        <v>109</v>
      </c>
      <c r="G294" s="106"/>
    </row>
    <row r="295" spans="1:7" ht="55.2" x14ac:dyDescent="0.3">
      <c r="A295" s="102" t="s">
        <v>699</v>
      </c>
      <c r="B295" s="103">
        <v>4</v>
      </c>
      <c r="C295" s="103" t="s">
        <v>778</v>
      </c>
      <c r="D295" s="105" t="s">
        <v>142</v>
      </c>
      <c r="E295" s="106" t="s">
        <v>779</v>
      </c>
      <c r="F295" s="107" t="s">
        <v>109</v>
      </c>
      <c r="G295" s="106"/>
    </row>
    <row r="296" spans="1:7" ht="69" x14ac:dyDescent="0.3">
      <c r="A296" s="102" t="s">
        <v>699</v>
      </c>
      <c r="B296" s="103">
        <v>4</v>
      </c>
      <c r="C296" s="103" t="s">
        <v>780</v>
      </c>
      <c r="D296" s="105" t="s">
        <v>142</v>
      </c>
      <c r="E296" s="106" t="s">
        <v>781</v>
      </c>
      <c r="F296" s="107" t="s">
        <v>109</v>
      </c>
      <c r="G296" s="106"/>
    </row>
    <row r="297" spans="1:7" ht="27.6" x14ac:dyDescent="0.3">
      <c r="A297" s="102" t="s">
        <v>699</v>
      </c>
      <c r="B297" s="103">
        <v>4</v>
      </c>
      <c r="C297" s="103" t="s">
        <v>782</v>
      </c>
      <c r="D297" s="105" t="s">
        <v>142</v>
      </c>
      <c r="E297" s="106" t="s">
        <v>783</v>
      </c>
      <c r="F297" s="107" t="s">
        <v>109</v>
      </c>
      <c r="G297" s="106"/>
    </row>
    <row r="298" spans="1:7" ht="27.6" x14ac:dyDescent="0.3">
      <c r="A298" s="102" t="s">
        <v>699</v>
      </c>
      <c r="B298" s="103">
        <v>4</v>
      </c>
      <c r="C298" s="103" t="s">
        <v>784</v>
      </c>
      <c r="D298" s="105" t="s">
        <v>142</v>
      </c>
      <c r="E298" s="106" t="s">
        <v>785</v>
      </c>
      <c r="F298" s="107" t="s">
        <v>109</v>
      </c>
      <c r="G298" s="106"/>
    </row>
    <row r="299" spans="1:7" ht="41.4" x14ac:dyDescent="0.3">
      <c r="A299" s="102" t="s">
        <v>699</v>
      </c>
      <c r="B299" s="103">
        <v>4</v>
      </c>
      <c r="C299" s="103" t="s">
        <v>786</v>
      </c>
      <c r="D299" s="105" t="s">
        <v>142</v>
      </c>
      <c r="E299" s="106" t="s">
        <v>787</v>
      </c>
      <c r="F299" s="107" t="s">
        <v>109</v>
      </c>
      <c r="G299" s="106"/>
    </row>
    <row r="300" spans="1:7" ht="27.6" x14ac:dyDescent="0.3">
      <c r="A300" s="102" t="s">
        <v>699</v>
      </c>
      <c r="B300" s="103">
        <v>4</v>
      </c>
      <c r="C300" s="103" t="s">
        <v>788</v>
      </c>
      <c r="D300" s="105" t="s">
        <v>142</v>
      </c>
      <c r="E300" s="106" t="s">
        <v>789</v>
      </c>
      <c r="F300" s="107" t="s">
        <v>109</v>
      </c>
      <c r="G300" s="106"/>
    </row>
    <row r="301" spans="1:7" ht="55.2" x14ac:dyDescent="0.3">
      <c r="A301" s="102" t="s">
        <v>699</v>
      </c>
      <c r="B301" s="103">
        <v>4</v>
      </c>
      <c r="C301" s="103" t="s">
        <v>790</v>
      </c>
      <c r="D301" s="105" t="s">
        <v>142</v>
      </c>
      <c r="E301" s="106" t="s">
        <v>791</v>
      </c>
      <c r="F301" s="107" t="s">
        <v>109</v>
      </c>
      <c r="G301" s="106" t="s">
        <v>792</v>
      </c>
    </row>
    <row r="302" spans="1:7" ht="41.4" x14ac:dyDescent="0.3">
      <c r="A302" s="102" t="s">
        <v>699</v>
      </c>
      <c r="B302" s="103">
        <v>4</v>
      </c>
      <c r="C302" s="103" t="s">
        <v>793</v>
      </c>
      <c r="D302" s="105" t="s">
        <v>142</v>
      </c>
      <c r="E302" s="106" t="s">
        <v>794</v>
      </c>
      <c r="F302" s="107" t="s">
        <v>109</v>
      </c>
      <c r="G302" s="106" t="s">
        <v>795</v>
      </c>
    </row>
    <row r="303" spans="1:7" ht="41.4" x14ac:dyDescent="0.3">
      <c r="A303" s="102" t="s">
        <v>699</v>
      </c>
      <c r="B303" s="103">
        <v>4</v>
      </c>
      <c r="C303" s="103" t="s">
        <v>796</v>
      </c>
      <c r="D303" s="105" t="s">
        <v>142</v>
      </c>
      <c r="E303" s="106" t="s">
        <v>797</v>
      </c>
      <c r="F303" s="107" t="s">
        <v>109</v>
      </c>
      <c r="G303" s="106" t="s">
        <v>798</v>
      </c>
    </row>
    <row r="304" spans="1:7" ht="41.4" x14ac:dyDescent="0.3">
      <c r="A304" s="102" t="s">
        <v>699</v>
      </c>
      <c r="B304" s="103">
        <v>4</v>
      </c>
      <c r="C304" s="103" t="s">
        <v>799</v>
      </c>
      <c r="D304" s="105" t="s">
        <v>142</v>
      </c>
      <c r="E304" s="106" t="s">
        <v>800</v>
      </c>
      <c r="F304" s="107" t="s">
        <v>109</v>
      </c>
      <c r="G304" s="106" t="s">
        <v>801</v>
      </c>
    </row>
    <row r="305" spans="1:7" ht="69" x14ac:dyDescent="0.3">
      <c r="A305" s="102" t="s">
        <v>699</v>
      </c>
      <c r="B305" s="103">
        <v>4</v>
      </c>
      <c r="C305" s="103" t="s">
        <v>802</v>
      </c>
      <c r="D305" s="105" t="s">
        <v>142</v>
      </c>
      <c r="E305" s="106" t="s">
        <v>803</v>
      </c>
      <c r="F305" s="107" t="s">
        <v>109</v>
      </c>
      <c r="G305" s="106" t="s">
        <v>804</v>
      </c>
    </row>
    <row r="306" spans="1:7" ht="41.4" x14ac:dyDescent="0.3">
      <c r="A306" s="102" t="s">
        <v>699</v>
      </c>
      <c r="B306" s="103">
        <v>4</v>
      </c>
      <c r="C306" s="103" t="s">
        <v>805</v>
      </c>
      <c r="D306" s="105" t="s">
        <v>142</v>
      </c>
      <c r="E306" s="106" t="s">
        <v>806</v>
      </c>
      <c r="F306" s="107" t="s">
        <v>109</v>
      </c>
      <c r="G306" s="106"/>
    </row>
    <row r="307" spans="1:7" x14ac:dyDescent="0.3">
      <c r="A307" s="141"/>
      <c r="B307" s="142"/>
      <c r="C307" s="142"/>
      <c r="D307" s="141"/>
      <c r="E307" s="143" t="s">
        <v>807</v>
      </c>
      <c r="F307" s="142"/>
      <c r="G307" s="143"/>
    </row>
    <row r="308" spans="1:7" ht="41.4" x14ac:dyDescent="0.3">
      <c r="A308" s="102" t="s">
        <v>699</v>
      </c>
      <c r="B308" s="103">
        <v>4</v>
      </c>
      <c r="C308" s="103" t="s">
        <v>808</v>
      </c>
      <c r="D308" s="105" t="s">
        <v>142</v>
      </c>
      <c r="E308" s="106" t="s">
        <v>809</v>
      </c>
      <c r="F308" s="107" t="s">
        <v>109</v>
      </c>
      <c r="G308" s="106"/>
    </row>
    <row r="309" spans="1:7" ht="41.4" x14ac:dyDescent="0.3">
      <c r="A309" s="102" t="s">
        <v>699</v>
      </c>
      <c r="B309" s="103">
        <v>4</v>
      </c>
      <c r="C309" s="103" t="s">
        <v>810</v>
      </c>
      <c r="D309" s="105" t="s">
        <v>142</v>
      </c>
      <c r="E309" s="106" t="s">
        <v>811</v>
      </c>
      <c r="F309" s="107" t="s">
        <v>109</v>
      </c>
      <c r="G309" s="106"/>
    </row>
    <row r="310" spans="1:7" ht="110.4" x14ac:dyDescent="0.3">
      <c r="A310" s="102" t="s">
        <v>699</v>
      </c>
      <c r="B310" s="103">
        <v>4</v>
      </c>
      <c r="C310" s="103" t="s">
        <v>812</v>
      </c>
      <c r="D310" s="105" t="s">
        <v>142</v>
      </c>
      <c r="E310" s="106" t="s">
        <v>813</v>
      </c>
      <c r="F310" s="107" t="s">
        <v>109</v>
      </c>
      <c r="G310" s="106"/>
    </row>
    <row r="311" spans="1:7" ht="41.4" x14ac:dyDescent="0.3">
      <c r="A311" s="102" t="s">
        <v>699</v>
      </c>
      <c r="B311" s="103">
        <v>4</v>
      </c>
      <c r="C311" s="103" t="s">
        <v>814</v>
      </c>
      <c r="D311" s="105" t="s">
        <v>142</v>
      </c>
      <c r="E311" s="106" t="s">
        <v>815</v>
      </c>
      <c r="F311" s="107" t="s">
        <v>109</v>
      </c>
      <c r="G311" s="106"/>
    </row>
    <row r="312" spans="1:7" ht="27.6" x14ac:dyDescent="0.3">
      <c r="A312" s="102" t="s">
        <v>699</v>
      </c>
      <c r="B312" s="103">
        <v>4</v>
      </c>
      <c r="C312" s="103" t="s">
        <v>816</v>
      </c>
      <c r="D312" s="105" t="s">
        <v>142</v>
      </c>
      <c r="E312" s="106" t="s">
        <v>817</v>
      </c>
      <c r="F312" s="107" t="s">
        <v>109</v>
      </c>
      <c r="G312" s="106"/>
    </row>
    <row r="313" spans="1:7" ht="69" x14ac:dyDescent="0.3">
      <c r="A313" s="102" t="s">
        <v>699</v>
      </c>
      <c r="B313" s="103">
        <v>4</v>
      </c>
      <c r="C313" s="103" t="s">
        <v>818</v>
      </c>
      <c r="D313" s="105" t="s">
        <v>142</v>
      </c>
      <c r="E313" s="106" t="s">
        <v>819</v>
      </c>
      <c r="F313" s="107" t="s">
        <v>109</v>
      </c>
      <c r="G313" s="106"/>
    </row>
    <row r="314" spans="1:7" x14ac:dyDescent="0.3">
      <c r="A314" s="141"/>
      <c r="B314" s="142"/>
      <c r="C314" s="142"/>
      <c r="D314" s="141"/>
      <c r="E314" s="143" t="s">
        <v>820</v>
      </c>
      <c r="F314" s="142"/>
      <c r="G314" s="143"/>
    </row>
    <row r="315" spans="1:7" ht="82.8" x14ac:dyDescent="0.3">
      <c r="A315" s="102" t="s">
        <v>821</v>
      </c>
      <c r="B315" s="103">
        <v>5</v>
      </c>
      <c r="C315" s="103" t="s">
        <v>822</v>
      </c>
      <c r="D315" s="105" t="s">
        <v>142</v>
      </c>
      <c r="E315" s="106" t="s">
        <v>823</v>
      </c>
      <c r="F315" s="107" t="s">
        <v>109</v>
      </c>
      <c r="G315" s="106"/>
    </row>
    <row r="316" spans="1:7" ht="96.6" x14ac:dyDescent="0.3">
      <c r="A316" s="102" t="s">
        <v>821</v>
      </c>
      <c r="B316" s="103">
        <v>5</v>
      </c>
      <c r="C316" s="103" t="s">
        <v>824</v>
      </c>
      <c r="D316" s="105" t="s">
        <v>142</v>
      </c>
      <c r="E316" s="106" t="s">
        <v>825</v>
      </c>
      <c r="F316" s="107" t="s">
        <v>109</v>
      </c>
      <c r="G316" s="106" t="s">
        <v>826</v>
      </c>
    </row>
    <row r="317" spans="1:7" ht="55.2" x14ac:dyDescent="0.3">
      <c r="A317" s="102" t="s">
        <v>821</v>
      </c>
      <c r="B317" s="103">
        <v>5</v>
      </c>
      <c r="C317" s="103" t="s">
        <v>827</v>
      </c>
      <c r="D317" s="105" t="s">
        <v>142</v>
      </c>
      <c r="E317" s="106" t="s">
        <v>828</v>
      </c>
      <c r="F317" s="107" t="s">
        <v>109</v>
      </c>
      <c r="G317" s="106"/>
    </row>
    <row r="318" spans="1:7" ht="55.2" x14ac:dyDescent="0.3">
      <c r="A318" s="102" t="s">
        <v>821</v>
      </c>
      <c r="B318" s="103">
        <v>5</v>
      </c>
      <c r="C318" s="103" t="s">
        <v>829</v>
      </c>
      <c r="D318" s="105" t="s">
        <v>142</v>
      </c>
      <c r="E318" s="106" t="s">
        <v>830</v>
      </c>
      <c r="F318" s="107" t="s">
        <v>109</v>
      </c>
      <c r="G318" s="106"/>
    </row>
    <row r="319" spans="1:7" ht="41.4" x14ac:dyDescent="0.3">
      <c r="A319" s="102" t="s">
        <v>821</v>
      </c>
      <c r="B319" s="103">
        <v>5</v>
      </c>
      <c r="C319" s="103" t="s">
        <v>831</v>
      </c>
      <c r="D319" s="105" t="s">
        <v>142</v>
      </c>
      <c r="E319" s="106" t="s">
        <v>832</v>
      </c>
      <c r="F319" s="107" t="s">
        <v>109</v>
      </c>
      <c r="G319" s="106"/>
    </row>
    <row r="320" spans="1:7" ht="27.6" x14ac:dyDescent="0.3">
      <c r="A320" s="102" t="s">
        <v>821</v>
      </c>
      <c r="B320" s="103">
        <v>5</v>
      </c>
      <c r="C320" s="103" t="s">
        <v>833</v>
      </c>
      <c r="D320" s="105" t="s">
        <v>142</v>
      </c>
      <c r="E320" s="106" t="s">
        <v>834</v>
      </c>
      <c r="F320" s="107" t="s">
        <v>109</v>
      </c>
      <c r="G320" s="106"/>
    </row>
    <row r="321" spans="1:7" ht="69" x14ac:dyDescent="0.3">
      <c r="A321" s="102" t="s">
        <v>821</v>
      </c>
      <c r="B321" s="103">
        <v>5</v>
      </c>
      <c r="C321" s="103" t="s">
        <v>835</v>
      </c>
      <c r="D321" s="105" t="s">
        <v>142</v>
      </c>
      <c r="E321" s="106" t="s">
        <v>836</v>
      </c>
      <c r="F321" s="107" t="s">
        <v>109</v>
      </c>
      <c r="G321" s="106"/>
    </row>
    <row r="322" spans="1:7" ht="55.2" x14ac:dyDescent="0.3">
      <c r="A322" s="102" t="s">
        <v>821</v>
      </c>
      <c r="B322" s="103">
        <v>5</v>
      </c>
      <c r="C322" s="103" t="s">
        <v>837</v>
      </c>
      <c r="D322" s="105" t="s">
        <v>142</v>
      </c>
      <c r="E322" s="106" t="s">
        <v>838</v>
      </c>
      <c r="F322" s="107" t="s">
        <v>109</v>
      </c>
      <c r="G322" s="106"/>
    </row>
    <row r="323" spans="1:7" ht="27.6" x14ac:dyDescent="0.3">
      <c r="A323" s="102" t="s">
        <v>821</v>
      </c>
      <c r="B323" s="103">
        <v>5</v>
      </c>
      <c r="C323" s="103" t="s">
        <v>839</v>
      </c>
      <c r="D323" s="105" t="s">
        <v>142</v>
      </c>
      <c r="E323" s="106" t="s">
        <v>840</v>
      </c>
      <c r="F323" s="107" t="s">
        <v>109</v>
      </c>
      <c r="G323" s="106"/>
    </row>
    <row r="324" spans="1:7" ht="27.6" x14ac:dyDescent="0.3">
      <c r="A324" s="102" t="s">
        <v>821</v>
      </c>
      <c r="B324" s="103">
        <v>5</v>
      </c>
      <c r="C324" s="103" t="s">
        <v>841</v>
      </c>
      <c r="D324" s="105" t="s">
        <v>142</v>
      </c>
      <c r="E324" s="106" t="s">
        <v>842</v>
      </c>
      <c r="F324" s="107" t="s">
        <v>109</v>
      </c>
      <c r="G324" s="106"/>
    </row>
    <row r="325" spans="1:7" ht="41.4" x14ac:dyDescent="0.3">
      <c r="A325" s="102" t="s">
        <v>821</v>
      </c>
      <c r="B325" s="103">
        <v>5</v>
      </c>
      <c r="C325" s="103" t="s">
        <v>843</v>
      </c>
      <c r="D325" s="105" t="s">
        <v>142</v>
      </c>
      <c r="E325" s="106" t="s">
        <v>844</v>
      </c>
      <c r="F325" s="107" t="s">
        <v>109</v>
      </c>
      <c r="G325" s="106" t="s">
        <v>845</v>
      </c>
    </row>
    <row r="326" spans="1:7" ht="41.4" x14ac:dyDescent="0.3">
      <c r="A326" s="102" t="s">
        <v>821</v>
      </c>
      <c r="B326" s="103">
        <v>5</v>
      </c>
      <c r="C326" s="103" t="s">
        <v>846</v>
      </c>
      <c r="D326" s="105" t="s">
        <v>142</v>
      </c>
      <c r="E326" s="106" t="s">
        <v>847</v>
      </c>
      <c r="F326" s="107" t="s">
        <v>109</v>
      </c>
      <c r="G326" s="106" t="s">
        <v>848</v>
      </c>
    </row>
    <row r="327" spans="1:7" ht="27.6" x14ac:dyDescent="0.3">
      <c r="A327" s="102" t="s">
        <v>821</v>
      </c>
      <c r="B327" s="103">
        <v>5</v>
      </c>
      <c r="C327" s="103" t="s">
        <v>849</v>
      </c>
      <c r="D327" s="105" t="s">
        <v>142</v>
      </c>
      <c r="E327" s="106" t="s">
        <v>850</v>
      </c>
      <c r="F327" s="107" t="s">
        <v>109</v>
      </c>
      <c r="G327" s="106"/>
    </row>
    <row r="328" spans="1:7" ht="41.4" x14ac:dyDescent="0.3">
      <c r="A328" s="102" t="s">
        <v>821</v>
      </c>
      <c r="B328" s="103">
        <v>5</v>
      </c>
      <c r="C328" s="103" t="s">
        <v>851</v>
      </c>
      <c r="D328" s="105" t="s">
        <v>142</v>
      </c>
      <c r="E328" s="106" t="s">
        <v>852</v>
      </c>
      <c r="F328" s="107" t="s">
        <v>109</v>
      </c>
      <c r="G328" s="106" t="s">
        <v>853</v>
      </c>
    </row>
    <row r="329" spans="1:7" ht="55.2" x14ac:dyDescent="0.3">
      <c r="A329" s="102" t="s">
        <v>821</v>
      </c>
      <c r="B329" s="103">
        <v>5</v>
      </c>
      <c r="C329" s="103" t="s">
        <v>854</v>
      </c>
      <c r="D329" s="105" t="s">
        <v>142</v>
      </c>
      <c r="E329" s="106" t="s">
        <v>855</v>
      </c>
      <c r="F329" s="107" t="s">
        <v>109</v>
      </c>
      <c r="G329" s="106" t="s">
        <v>856</v>
      </c>
    </row>
    <row r="330" spans="1:7" ht="41.4" x14ac:dyDescent="0.3">
      <c r="A330" s="102" t="s">
        <v>821</v>
      </c>
      <c r="B330" s="103">
        <v>5</v>
      </c>
      <c r="C330" s="103" t="s">
        <v>857</v>
      </c>
      <c r="D330" s="105" t="s">
        <v>142</v>
      </c>
      <c r="E330" s="106" t="s">
        <v>858</v>
      </c>
      <c r="F330" s="107" t="s">
        <v>109</v>
      </c>
      <c r="G330" s="106" t="s">
        <v>859</v>
      </c>
    </row>
    <row r="331" spans="1:7" ht="55.2" x14ac:dyDescent="0.3">
      <c r="A331" s="102" t="s">
        <v>821</v>
      </c>
      <c r="B331" s="103">
        <v>5</v>
      </c>
      <c r="C331" s="103" t="s">
        <v>860</v>
      </c>
      <c r="D331" s="105" t="s">
        <v>142</v>
      </c>
      <c r="E331" s="106" t="s">
        <v>861</v>
      </c>
      <c r="F331" s="107" t="s">
        <v>109</v>
      </c>
      <c r="G331" s="106"/>
    </row>
    <row r="332" spans="1:7" ht="41.4" x14ac:dyDescent="0.3">
      <c r="A332" s="102" t="s">
        <v>821</v>
      </c>
      <c r="B332" s="103">
        <v>5</v>
      </c>
      <c r="C332" s="103" t="s">
        <v>862</v>
      </c>
      <c r="D332" s="105" t="s">
        <v>142</v>
      </c>
      <c r="E332" s="106" t="s">
        <v>863</v>
      </c>
      <c r="F332" s="107" t="s">
        <v>109</v>
      </c>
      <c r="G332" s="106" t="s">
        <v>864</v>
      </c>
    </row>
    <row r="333" spans="1:7" ht="41.4" x14ac:dyDescent="0.3">
      <c r="A333" s="102" t="s">
        <v>821</v>
      </c>
      <c r="B333" s="103">
        <v>5</v>
      </c>
      <c r="C333" s="103" t="s">
        <v>865</v>
      </c>
      <c r="D333" s="105" t="s">
        <v>142</v>
      </c>
      <c r="E333" s="106" t="s">
        <v>866</v>
      </c>
      <c r="F333" s="107" t="s">
        <v>109</v>
      </c>
      <c r="G333" s="106" t="s">
        <v>867</v>
      </c>
    </row>
    <row r="334" spans="1:7" ht="41.4" x14ac:dyDescent="0.3">
      <c r="A334" s="102" t="s">
        <v>821</v>
      </c>
      <c r="B334" s="103">
        <v>5</v>
      </c>
      <c r="C334" s="103" t="s">
        <v>868</v>
      </c>
      <c r="D334" s="105" t="s">
        <v>142</v>
      </c>
      <c r="E334" s="106" t="s">
        <v>869</v>
      </c>
      <c r="F334" s="107" t="s">
        <v>109</v>
      </c>
      <c r="G334" s="106" t="s">
        <v>870</v>
      </c>
    </row>
    <row r="335" spans="1:7" ht="55.2" x14ac:dyDescent="0.3">
      <c r="A335" s="102" t="s">
        <v>821</v>
      </c>
      <c r="B335" s="103">
        <v>5</v>
      </c>
      <c r="C335" s="103" t="s">
        <v>871</v>
      </c>
      <c r="D335" s="105" t="s">
        <v>142</v>
      </c>
      <c r="E335" s="106" t="s">
        <v>872</v>
      </c>
      <c r="F335" s="107" t="s">
        <v>109</v>
      </c>
      <c r="G335" s="106"/>
    </row>
    <row r="336" spans="1:7" ht="55.2" x14ac:dyDescent="0.3">
      <c r="A336" s="102" t="s">
        <v>821</v>
      </c>
      <c r="B336" s="103">
        <v>5</v>
      </c>
      <c r="C336" s="103" t="s">
        <v>873</v>
      </c>
      <c r="D336" s="105" t="s">
        <v>142</v>
      </c>
      <c r="E336" s="106" t="s">
        <v>874</v>
      </c>
      <c r="F336" s="107" t="s">
        <v>109</v>
      </c>
      <c r="G336" s="106" t="s">
        <v>875</v>
      </c>
    </row>
    <row r="337" spans="1:7" ht="138" x14ac:dyDescent="0.3">
      <c r="A337" s="102" t="s">
        <v>821</v>
      </c>
      <c r="B337" s="103">
        <v>5</v>
      </c>
      <c r="C337" s="103" t="s">
        <v>876</v>
      </c>
      <c r="D337" s="105" t="s">
        <v>142</v>
      </c>
      <c r="E337" s="106" t="s">
        <v>877</v>
      </c>
      <c r="F337" s="107" t="s">
        <v>109</v>
      </c>
      <c r="G337" s="106" t="s">
        <v>878</v>
      </c>
    </row>
    <row r="338" spans="1:7" x14ac:dyDescent="0.3">
      <c r="A338" s="102" t="s">
        <v>821</v>
      </c>
      <c r="B338" s="103">
        <v>5</v>
      </c>
      <c r="C338" s="103" t="s">
        <v>879</v>
      </c>
      <c r="D338" s="105" t="s">
        <v>142</v>
      </c>
      <c r="E338" s="106" t="s">
        <v>880</v>
      </c>
      <c r="F338" s="107" t="s">
        <v>109</v>
      </c>
      <c r="G338" s="106"/>
    </row>
    <row r="339" spans="1:7" ht="41.4" x14ac:dyDescent="0.3">
      <c r="A339" s="102" t="s">
        <v>821</v>
      </c>
      <c r="B339" s="103">
        <v>5</v>
      </c>
      <c r="C339" s="103" t="s">
        <v>881</v>
      </c>
      <c r="D339" s="105" t="s">
        <v>142</v>
      </c>
      <c r="E339" s="106" t="s">
        <v>882</v>
      </c>
      <c r="F339" s="107" t="s">
        <v>109</v>
      </c>
      <c r="G339" s="106"/>
    </row>
    <row r="340" spans="1:7" ht="96.6" x14ac:dyDescent="0.3">
      <c r="A340" s="102" t="s">
        <v>821</v>
      </c>
      <c r="B340" s="103">
        <v>5</v>
      </c>
      <c r="C340" s="103" t="s">
        <v>883</v>
      </c>
      <c r="D340" s="105" t="s">
        <v>142</v>
      </c>
      <c r="E340" s="106" t="s">
        <v>884</v>
      </c>
      <c r="F340" s="107" t="s">
        <v>109</v>
      </c>
      <c r="G340" s="106" t="s">
        <v>885</v>
      </c>
    </row>
    <row r="341" spans="1:7" ht="41.4" x14ac:dyDescent="0.3">
      <c r="A341" s="102" t="s">
        <v>821</v>
      </c>
      <c r="B341" s="103">
        <v>5</v>
      </c>
      <c r="C341" s="103" t="s">
        <v>886</v>
      </c>
      <c r="D341" s="105" t="s">
        <v>142</v>
      </c>
      <c r="E341" s="106" t="s">
        <v>887</v>
      </c>
      <c r="F341" s="107" t="s">
        <v>109</v>
      </c>
      <c r="G341" s="106"/>
    </row>
    <row r="342" spans="1:7" ht="41.4" x14ac:dyDescent="0.3">
      <c r="A342" s="102" t="s">
        <v>821</v>
      </c>
      <c r="B342" s="103">
        <v>5</v>
      </c>
      <c r="C342" s="103" t="s">
        <v>888</v>
      </c>
      <c r="D342" s="105" t="s">
        <v>142</v>
      </c>
      <c r="E342" s="106" t="s">
        <v>889</v>
      </c>
      <c r="F342" s="107" t="s">
        <v>109</v>
      </c>
      <c r="G342" s="106"/>
    </row>
    <row r="343" spans="1:7" x14ac:dyDescent="0.3">
      <c r="A343" s="102" t="s">
        <v>821</v>
      </c>
      <c r="B343" s="103">
        <v>5</v>
      </c>
      <c r="C343" s="103" t="s">
        <v>890</v>
      </c>
      <c r="D343" s="105" t="s">
        <v>142</v>
      </c>
      <c r="E343" s="106" t="s">
        <v>891</v>
      </c>
      <c r="F343" s="107" t="s">
        <v>109</v>
      </c>
      <c r="G343" s="106"/>
    </row>
    <row r="344" spans="1:7" ht="27.6" x14ac:dyDescent="0.3">
      <c r="A344" s="102" t="s">
        <v>821</v>
      </c>
      <c r="B344" s="103">
        <v>5</v>
      </c>
      <c r="C344" s="103" t="s">
        <v>892</v>
      </c>
      <c r="D344" s="105" t="s">
        <v>142</v>
      </c>
      <c r="E344" s="106" t="s">
        <v>893</v>
      </c>
      <c r="F344" s="107" t="s">
        <v>109</v>
      </c>
      <c r="G344" s="106"/>
    </row>
    <row r="345" spans="1:7" ht="27.6" x14ac:dyDescent="0.3">
      <c r="A345" s="102" t="s">
        <v>821</v>
      </c>
      <c r="B345" s="103">
        <v>5</v>
      </c>
      <c r="C345" s="103" t="s">
        <v>894</v>
      </c>
      <c r="D345" s="105" t="s">
        <v>142</v>
      </c>
      <c r="E345" s="106" t="s">
        <v>895</v>
      </c>
      <c r="F345" s="107" t="s">
        <v>109</v>
      </c>
      <c r="G345" s="106"/>
    </row>
    <row r="346" spans="1:7" ht="55.2" x14ac:dyDescent="0.3">
      <c r="A346" s="102" t="s">
        <v>821</v>
      </c>
      <c r="B346" s="103">
        <v>5</v>
      </c>
      <c r="C346" s="103" t="s">
        <v>896</v>
      </c>
      <c r="D346" s="105" t="s">
        <v>142</v>
      </c>
      <c r="E346" s="106" t="s">
        <v>897</v>
      </c>
      <c r="F346" s="107" t="s">
        <v>109</v>
      </c>
      <c r="G346" s="106"/>
    </row>
    <row r="347" spans="1:7" ht="27.6" x14ac:dyDescent="0.3">
      <c r="A347" s="102" t="s">
        <v>821</v>
      </c>
      <c r="B347" s="103">
        <v>5</v>
      </c>
      <c r="C347" s="103" t="s">
        <v>898</v>
      </c>
      <c r="D347" s="105" t="s">
        <v>142</v>
      </c>
      <c r="E347" s="106" t="s">
        <v>899</v>
      </c>
      <c r="F347" s="107" t="s">
        <v>109</v>
      </c>
      <c r="G347" s="106"/>
    </row>
    <row r="348" spans="1:7" ht="27.6" x14ac:dyDescent="0.3">
      <c r="A348" s="102" t="s">
        <v>821</v>
      </c>
      <c r="B348" s="103">
        <v>5</v>
      </c>
      <c r="C348" s="103" t="s">
        <v>900</v>
      </c>
      <c r="D348" s="105" t="s">
        <v>142</v>
      </c>
      <c r="E348" s="106" t="s">
        <v>901</v>
      </c>
      <c r="F348" s="107" t="s">
        <v>109</v>
      </c>
      <c r="G348" s="106"/>
    </row>
    <row r="349" spans="1:7" ht="110.4" x14ac:dyDescent="0.3">
      <c r="A349" s="102" t="s">
        <v>821</v>
      </c>
      <c r="B349" s="103">
        <v>5</v>
      </c>
      <c r="C349" s="103" t="s">
        <v>902</v>
      </c>
      <c r="D349" s="105" t="s">
        <v>142</v>
      </c>
      <c r="E349" s="106" t="s">
        <v>903</v>
      </c>
      <c r="F349" s="107" t="s">
        <v>109</v>
      </c>
      <c r="G349" s="106" t="s">
        <v>904</v>
      </c>
    </row>
    <row r="350" spans="1:7" ht="27.6" x14ac:dyDescent="0.3">
      <c r="A350" s="102" t="s">
        <v>821</v>
      </c>
      <c r="B350" s="103">
        <v>5</v>
      </c>
      <c r="C350" s="103" t="s">
        <v>905</v>
      </c>
      <c r="D350" s="105" t="s">
        <v>142</v>
      </c>
      <c r="E350" s="106" t="s">
        <v>906</v>
      </c>
      <c r="F350" s="107" t="s">
        <v>109</v>
      </c>
      <c r="G350" s="106"/>
    </row>
    <row r="351" spans="1:7" ht="41.4" x14ac:dyDescent="0.3">
      <c r="A351" s="102" t="s">
        <v>821</v>
      </c>
      <c r="B351" s="103">
        <v>5</v>
      </c>
      <c r="C351" s="103" t="s">
        <v>907</v>
      </c>
      <c r="D351" s="105" t="s">
        <v>142</v>
      </c>
      <c r="E351" s="106" t="s">
        <v>908</v>
      </c>
      <c r="F351" s="107" t="s">
        <v>109</v>
      </c>
      <c r="G351" s="106"/>
    </row>
    <row r="352" spans="1:7" ht="41.4" x14ac:dyDescent="0.3">
      <c r="A352" s="102" t="s">
        <v>821</v>
      </c>
      <c r="B352" s="103">
        <v>5</v>
      </c>
      <c r="C352" s="103" t="s">
        <v>909</v>
      </c>
      <c r="D352" s="105" t="s">
        <v>142</v>
      </c>
      <c r="E352" s="106" t="s">
        <v>910</v>
      </c>
      <c r="F352" s="107" t="s">
        <v>109</v>
      </c>
      <c r="G352" s="106" t="s">
        <v>911</v>
      </c>
    </row>
    <row r="353" spans="1:7" ht="27.6" x14ac:dyDescent="0.3">
      <c r="A353" s="102" t="s">
        <v>821</v>
      </c>
      <c r="B353" s="103">
        <v>5</v>
      </c>
      <c r="C353" s="103" t="s">
        <v>912</v>
      </c>
      <c r="D353" s="105" t="s">
        <v>142</v>
      </c>
      <c r="E353" s="106" t="s">
        <v>913</v>
      </c>
      <c r="F353" s="107" t="s">
        <v>109</v>
      </c>
      <c r="G353" s="106"/>
    </row>
    <row r="354" spans="1:7" ht="55.2" x14ac:dyDescent="0.3">
      <c r="A354" s="102" t="s">
        <v>821</v>
      </c>
      <c r="B354" s="103">
        <v>5</v>
      </c>
      <c r="C354" s="103" t="s">
        <v>914</v>
      </c>
      <c r="D354" s="105" t="s">
        <v>142</v>
      </c>
      <c r="E354" s="106" t="s">
        <v>915</v>
      </c>
      <c r="F354" s="107" t="s">
        <v>109</v>
      </c>
      <c r="G354" s="106"/>
    </row>
    <row r="355" spans="1:7" x14ac:dyDescent="0.3">
      <c r="A355" s="141"/>
      <c r="B355" s="142"/>
      <c r="C355" s="142"/>
      <c r="D355" s="141"/>
      <c r="E355" s="143" t="s">
        <v>916</v>
      </c>
      <c r="F355" s="142"/>
      <c r="G355" s="143"/>
    </row>
    <row r="356" spans="1:7" ht="41.4" x14ac:dyDescent="0.3">
      <c r="A356" s="102" t="s">
        <v>821</v>
      </c>
      <c r="B356" s="103">
        <v>5</v>
      </c>
      <c r="C356" s="103" t="s">
        <v>917</v>
      </c>
      <c r="D356" s="105" t="s">
        <v>142</v>
      </c>
      <c r="E356" s="106" t="s">
        <v>918</v>
      </c>
      <c r="F356" s="107" t="s">
        <v>109</v>
      </c>
      <c r="G356" s="106"/>
    </row>
    <row r="357" spans="1:7" ht="27.6" x14ac:dyDescent="0.3">
      <c r="A357" s="102" t="s">
        <v>821</v>
      </c>
      <c r="B357" s="103">
        <v>5</v>
      </c>
      <c r="C357" s="103" t="s">
        <v>919</v>
      </c>
      <c r="D357" s="105" t="s">
        <v>142</v>
      </c>
      <c r="E357" s="106" t="s">
        <v>920</v>
      </c>
      <c r="F357" s="107" t="s">
        <v>109</v>
      </c>
      <c r="G357" s="106"/>
    </row>
    <row r="358" spans="1:7" ht="41.4" x14ac:dyDescent="0.3">
      <c r="A358" s="102" t="s">
        <v>821</v>
      </c>
      <c r="B358" s="103">
        <v>5</v>
      </c>
      <c r="C358" s="103" t="s">
        <v>921</v>
      </c>
      <c r="D358" s="105" t="s">
        <v>142</v>
      </c>
      <c r="E358" s="106" t="s">
        <v>922</v>
      </c>
      <c r="F358" s="107" t="s">
        <v>109</v>
      </c>
      <c r="G358" s="106"/>
    </row>
    <row r="359" spans="1:7" ht="41.4" x14ac:dyDescent="0.3">
      <c r="A359" s="102" t="s">
        <v>821</v>
      </c>
      <c r="B359" s="103">
        <v>5</v>
      </c>
      <c r="C359" s="103" t="s">
        <v>923</v>
      </c>
      <c r="D359" s="105" t="s">
        <v>142</v>
      </c>
      <c r="E359" s="106" t="s">
        <v>924</v>
      </c>
      <c r="F359" s="107" t="s">
        <v>109</v>
      </c>
      <c r="G359" s="106"/>
    </row>
    <row r="360" spans="1:7" ht="41.4" x14ac:dyDescent="0.3">
      <c r="A360" s="102" t="s">
        <v>821</v>
      </c>
      <c r="B360" s="103">
        <v>5</v>
      </c>
      <c r="C360" s="103" t="s">
        <v>925</v>
      </c>
      <c r="D360" s="105" t="s">
        <v>142</v>
      </c>
      <c r="E360" s="106" t="s">
        <v>926</v>
      </c>
      <c r="F360" s="107" t="s">
        <v>109</v>
      </c>
      <c r="G360" s="106"/>
    </row>
    <row r="361" spans="1:7" ht="27.6" x14ac:dyDescent="0.3">
      <c r="A361" s="102" t="s">
        <v>821</v>
      </c>
      <c r="B361" s="103">
        <v>5</v>
      </c>
      <c r="C361" s="103" t="s">
        <v>927</v>
      </c>
      <c r="D361" s="105" t="s">
        <v>142</v>
      </c>
      <c r="E361" s="106" t="s">
        <v>928</v>
      </c>
      <c r="F361" s="107" t="s">
        <v>109</v>
      </c>
      <c r="G361" s="106"/>
    </row>
    <row r="362" spans="1:7" ht="41.4" x14ac:dyDescent="0.3">
      <c r="A362" s="102" t="s">
        <v>821</v>
      </c>
      <c r="B362" s="103">
        <v>5</v>
      </c>
      <c r="C362" s="103" t="s">
        <v>929</v>
      </c>
      <c r="D362" s="105" t="s">
        <v>142</v>
      </c>
      <c r="E362" s="106" t="s">
        <v>930</v>
      </c>
      <c r="F362" s="107" t="s">
        <v>109</v>
      </c>
      <c r="G362" s="106"/>
    </row>
    <row r="363" spans="1:7" ht="27.6" x14ac:dyDescent="0.3">
      <c r="A363" s="102" t="s">
        <v>821</v>
      </c>
      <c r="B363" s="103">
        <v>5</v>
      </c>
      <c r="C363" s="103" t="s">
        <v>931</v>
      </c>
      <c r="D363" s="105" t="s">
        <v>142</v>
      </c>
      <c r="E363" s="106" t="s">
        <v>932</v>
      </c>
      <c r="F363" s="107" t="s">
        <v>109</v>
      </c>
      <c r="G363" s="106"/>
    </row>
    <row r="364" spans="1:7" ht="27.6" x14ac:dyDescent="0.3">
      <c r="A364" s="102" t="s">
        <v>821</v>
      </c>
      <c r="B364" s="103">
        <v>5</v>
      </c>
      <c r="C364" s="103" t="s">
        <v>933</v>
      </c>
      <c r="D364" s="105" t="s">
        <v>142</v>
      </c>
      <c r="E364" s="106" t="s">
        <v>934</v>
      </c>
      <c r="F364" s="107" t="s">
        <v>109</v>
      </c>
      <c r="G364" s="106"/>
    </row>
    <row r="365" spans="1:7" ht="27.6" x14ac:dyDescent="0.3">
      <c r="A365" s="102" t="s">
        <v>821</v>
      </c>
      <c r="B365" s="103">
        <v>5</v>
      </c>
      <c r="C365" s="103" t="s">
        <v>935</v>
      </c>
      <c r="D365" s="105" t="s">
        <v>142</v>
      </c>
      <c r="E365" s="106" t="s">
        <v>936</v>
      </c>
      <c r="F365" s="107" t="s">
        <v>109</v>
      </c>
      <c r="G365" s="106"/>
    </row>
    <row r="366" spans="1:7" ht="27.6" x14ac:dyDescent="0.3">
      <c r="A366" s="102" t="s">
        <v>821</v>
      </c>
      <c r="B366" s="103">
        <v>5</v>
      </c>
      <c r="C366" s="103" t="s">
        <v>937</v>
      </c>
      <c r="D366" s="105" t="s">
        <v>142</v>
      </c>
      <c r="E366" s="106" t="s">
        <v>938</v>
      </c>
      <c r="F366" s="107" t="s">
        <v>109</v>
      </c>
      <c r="G366" s="106"/>
    </row>
    <row r="367" spans="1:7" x14ac:dyDescent="0.3">
      <c r="A367" s="141"/>
      <c r="B367" s="142"/>
      <c r="C367" s="142"/>
      <c r="D367" s="141"/>
      <c r="E367" s="143" t="s">
        <v>939</v>
      </c>
      <c r="F367" s="142"/>
      <c r="G367" s="143"/>
    </row>
    <row r="368" spans="1:7" x14ac:dyDescent="0.3">
      <c r="A368" s="102" t="s">
        <v>939</v>
      </c>
      <c r="B368" s="103">
        <v>6</v>
      </c>
      <c r="C368" s="103" t="s">
        <v>940</v>
      </c>
      <c r="D368" s="105" t="s">
        <v>142</v>
      </c>
      <c r="E368" s="106" t="s">
        <v>941</v>
      </c>
      <c r="F368" s="107" t="s">
        <v>109</v>
      </c>
      <c r="G368" s="106"/>
    </row>
    <row r="369" spans="1:7" ht="69" x14ac:dyDescent="0.3">
      <c r="A369" s="102" t="s">
        <v>939</v>
      </c>
      <c r="B369" s="103">
        <v>6</v>
      </c>
      <c r="C369" s="103" t="s">
        <v>942</v>
      </c>
      <c r="D369" s="105" t="s">
        <v>142</v>
      </c>
      <c r="E369" s="106" t="s">
        <v>943</v>
      </c>
      <c r="F369" s="107" t="s">
        <v>109</v>
      </c>
      <c r="G369" s="106"/>
    </row>
    <row r="370" spans="1:7" ht="27.6" x14ac:dyDescent="0.3">
      <c r="A370" s="102" t="s">
        <v>939</v>
      </c>
      <c r="B370" s="103">
        <v>6</v>
      </c>
      <c r="C370" s="103" t="s">
        <v>944</v>
      </c>
      <c r="D370" s="105" t="s">
        <v>142</v>
      </c>
      <c r="E370" s="106" t="s">
        <v>945</v>
      </c>
      <c r="F370" s="107" t="s">
        <v>109</v>
      </c>
      <c r="G370" s="106"/>
    </row>
    <row r="371" spans="1:7" ht="27.6" x14ac:dyDescent="0.3">
      <c r="A371" s="102" t="s">
        <v>939</v>
      </c>
      <c r="B371" s="103">
        <v>6</v>
      </c>
      <c r="C371" s="103" t="s">
        <v>946</v>
      </c>
      <c r="D371" s="105" t="s">
        <v>142</v>
      </c>
      <c r="E371" s="106" t="s">
        <v>947</v>
      </c>
      <c r="F371" s="107" t="s">
        <v>109</v>
      </c>
      <c r="G371" s="106"/>
    </row>
    <row r="372" spans="1:7" ht="55.2" x14ac:dyDescent="0.3">
      <c r="A372" s="102" t="s">
        <v>939</v>
      </c>
      <c r="B372" s="103">
        <v>6</v>
      </c>
      <c r="C372" s="103" t="s">
        <v>948</v>
      </c>
      <c r="D372" s="105" t="s">
        <v>142</v>
      </c>
      <c r="E372" s="106" t="s">
        <v>949</v>
      </c>
      <c r="F372" s="107" t="s">
        <v>109</v>
      </c>
      <c r="G372" s="106"/>
    </row>
    <row r="373" spans="1:7" ht="41.4" x14ac:dyDescent="0.3">
      <c r="A373" s="102" t="s">
        <v>939</v>
      </c>
      <c r="B373" s="103">
        <v>6</v>
      </c>
      <c r="C373" s="103" t="s">
        <v>950</v>
      </c>
      <c r="D373" s="105" t="s">
        <v>142</v>
      </c>
      <c r="E373" s="106" t="s">
        <v>951</v>
      </c>
      <c r="F373" s="107" t="s">
        <v>109</v>
      </c>
      <c r="G373" s="106"/>
    </row>
    <row r="374" spans="1:7" ht="27.6" x14ac:dyDescent="0.3">
      <c r="A374" s="102" t="s">
        <v>939</v>
      </c>
      <c r="B374" s="103">
        <v>6</v>
      </c>
      <c r="C374" s="103" t="s">
        <v>952</v>
      </c>
      <c r="D374" s="105" t="s">
        <v>142</v>
      </c>
      <c r="E374" s="106" t="s">
        <v>953</v>
      </c>
      <c r="F374" s="107" t="s">
        <v>109</v>
      </c>
      <c r="G374" s="106"/>
    </row>
    <row r="375" spans="1:7" ht="41.4" x14ac:dyDescent="0.3">
      <c r="A375" s="102" t="s">
        <v>939</v>
      </c>
      <c r="B375" s="103">
        <v>6</v>
      </c>
      <c r="C375" s="103" t="s">
        <v>954</v>
      </c>
      <c r="D375" s="105" t="s">
        <v>142</v>
      </c>
      <c r="E375" s="106" t="s">
        <v>955</v>
      </c>
      <c r="F375" s="107" t="s">
        <v>109</v>
      </c>
      <c r="G375" s="106"/>
    </row>
    <row r="376" spans="1:7" x14ac:dyDescent="0.3">
      <c r="A376" s="102" t="s">
        <v>939</v>
      </c>
      <c r="B376" s="103">
        <v>6</v>
      </c>
      <c r="C376" s="103" t="s">
        <v>956</v>
      </c>
      <c r="D376" s="105" t="s">
        <v>142</v>
      </c>
      <c r="E376" s="106" t="s">
        <v>957</v>
      </c>
      <c r="F376" s="107" t="s">
        <v>109</v>
      </c>
      <c r="G376" s="106"/>
    </row>
    <row r="377" spans="1:7" ht="110.4" x14ac:dyDescent="0.3">
      <c r="A377" s="102" t="s">
        <v>939</v>
      </c>
      <c r="B377" s="103">
        <v>6</v>
      </c>
      <c r="C377" s="103" t="s">
        <v>958</v>
      </c>
      <c r="D377" s="105" t="s">
        <v>142</v>
      </c>
      <c r="E377" s="106" t="s">
        <v>959</v>
      </c>
      <c r="F377" s="107" t="s">
        <v>109</v>
      </c>
      <c r="G377" s="106"/>
    </row>
    <row r="378" spans="1:7" ht="27.6" x14ac:dyDescent="0.3">
      <c r="A378" s="102" t="s">
        <v>939</v>
      </c>
      <c r="B378" s="103">
        <v>6</v>
      </c>
      <c r="C378" s="103" t="s">
        <v>960</v>
      </c>
      <c r="D378" s="105" t="s">
        <v>142</v>
      </c>
      <c r="E378" s="106" t="s">
        <v>961</v>
      </c>
      <c r="F378" s="107" t="s">
        <v>109</v>
      </c>
      <c r="G378" s="106"/>
    </row>
    <row r="379" spans="1:7" ht="69" x14ac:dyDescent="0.3">
      <c r="A379" s="102" t="s">
        <v>939</v>
      </c>
      <c r="B379" s="103">
        <v>6</v>
      </c>
      <c r="C379" s="103" t="s">
        <v>962</v>
      </c>
      <c r="D379" s="105" t="s">
        <v>142</v>
      </c>
      <c r="E379" s="106" t="s">
        <v>963</v>
      </c>
      <c r="F379" s="107" t="s">
        <v>109</v>
      </c>
      <c r="G379" s="106"/>
    </row>
    <row r="380" spans="1:7" ht="55.2" x14ac:dyDescent="0.3">
      <c r="A380" s="102" t="s">
        <v>939</v>
      </c>
      <c r="B380" s="103">
        <v>6</v>
      </c>
      <c r="C380" s="103" t="s">
        <v>964</v>
      </c>
      <c r="D380" s="105" t="s">
        <v>142</v>
      </c>
      <c r="E380" s="106" t="s">
        <v>965</v>
      </c>
      <c r="F380" s="107" t="s">
        <v>109</v>
      </c>
      <c r="G380" s="106" t="s">
        <v>966</v>
      </c>
    </row>
    <row r="381" spans="1:7" ht="27.6" x14ac:dyDescent="0.3">
      <c r="A381" s="102" t="s">
        <v>939</v>
      </c>
      <c r="B381" s="103">
        <v>6</v>
      </c>
      <c r="C381" s="103" t="s">
        <v>967</v>
      </c>
      <c r="D381" s="105" t="s">
        <v>142</v>
      </c>
      <c r="E381" s="106" t="s">
        <v>968</v>
      </c>
      <c r="F381" s="107" t="s">
        <v>109</v>
      </c>
      <c r="G381" s="106"/>
    </row>
    <row r="382" spans="1:7" ht="27.6" x14ac:dyDescent="0.3">
      <c r="A382" s="102" t="s">
        <v>939</v>
      </c>
      <c r="B382" s="103">
        <v>6</v>
      </c>
      <c r="C382" s="103" t="s">
        <v>969</v>
      </c>
      <c r="D382" s="105" t="s">
        <v>142</v>
      </c>
      <c r="E382" s="106" t="s">
        <v>970</v>
      </c>
      <c r="F382" s="107" t="s">
        <v>109</v>
      </c>
      <c r="G382" s="106"/>
    </row>
    <row r="383" spans="1:7" ht="27.6" x14ac:dyDescent="0.3">
      <c r="A383" s="102" t="s">
        <v>939</v>
      </c>
      <c r="B383" s="103">
        <v>6</v>
      </c>
      <c r="C383" s="103" t="s">
        <v>971</v>
      </c>
      <c r="D383" s="105" t="s">
        <v>142</v>
      </c>
      <c r="E383" s="106" t="s">
        <v>972</v>
      </c>
      <c r="F383" s="107" t="s">
        <v>109</v>
      </c>
      <c r="G383" s="106"/>
    </row>
    <row r="384" spans="1:7" ht="27.6" x14ac:dyDescent="0.3">
      <c r="A384" s="102" t="s">
        <v>939</v>
      </c>
      <c r="B384" s="103">
        <v>6</v>
      </c>
      <c r="C384" s="103" t="s">
        <v>973</v>
      </c>
      <c r="D384" s="105" t="s">
        <v>142</v>
      </c>
      <c r="E384" s="106" t="s">
        <v>974</v>
      </c>
      <c r="F384" s="107" t="s">
        <v>109</v>
      </c>
      <c r="G384" s="106"/>
    </row>
    <row r="385" spans="1:7" ht="27.6" x14ac:dyDescent="0.3">
      <c r="A385" s="102" t="s">
        <v>939</v>
      </c>
      <c r="B385" s="103">
        <v>6</v>
      </c>
      <c r="C385" s="103" t="s">
        <v>975</v>
      </c>
      <c r="D385" s="105" t="s">
        <v>142</v>
      </c>
      <c r="E385" s="106" t="s">
        <v>976</v>
      </c>
      <c r="F385" s="107" t="s">
        <v>109</v>
      </c>
      <c r="G385" s="106"/>
    </row>
    <row r="386" spans="1:7" ht="27.6" x14ac:dyDescent="0.3">
      <c r="A386" s="102" t="s">
        <v>939</v>
      </c>
      <c r="B386" s="103">
        <v>6</v>
      </c>
      <c r="C386" s="103" t="s">
        <v>977</v>
      </c>
      <c r="D386" s="105" t="s">
        <v>142</v>
      </c>
      <c r="E386" s="106" t="s">
        <v>978</v>
      </c>
      <c r="F386" s="107" t="s">
        <v>109</v>
      </c>
      <c r="G386" s="106"/>
    </row>
    <row r="387" spans="1:7" ht="27.6" x14ac:dyDescent="0.3">
      <c r="A387" s="102" t="s">
        <v>939</v>
      </c>
      <c r="B387" s="103">
        <v>6</v>
      </c>
      <c r="C387" s="103" t="s">
        <v>979</v>
      </c>
      <c r="D387" s="105" t="s">
        <v>142</v>
      </c>
      <c r="E387" s="106" t="s">
        <v>980</v>
      </c>
      <c r="F387" s="107" t="s">
        <v>109</v>
      </c>
      <c r="G387" s="106"/>
    </row>
    <row r="388" spans="1:7" x14ac:dyDescent="0.3">
      <c r="A388" s="141"/>
      <c r="B388" s="142"/>
      <c r="C388" s="142"/>
      <c r="D388" s="141"/>
      <c r="E388" s="143" t="s">
        <v>981</v>
      </c>
      <c r="F388" s="142"/>
      <c r="G388" s="143"/>
    </row>
    <row r="389" spans="1:7" ht="27.6" x14ac:dyDescent="0.3">
      <c r="A389" s="102" t="s">
        <v>939</v>
      </c>
      <c r="B389" s="103">
        <v>6</v>
      </c>
      <c r="C389" s="103" t="s">
        <v>982</v>
      </c>
      <c r="D389" s="105" t="s">
        <v>142</v>
      </c>
      <c r="E389" s="106" t="s">
        <v>983</v>
      </c>
      <c r="F389" s="107" t="s">
        <v>109</v>
      </c>
      <c r="G389" s="106"/>
    </row>
    <row r="390" spans="1:7" ht="27.6" x14ac:dyDescent="0.3">
      <c r="A390" s="102" t="s">
        <v>939</v>
      </c>
      <c r="B390" s="103">
        <v>6</v>
      </c>
      <c r="C390" s="103" t="s">
        <v>984</v>
      </c>
      <c r="D390" s="105" t="s">
        <v>142</v>
      </c>
      <c r="E390" s="106" t="s">
        <v>985</v>
      </c>
      <c r="F390" s="107" t="s">
        <v>109</v>
      </c>
      <c r="G390" s="106"/>
    </row>
    <row r="391" spans="1:7" ht="41.4" x14ac:dyDescent="0.3">
      <c r="A391" s="102" t="s">
        <v>939</v>
      </c>
      <c r="B391" s="103">
        <v>6</v>
      </c>
      <c r="C391" s="103" t="s">
        <v>986</v>
      </c>
      <c r="D391" s="105" t="s">
        <v>142</v>
      </c>
      <c r="E391" s="106" t="s">
        <v>987</v>
      </c>
      <c r="F391" s="107" t="s">
        <v>109</v>
      </c>
      <c r="G391" s="106"/>
    </row>
    <row r="392" spans="1:7" ht="27.6" x14ac:dyDescent="0.3">
      <c r="A392" s="102" t="s">
        <v>939</v>
      </c>
      <c r="B392" s="103">
        <v>6</v>
      </c>
      <c r="C392" s="103" t="s">
        <v>988</v>
      </c>
      <c r="D392" s="105" t="s">
        <v>142</v>
      </c>
      <c r="E392" s="106" t="s">
        <v>989</v>
      </c>
      <c r="F392" s="107" t="s">
        <v>109</v>
      </c>
      <c r="G392" s="106"/>
    </row>
    <row r="393" spans="1:7" ht="27.6" x14ac:dyDescent="0.3">
      <c r="A393" s="102" t="s">
        <v>939</v>
      </c>
      <c r="B393" s="103">
        <v>6</v>
      </c>
      <c r="C393" s="103" t="s">
        <v>990</v>
      </c>
      <c r="D393" s="105" t="s">
        <v>142</v>
      </c>
      <c r="E393" s="106" t="s">
        <v>991</v>
      </c>
      <c r="F393" s="107" t="s">
        <v>109</v>
      </c>
      <c r="G393" s="106"/>
    </row>
    <row r="394" spans="1:7" ht="27.6" x14ac:dyDescent="0.3">
      <c r="A394" s="102" t="s">
        <v>939</v>
      </c>
      <c r="B394" s="103">
        <v>6</v>
      </c>
      <c r="C394" s="103" t="s">
        <v>992</v>
      </c>
      <c r="D394" s="105" t="s">
        <v>142</v>
      </c>
      <c r="E394" s="106" t="s">
        <v>993</v>
      </c>
      <c r="F394" s="107" t="s">
        <v>109</v>
      </c>
      <c r="G394" s="106"/>
    </row>
    <row r="395" spans="1:7" ht="27.6" x14ac:dyDescent="0.3">
      <c r="A395" s="102" t="s">
        <v>939</v>
      </c>
      <c r="B395" s="103">
        <v>6</v>
      </c>
      <c r="C395" s="103" t="s">
        <v>994</v>
      </c>
      <c r="D395" s="105" t="s">
        <v>142</v>
      </c>
      <c r="E395" s="106" t="s">
        <v>995</v>
      </c>
      <c r="F395" s="107" t="s">
        <v>109</v>
      </c>
      <c r="G395" s="106"/>
    </row>
    <row r="396" spans="1:7" ht="27.6" x14ac:dyDescent="0.3">
      <c r="A396" s="102" t="s">
        <v>939</v>
      </c>
      <c r="B396" s="103">
        <v>6</v>
      </c>
      <c r="C396" s="103" t="s">
        <v>996</v>
      </c>
      <c r="D396" s="105" t="s">
        <v>142</v>
      </c>
      <c r="E396" s="106" t="s">
        <v>997</v>
      </c>
      <c r="F396" s="107" t="s">
        <v>109</v>
      </c>
      <c r="G396" s="106"/>
    </row>
    <row r="397" spans="1:7" ht="27.6" x14ac:dyDescent="0.3">
      <c r="A397" s="102" t="s">
        <v>939</v>
      </c>
      <c r="B397" s="103">
        <v>6</v>
      </c>
      <c r="C397" s="103" t="s">
        <v>998</v>
      </c>
      <c r="D397" s="105" t="s">
        <v>142</v>
      </c>
      <c r="E397" s="106" t="s">
        <v>999</v>
      </c>
      <c r="F397" s="107" t="s">
        <v>109</v>
      </c>
      <c r="G397" s="106"/>
    </row>
    <row r="398" spans="1:7" x14ac:dyDescent="0.3">
      <c r="A398" s="141"/>
      <c r="B398" s="142"/>
      <c r="C398" s="142"/>
      <c r="D398" s="141"/>
      <c r="E398" s="143" t="s">
        <v>1000</v>
      </c>
      <c r="F398" s="142"/>
      <c r="G398" s="143"/>
    </row>
    <row r="399" spans="1:7" ht="27.6" x14ac:dyDescent="0.3">
      <c r="A399" s="102" t="s">
        <v>1001</v>
      </c>
      <c r="B399" s="103">
        <v>7</v>
      </c>
      <c r="C399" s="103" t="s">
        <v>1002</v>
      </c>
      <c r="D399" s="105" t="s">
        <v>142</v>
      </c>
      <c r="E399" s="106" t="s">
        <v>1003</v>
      </c>
      <c r="F399" s="107" t="s">
        <v>109</v>
      </c>
      <c r="G399" s="106"/>
    </row>
    <row r="400" spans="1:7" ht="27.6" x14ac:dyDescent="0.3">
      <c r="A400" s="102" t="s">
        <v>1001</v>
      </c>
      <c r="B400" s="103">
        <v>7</v>
      </c>
      <c r="C400" s="103" t="s">
        <v>1004</v>
      </c>
      <c r="D400" s="105" t="s">
        <v>142</v>
      </c>
      <c r="E400" s="106" t="s">
        <v>1005</v>
      </c>
      <c r="F400" s="107" t="s">
        <v>109</v>
      </c>
      <c r="G400" s="106"/>
    </row>
    <row r="401" spans="1:7" ht="27.6" x14ac:dyDescent="0.3">
      <c r="A401" s="102" t="s">
        <v>1001</v>
      </c>
      <c r="B401" s="103">
        <v>7</v>
      </c>
      <c r="C401" s="103" t="s">
        <v>1006</v>
      </c>
      <c r="D401" s="105" t="s">
        <v>142</v>
      </c>
      <c r="E401" s="106" t="s">
        <v>1007</v>
      </c>
      <c r="F401" s="107" t="s">
        <v>109</v>
      </c>
      <c r="G401" s="106"/>
    </row>
    <row r="402" spans="1:7" x14ac:dyDescent="0.3">
      <c r="A402" s="102" t="s">
        <v>1001</v>
      </c>
      <c r="B402" s="103">
        <v>7</v>
      </c>
      <c r="C402" s="103" t="s">
        <v>1008</v>
      </c>
      <c r="D402" s="105" t="s">
        <v>142</v>
      </c>
      <c r="E402" s="106" t="s">
        <v>1009</v>
      </c>
      <c r="F402" s="107" t="s">
        <v>109</v>
      </c>
      <c r="G402" s="106"/>
    </row>
    <row r="403" spans="1:7" x14ac:dyDescent="0.3">
      <c r="A403" s="102" t="s">
        <v>1001</v>
      </c>
      <c r="B403" s="103">
        <v>7</v>
      </c>
      <c r="C403" s="103" t="s">
        <v>1010</v>
      </c>
      <c r="D403" s="105" t="s">
        <v>142</v>
      </c>
      <c r="E403" s="106" t="s">
        <v>1011</v>
      </c>
      <c r="F403" s="107" t="s">
        <v>109</v>
      </c>
      <c r="G403" s="106"/>
    </row>
    <row r="404" spans="1:7" x14ac:dyDescent="0.3">
      <c r="A404" s="102" t="s">
        <v>1001</v>
      </c>
      <c r="B404" s="103">
        <v>7</v>
      </c>
      <c r="C404" s="103" t="s">
        <v>1012</v>
      </c>
      <c r="D404" s="105" t="s">
        <v>142</v>
      </c>
      <c r="E404" s="106" t="s">
        <v>1013</v>
      </c>
      <c r="F404" s="107" t="s">
        <v>109</v>
      </c>
      <c r="G404" s="106"/>
    </row>
    <row r="405" spans="1:7" ht="27.6" x14ac:dyDescent="0.3">
      <c r="A405" s="102" t="s">
        <v>1001</v>
      </c>
      <c r="B405" s="103">
        <v>7</v>
      </c>
      <c r="C405" s="103" t="s">
        <v>1014</v>
      </c>
      <c r="D405" s="105" t="s">
        <v>142</v>
      </c>
      <c r="E405" s="106" t="s">
        <v>1015</v>
      </c>
      <c r="F405" s="107" t="s">
        <v>109</v>
      </c>
      <c r="G405" s="106"/>
    </row>
    <row r="406" spans="1:7" ht="96.6" x14ac:dyDescent="0.3">
      <c r="A406" s="102" t="s">
        <v>1001</v>
      </c>
      <c r="B406" s="103">
        <v>7</v>
      </c>
      <c r="C406" s="103" t="s">
        <v>1016</v>
      </c>
      <c r="D406" s="105" t="s">
        <v>142</v>
      </c>
      <c r="E406" s="106" t="s">
        <v>1017</v>
      </c>
      <c r="F406" s="107" t="s">
        <v>109</v>
      </c>
      <c r="G406" s="106" t="s">
        <v>1018</v>
      </c>
    </row>
    <row r="407" spans="1:7" ht="41.4" x14ac:dyDescent="0.3">
      <c r="A407" s="102" t="s">
        <v>1001</v>
      </c>
      <c r="B407" s="103">
        <v>7</v>
      </c>
      <c r="C407" s="103" t="s">
        <v>1019</v>
      </c>
      <c r="D407" s="105" t="s">
        <v>142</v>
      </c>
      <c r="E407" s="106" t="s">
        <v>1020</v>
      </c>
      <c r="F407" s="107" t="s">
        <v>109</v>
      </c>
      <c r="G407" s="106"/>
    </row>
    <row r="408" spans="1:7" x14ac:dyDescent="0.3">
      <c r="A408" s="102" t="s">
        <v>1001</v>
      </c>
      <c r="B408" s="103">
        <v>7</v>
      </c>
      <c r="C408" s="103" t="s">
        <v>1021</v>
      </c>
      <c r="D408" s="105" t="s">
        <v>142</v>
      </c>
      <c r="E408" s="106" t="s">
        <v>1022</v>
      </c>
      <c r="F408" s="107" t="s">
        <v>109</v>
      </c>
      <c r="G408" s="106"/>
    </row>
    <row r="409" spans="1:7" x14ac:dyDescent="0.3">
      <c r="A409" s="102" t="s">
        <v>1001</v>
      </c>
      <c r="B409" s="103">
        <v>7</v>
      </c>
      <c r="C409" s="103" t="s">
        <v>1023</v>
      </c>
      <c r="D409" s="105" t="s">
        <v>142</v>
      </c>
      <c r="E409" s="106" t="s">
        <v>1024</v>
      </c>
      <c r="F409" s="107" t="s">
        <v>109</v>
      </c>
      <c r="G409" s="106"/>
    </row>
    <row r="410" spans="1:7" x14ac:dyDescent="0.3">
      <c r="A410" s="102" t="s">
        <v>1001</v>
      </c>
      <c r="B410" s="103">
        <v>7</v>
      </c>
      <c r="C410" s="103" t="s">
        <v>1025</v>
      </c>
      <c r="D410" s="105" t="s">
        <v>142</v>
      </c>
      <c r="E410" s="106" t="s">
        <v>1026</v>
      </c>
      <c r="F410" s="107" t="s">
        <v>109</v>
      </c>
      <c r="G410" s="106"/>
    </row>
    <row r="411" spans="1:7" ht="27.6" x14ac:dyDescent="0.3">
      <c r="A411" s="102" t="s">
        <v>1001</v>
      </c>
      <c r="B411" s="103">
        <v>7</v>
      </c>
      <c r="C411" s="103" t="s">
        <v>1027</v>
      </c>
      <c r="D411" s="105" t="s">
        <v>142</v>
      </c>
      <c r="E411" s="106" t="s">
        <v>1028</v>
      </c>
      <c r="F411" s="107" t="s">
        <v>109</v>
      </c>
      <c r="G411" s="106"/>
    </row>
    <row r="412" spans="1:7" ht="96.6" x14ac:dyDescent="0.3">
      <c r="A412" s="102" t="s">
        <v>1001</v>
      </c>
      <c r="B412" s="103">
        <v>7</v>
      </c>
      <c r="C412" s="103" t="s">
        <v>1029</v>
      </c>
      <c r="D412" s="105" t="s">
        <v>142</v>
      </c>
      <c r="E412" s="106" t="s">
        <v>1030</v>
      </c>
      <c r="F412" s="107" t="s">
        <v>109</v>
      </c>
      <c r="G412" s="106"/>
    </row>
    <row r="413" spans="1:7" x14ac:dyDescent="0.3">
      <c r="A413" s="102" t="s">
        <v>1001</v>
      </c>
      <c r="B413" s="103">
        <v>7</v>
      </c>
      <c r="C413" s="103" t="s">
        <v>1031</v>
      </c>
      <c r="D413" s="105" t="s">
        <v>142</v>
      </c>
      <c r="E413" s="106" t="s">
        <v>1032</v>
      </c>
      <c r="F413" s="107" t="s">
        <v>109</v>
      </c>
      <c r="G413" s="106"/>
    </row>
    <row r="414" spans="1:7" ht="41.4" x14ac:dyDescent="0.3">
      <c r="A414" s="102" t="s">
        <v>1001</v>
      </c>
      <c r="B414" s="103">
        <v>7</v>
      </c>
      <c r="C414" s="103" t="s">
        <v>1033</v>
      </c>
      <c r="D414" s="105" t="s">
        <v>142</v>
      </c>
      <c r="E414" s="106" t="s">
        <v>1034</v>
      </c>
      <c r="F414" s="107" t="s">
        <v>109</v>
      </c>
      <c r="G414" s="106"/>
    </row>
    <row r="415" spans="1:7" ht="55.2" x14ac:dyDescent="0.3">
      <c r="A415" s="102" t="s">
        <v>1001</v>
      </c>
      <c r="B415" s="103">
        <v>7</v>
      </c>
      <c r="C415" s="103" t="s">
        <v>1035</v>
      </c>
      <c r="D415" s="105" t="s">
        <v>142</v>
      </c>
      <c r="E415" s="106" t="s">
        <v>1036</v>
      </c>
      <c r="F415" s="107" t="s">
        <v>109</v>
      </c>
      <c r="G415" s="106"/>
    </row>
    <row r="416" spans="1:7" ht="110.4" x14ac:dyDescent="0.3">
      <c r="A416" s="102" t="s">
        <v>1001</v>
      </c>
      <c r="B416" s="103">
        <v>7</v>
      </c>
      <c r="C416" s="110" t="s">
        <v>1037</v>
      </c>
      <c r="D416" s="105" t="s">
        <v>142</v>
      </c>
      <c r="E416" s="106" t="s">
        <v>1038</v>
      </c>
      <c r="F416" s="107" t="s">
        <v>109</v>
      </c>
      <c r="G416" s="106" t="s">
        <v>1039</v>
      </c>
    </row>
    <row r="417" spans="1:7" x14ac:dyDescent="0.3">
      <c r="A417" s="141"/>
      <c r="B417" s="142"/>
      <c r="C417" s="142"/>
      <c r="D417" s="141"/>
      <c r="E417" s="143" t="s">
        <v>1040</v>
      </c>
      <c r="F417" s="142"/>
      <c r="G417" s="143"/>
    </row>
    <row r="418" spans="1:7" x14ac:dyDescent="0.3">
      <c r="A418" s="102" t="s">
        <v>1001</v>
      </c>
      <c r="B418" s="103">
        <v>7</v>
      </c>
      <c r="C418" s="103" t="s">
        <v>1041</v>
      </c>
      <c r="D418" s="105" t="s">
        <v>142</v>
      </c>
      <c r="E418" s="106" t="s">
        <v>1042</v>
      </c>
      <c r="F418" s="107" t="s">
        <v>109</v>
      </c>
      <c r="G418" s="106"/>
    </row>
    <row r="419" spans="1:7" x14ac:dyDescent="0.3">
      <c r="A419" s="102" t="s">
        <v>1001</v>
      </c>
      <c r="B419" s="103">
        <v>7</v>
      </c>
      <c r="C419" s="103" t="s">
        <v>1043</v>
      </c>
      <c r="D419" s="105" t="s">
        <v>142</v>
      </c>
      <c r="E419" s="106" t="s">
        <v>1044</v>
      </c>
      <c r="F419" s="107" t="s">
        <v>109</v>
      </c>
      <c r="G419" s="106"/>
    </row>
    <row r="420" spans="1:7" ht="27.6" x14ac:dyDescent="0.3">
      <c r="A420" s="102" t="s">
        <v>1001</v>
      </c>
      <c r="B420" s="103">
        <v>7</v>
      </c>
      <c r="C420" s="103" t="s">
        <v>1045</v>
      </c>
      <c r="D420" s="105" t="s">
        <v>142</v>
      </c>
      <c r="E420" s="106" t="s">
        <v>1046</v>
      </c>
      <c r="F420" s="107" t="s">
        <v>109</v>
      </c>
      <c r="G420" s="106"/>
    </row>
    <row r="421" spans="1:7" ht="27.6" x14ac:dyDescent="0.3">
      <c r="A421" s="102" t="s">
        <v>1001</v>
      </c>
      <c r="B421" s="103">
        <v>7</v>
      </c>
      <c r="C421" s="103" t="s">
        <v>1047</v>
      </c>
      <c r="D421" s="105" t="s">
        <v>142</v>
      </c>
      <c r="E421" s="106" t="s">
        <v>1048</v>
      </c>
      <c r="F421" s="107" t="s">
        <v>109</v>
      </c>
      <c r="G421" s="106"/>
    </row>
    <row r="422" spans="1:7" ht="41.4" x14ac:dyDescent="0.3">
      <c r="A422" s="102" t="s">
        <v>1001</v>
      </c>
      <c r="B422" s="103">
        <v>7</v>
      </c>
      <c r="C422" s="103" t="s">
        <v>1049</v>
      </c>
      <c r="D422" s="105" t="s">
        <v>142</v>
      </c>
      <c r="E422" s="106" t="s">
        <v>1050</v>
      </c>
      <c r="F422" s="107" t="s">
        <v>109</v>
      </c>
      <c r="G422" s="106"/>
    </row>
    <row r="423" spans="1:7" ht="55.2" x14ac:dyDescent="0.3">
      <c r="A423" s="102" t="s">
        <v>1001</v>
      </c>
      <c r="B423" s="103">
        <v>7</v>
      </c>
      <c r="C423" s="103" t="s">
        <v>1051</v>
      </c>
      <c r="D423" s="105" t="s">
        <v>142</v>
      </c>
      <c r="E423" s="106" t="s">
        <v>1052</v>
      </c>
      <c r="F423" s="107" t="s">
        <v>109</v>
      </c>
      <c r="G423" s="106"/>
    </row>
    <row r="424" spans="1:7" ht="41.4" x14ac:dyDescent="0.3">
      <c r="A424" s="102" t="s">
        <v>1001</v>
      </c>
      <c r="B424" s="103">
        <v>7</v>
      </c>
      <c r="C424" s="103" t="s">
        <v>1053</v>
      </c>
      <c r="D424" s="105" t="s">
        <v>142</v>
      </c>
      <c r="E424" s="106" t="s">
        <v>1054</v>
      </c>
      <c r="F424" s="107" t="s">
        <v>109</v>
      </c>
      <c r="G424" s="106"/>
    </row>
    <row r="425" spans="1:7" x14ac:dyDescent="0.3">
      <c r="A425" s="141"/>
      <c r="B425" s="142"/>
      <c r="C425" s="142"/>
      <c r="D425" s="141"/>
      <c r="E425" s="143" t="s">
        <v>1055</v>
      </c>
      <c r="F425" s="142"/>
      <c r="G425" s="143"/>
    </row>
    <row r="426" spans="1:7" ht="41.4" x14ac:dyDescent="0.3">
      <c r="A426" s="102" t="s">
        <v>1055</v>
      </c>
      <c r="B426" s="103">
        <v>8</v>
      </c>
      <c r="C426" s="103" t="s">
        <v>1056</v>
      </c>
      <c r="D426" s="105" t="s">
        <v>142</v>
      </c>
      <c r="E426" s="106" t="s">
        <v>1057</v>
      </c>
      <c r="F426" s="107" t="s">
        <v>109</v>
      </c>
      <c r="G426" s="106" t="s">
        <v>1058</v>
      </c>
    </row>
    <row r="427" spans="1:7" ht="27.6" x14ac:dyDescent="0.3">
      <c r="A427" s="102" t="s">
        <v>1055</v>
      </c>
      <c r="B427" s="103">
        <v>8</v>
      </c>
      <c r="C427" s="103" t="s">
        <v>1059</v>
      </c>
      <c r="D427" s="105" t="s">
        <v>142</v>
      </c>
      <c r="E427" s="106" t="s">
        <v>1060</v>
      </c>
      <c r="F427" s="107" t="s">
        <v>109</v>
      </c>
      <c r="G427" s="106"/>
    </row>
    <row r="428" spans="1:7" ht="41.4" x14ac:dyDescent="0.3">
      <c r="A428" s="102" t="s">
        <v>1055</v>
      </c>
      <c r="B428" s="103">
        <v>8</v>
      </c>
      <c r="C428" s="103" t="s">
        <v>1061</v>
      </c>
      <c r="D428" s="105" t="s">
        <v>142</v>
      </c>
      <c r="E428" s="106" t="s">
        <v>1062</v>
      </c>
      <c r="F428" s="107" t="s">
        <v>109</v>
      </c>
      <c r="G428" s="106" t="s">
        <v>1063</v>
      </c>
    </row>
    <row r="429" spans="1:7" ht="27.6" x14ac:dyDescent="0.3">
      <c r="A429" s="102" t="s">
        <v>1055</v>
      </c>
      <c r="B429" s="103">
        <v>8</v>
      </c>
      <c r="C429" s="103" t="s">
        <v>1064</v>
      </c>
      <c r="D429" s="105" t="s">
        <v>142</v>
      </c>
      <c r="E429" s="106" t="s">
        <v>1065</v>
      </c>
      <c r="F429" s="107" t="s">
        <v>109</v>
      </c>
      <c r="G429" s="106" t="s">
        <v>1066</v>
      </c>
    </row>
    <row r="430" spans="1:7" ht="27.6" x14ac:dyDescent="0.3">
      <c r="A430" s="102" t="s">
        <v>1055</v>
      </c>
      <c r="B430" s="103">
        <v>8</v>
      </c>
      <c r="C430" s="103" t="s">
        <v>1067</v>
      </c>
      <c r="D430" s="105" t="s">
        <v>142</v>
      </c>
      <c r="E430" s="106" t="s">
        <v>1068</v>
      </c>
      <c r="F430" s="107" t="s">
        <v>109</v>
      </c>
      <c r="G430" s="106"/>
    </row>
    <row r="431" spans="1:7" ht="41.4" x14ac:dyDescent="0.3">
      <c r="A431" s="102" t="s">
        <v>1055</v>
      </c>
      <c r="B431" s="103">
        <v>8</v>
      </c>
      <c r="C431" s="103" t="s">
        <v>1069</v>
      </c>
      <c r="D431" s="105" t="s">
        <v>142</v>
      </c>
      <c r="E431" s="106" t="s">
        <v>1070</v>
      </c>
      <c r="F431" s="107" t="s">
        <v>109</v>
      </c>
      <c r="G431" s="106" t="s">
        <v>1071</v>
      </c>
    </row>
    <row r="432" spans="1:7" ht="27.6" x14ac:dyDescent="0.3">
      <c r="A432" s="102" t="s">
        <v>1055</v>
      </c>
      <c r="B432" s="103">
        <v>8</v>
      </c>
      <c r="C432" s="103" t="s">
        <v>1072</v>
      </c>
      <c r="D432" s="105" t="s">
        <v>142</v>
      </c>
      <c r="E432" s="106" t="s">
        <v>1073</v>
      </c>
      <c r="F432" s="107" t="s">
        <v>109</v>
      </c>
      <c r="G432" s="106"/>
    </row>
    <row r="433" spans="1:7" ht="27.6" x14ac:dyDescent="0.3">
      <c r="A433" s="102" t="s">
        <v>1055</v>
      </c>
      <c r="B433" s="103">
        <v>8</v>
      </c>
      <c r="C433" s="103" t="s">
        <v>1074</v>
      </c>
      <c r="D433" s="105" t="s">
        <v>142</v>
      </c>
      <c r="E433" s="106" t="s">
        <v>1075</v>
      </c>
      <c r="F433" s="107" t="s">
        <v>109</v>
      </c>
      <c r="G433" s="106"/>
    </row>
    <row r="434" spans="1:7" ht="27.6" x14ac:dyDescent="0.3">
      <c r="A434" s="102" t="s">
        <v>1055</v>
      </c>
      <c r="B434" s="103">
        <v>8</v>
      </c>
      <c r="C434" s="103" t="s">
        <v>1076</v>
      </c>
      <c r="D434" s="105" t="s">
        <v>142</v>
      </c>
      <c r="E434" s="106" t="s">
        <v>1077</v>
      </c>
      <c r="F434" s="107" t="s">
        <v>109</v>
      </c>
      <c r="G434" s="106"/>
    </row>
    <row r="435" spans="1:7" ht="27.6" x14ac:dyDescent="0.3">
      <c r="A435" s="102" t="s">
        <v>1055</v>
      </c>
      <c r="B435" s="103">
        <v>8</v>
      </c>
      <c r="C435" s="103" t="s">
        <v>1078</v>
      </c>
      <c r="D435" s="105" t="s">
        <v>142</v>
      </c>
      <c r="E435" s="106" t="s">
        <v>1079</v>
      </c>
      <c r="F435" s="107" t="s">
        <v>109</v>
      </c>
      <c r="G435" s="106"/>
    </row>
    <row r="436" spans="1:7" ht="41.4" x14ac:dyDescent="0.3">
      <c r="A436" s="102" t="s">
        <v>1055</v>
      </c>
      <c r="B436" s="103">
        <v>8</v>
      </c>
      <c r="C436" s="103" t="s">
        <v>1080</v>
      </c>
      <c r="D436" s="105" t="s">
        <v>142</v>
      </c>
      <c r="E436" s="106" t="s">
        <v>1081</v>
      </c>
      <c r="F436" s="107" t="s">
        <v>109</v>
      </c>
      <c r="G436" s="106" t="s">
        <v>1082</v>
      </c>
    </row>
    <row r="437" spans="1:7" ht="27.6" x14ac:dyDescent="0.3">
      <c r="A437" s="102" t="s">
        <v>1055</v>
      </c>
      <c r="B437" s="103">
        <v>8</v>
      </c>
      <c r="C437" s="103" t="s">
        <v>1083</v>
      </c>
      <c r="D437" s="105" t="s">
        <v>142</v>
      </c>
      <c r="E437" s="106" t="s">
        <v>1084</v>
      </c>
      <c r="F437" s="107" t="s">
        <v>109</v>
      </c>
      <c r="G437" s="106"/>
    </row>
    <row r="438" spans="1:7" ht="27.6" x14ac:dyDescent="0.3">
      <c r="A438" s="102" t="s">
        <v>1055</v>
      </c>
      <c r="B438" s="103">
        <v>8</v>
      </c>
      <c r="C438" s="103" t="s">
        <v>1085</v>
      </c>
      <c r="D438" s="105" t="s">
        <v>142</v>
      </c>
      <c r="E438" s="106" t="s">
        <v>1086</v>
      </c>
      <c r="F438" s="107" t="s">
        <v>109</v>
      </c>
      <c r="G438" s="106"/>
    </row>
    <row r="439" spans="1:7" x14ac:dyDescent="0.3">
      <c r="A439" s="102" t="s">
        <v>1055</v>
      </c>
      <c r="B439" s="103">
        <v>8</v>
      </c>
      <c r="C439" s="103" t="s">
        <v>1087</v>
      </c>
      <c r="D439" s="105" t="s">
        <v>142</v>
      </c>
      <c r="E439" s="106" t="s">
        <v>1088</v>
      </c>
      <c r="F439" s="107" t="s">
        <v>109</v>
      </c>
      <c r="G439" s="106"/>
    </row>
    <row r="440" spans="1:7" ht="27.6" x14ac:dyDescent="0.3">
      <c r="A440" s="102" t="s">
        <v>1055</v>
      </c>
      <c r="B440" s="103">
        <v>8</v>
      </c>
      <c r="C440" s="103" t="s">
        <v>1089</v>
      </c>
      <c r="D440" s="105" t="s">
        <v>142</v>
      </c>
      <c r="E440" s="106" t="s">
        <v>1090</v>
      </c>
      <c r="F440" s="107" t="s">
        <v>109</v>
      </c>
      <c r="G440" s="106"/>
    </row>
    <row r="441" spans="1:7" ht="55.2" x14ac:dyDescent="0.3">
      <c r="A441" s="102" t="s">
        <v>1055</v>
      </c>
      <c r="B441" s="103">
        <v>8</v>
      </c>
      <c r="C441" s="103" t="s">
        <v>1091</v>
      </c>
      <c r="D441" s="105" t="s">
        <v>142</v>
      </c>
      <c r="E441" s="106" t="s">
        <v>1092</v>
      </c>
      <c r="F441" s="107" t="s">
        <v>109</v>
      </c>
      <c r="G441" s="106"/>
    </row>
    <row r="442" spans="1:7" ht="27.6" x14ac:dyDescent="0.3">
      <c r="A442" s="102" t="s">
        <v>1055</v>
      </c>
      <c r="B442" s="103">
        <v>8</v>
      </c>
      <c r="C442" s="103" t="s">
        <v>1093</v>
      </c>
      <c r="D442" s="105" t="s">
        <v>142</v>
      </c>
      <c r="E442" s="106" t="s">
        <v>1094</v>
      </c>
      <c r="F442" s="107" t="s">
        <v>109</v>
      </c>
      <c r="G442" s="106"/>
    </row>
    <row r="443" spans="1:7" x14ac:dyDescent="0.3">
      <c r="A443" s="102" t="s">
        <v>1055</v>
      </c>
      <c r="B443" s="103">
        <v>8</v>
      </c>
      <c r="C443" s="103" t="s">
        <v>1095</v>
      </c>
      <c r="D443" s="105" t="s">
        <v>142</v>
      </c>
      <c r="E443" s="106" t="s">
        <v>1096</v>
      </c>
      <c r="F443" s="107" t="s">
        <v>109</v>
      </c>
      <c r="G443" s="106"/>
    </row>
    <row r="444" spans="1:7" ht="27.6" x14ac:dyDescent="0.3">
      <c r="A444" s="102" t="s">
        <v>1055</v>
      </c>
      <c r="B444" s="103">
        <v>8</v>
      </c>
      <c r="C444" s="103" t="s">
        <v>1097</v>
      </c>
      <c r="D444" s="105" t="s">
        <v>142</v>
      </c>
      <c r="E444" s="106" t="s">
        <v>529</v>
      </c>
      <c r="F444" s="107" t="s">
        <v>109</v>
      </c>
      <c r="G444" s="106"/>
    </row>
    <row r="445" spans="1:7" x14ac:dyDescent="0.3">
      <c r="A445" s="102" t="s">
        <v>1055</v>
      </c>
      <c r="B445" s="103">
        <v>8</v>
      </c>
      <c r="C445" s="103" t="s">
        <v>1098</v>
      </c>
      <c r="D445" s="105" t="s">
        <v>142</v>
      </c>
      <c r="E445" s="106" t="s">
        <v>531</v>
      </c>
      <c r="F445" s="107" t="s">
        <v>109</v>
      </c>
      <c r="G445" s="106"/>
    </row>
    <row r="446" spans="1:7" x14ac:dyDescent="0.3">
      <c r="A446" s="141"/>
      <c r="B446" s="142"/>
      <c r="C446" s="142"/>
      <c r="D446" s="141"/>
      <c r="E446" s="143" t="s">
        <v>1099</v>
      </c>
      <c r="F446" s="142"/>
      <c r="G446" s="143"/>
    </row>
    <row r="447" spans="1:7" ht="27.6" x14ac:dyDescent="0.3">
      <c r="A447" s="102" t="s">
        <v>1055</v>
      </c>
      <c r="B447" s="103">
        <v>8</v>
      </c>
      <c r="C447" s="103" t="s">
        <v>1100</v>
      </c>
      <c r="D447" s="105" t="s">
        <v>142</v>
      </c>
      <c r="E447" s="106" t="s">
        <v>1101</v>
      </c>
      <c r="F447" s="107" t="s">
        <v>109</v>
      </c>
      <c r="G447" s="106"/>
    </row>
    <row r="448" spans="1:7" ht="27.6" x14ac:dyDescent="0.3">
      <c r="A448" s="102" t="s">
        <v>1055</v>
      </c>
      <c r="B448" s="103">
        <v>8</v>
      </c>
      <c r="C448" s="103" t="s">
        <v>1102</v>
      </c>
      <c r="D448" s="105" t="s">
        <v>142</v>
      </c>
      <c r="E448" s="106" t="s">
        <v>1103</v>
      </c>
      <c r="F448" s="107" t="s">
        <v>109</v>
      </c>
      <c r="G448" s="106" t="s">
        <v>1104</v>
      </c>
    </row>
    <row r="449" spans="1:7" x14ac:dyDescent="0.3">
      <c r="A449" s="102" t="s">
        <v>1055</v>
      </c>
      <c r="B449" s="103">
        <v>8</v>
      </c>
      <c r="C449" s="103" t="s">
        <v>1105</v>
      </c>
      <c r="D449" s="105" t="s">
        <v>142</v>
      </c>
      <c r="E449" s="106" t="s">
        <v>1106</v>
      </c>
      <c r="F449" s="107" t="s">
        <v>109</v>
      </c>
      <c r="G449" s="106"/>
    </row>
    <row r="450" spans="1:7" ht="41.4" x14ac:dyDescent="0.3">
      <c r="A450" s="102" t="s">
        <v>1055</v>
      </c>
      <c r="B450" s="103">
        <v>8</v>
      </c>
      <c r="C450" s="103" t="s">
        <v>1107</v>
      </c>
      <c r="D450" s="105" t="s">
        <v>142</v>
      </c>
      <c r="E450" s="106" t="s">
        <v>1108</v>
      </c>
      <c r="F450" s="107" t="s">
        <v>109</v>
      </c>
      <c r="G450" s="106"/>
    </row>
    <row r="451" spans="1:7" ht="69" x14ac:dyDescent="0.3">
      <c r="A451" s="102" t="s">
        <v>1055</v>
      </c>
      <c r="B451" s="103">
        <v>8</v>
      </c>
      <c r="C451" s="103" t="s">
        <v>1109</v>
      </c>
      <c r="D451" s="105" t="s">
        <v>142</v>
      </c>
      <c r="E451" s="106" t="s">
        <v>1110</v>
      </c>
      <c r="F451" s="107" t="s">
        <v>109</v>
      </c>
      <c r="G451" s="106" t="s">
        <v>1111</v>
      </c>
    </row>
    <row r="452" spans="1:7" ht="41.4" x14ac:dyDescent="0.3">
      <c r="A452" s="102" t="s">
        <v>1055</v>
      </c>
      <c r="B452" s="103">
        <v>8</v>
      </c>
      <c r="C452" s="103" t="s">
        <v>1112</v>
      </c>
      <c r="D452" s="105" t="s">
        <v>142</v>
      </c>
      <c r="E452" s="106" t="s">
        <v>1113</v>
      </c>
      <c r="F452" s="107" t="s">
        <v>109</v>
      </c>
      <c r="G452" s="106" t="s">
        <v>1114</v>
      </c>
    </row>
    <row r="453" spans="1:7" ht="27.6" x14ac:dyDescent="0.3">
      <c r="A453" s="102" t="s">
        <v>1055</v>
      </c>
      <c r="B453" s="103">
        <v>8</v>
      </c>
      <c r="C453" s="103" t="s">
        <v>1115</v>
      </c>
      <c r="D453" s="105" t="s">
        <v>142</v>
      </c>
      <c r="E453" s="106" t="s">
        <v>1116</v>
      </c>
      <c r="F453" s="107" t="s">
        <v>109</v>
      </c>
      <c r="G453" s="106"/>
    </row>
    <row r="454" spans="1:7" x14ac:dyDescent="0.3">
      <c r="A454" s="141"/>
      <c r="B454" s="142"/>
      <c r="C454" s="142"/>
      <c r="D454" s="141"/>
      <c r="E454" s="143" t="s">
        <v>1117</v>
      </c>
      <c r="F454" s="142"/>
      <c r="G454" s="143"/>
    </row>
    <row r="455" spans="1:7" ht="69" x14ac:dyDescent="0.3">
      <c r="A455" s="102" t="s">
        <v>1117</v>
      </c>
      <c r="B455" s="103">
        <v>9</v>
      </c>
      <c r="C455" s="103" t="s">
        <v>1118</v>
      </c>
      <c r="D455" s="105" t="s">
        <v>142</v>
      </c>
      <c r="E455" s="106" t="s">
        <v>1119</v>
      </c>
      <c r="F455" s="107" t="s">
        <v>109</v>
      </c>
      <c r="G455" s="106" t="s">
        <v>1120</v>
      </c>
    </row>
  </sheetData>
  <sheetProtection selectLockedCells="1" selectUnlockedCells="1"/>
  <mergeCells count="2">
    <mergeCell ref="A1:G1"/>
    <mergeCell ref="A2:G2"/>
  </mergeCells>
  <phoneticPr fontId="8" type="noConversion"/>
  <conditionalFormatting sqref="F4:F455">
    <cfRule type="cellIs" dxfId="13" priority="1" operator="equal">
      <formula>"M"</formula>
    </cfRule>
    <cfRule type="cellIs" dxfId="12" priority="2" operator="equal">
      <formula>"S"</formula>
    </cfRule>
    <cfRule type="cellIs" dxfId="11" priority="3" operator="equal">
      <formula>"C"</formula>
    </cfRule>
    <cfRule type="cellIs" dxfId="10" priority="4" operator="equal">
      <formula>"W"</formula>
    </cfRule>
  </conditionalFormatting>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74400-4513-4EB9-A094-C8C2A3CF6570}">
  <sheetPr>
    <tabColor theme="5" tint="0.59999389629810485"/>
  </sheetPr>
  <dimension ref="A1:N96"/>
  <sheetViews>
    <sheetView zoomScale="90" zoomScaleNormal="90" workbookViewId="0">
      <pane xSplit="4" ySplit="5" topLeftCell="E6" activePane="bottomRight" state="frozen"/>
      <selection pane="topRight" activeCell="E48" sqref="E48"/>
      <selection pane="bottomLeft" activeCell="E48" sqref="E48"/>
      <selection pane="bottomRight" activeCell="F9" sqref="F9"/>
    </sheetView>
  </sheetViews>
  <sheetFormatPr defaultRowHeight="14.4" x14ac:dyDescent="0.3"/>
  <cols>
    <col min="1" max="1" width="32.109375" style="1" customWidth="1"/>
    <col min="2" max="2" width="9.88671875" style="2" customWidth="1"/>
    <col min="3" max="3" width="10.44140625" style="2" customWidth="1"/>
    <col min="4" max="4" width="38.33203125" style="8" customWidth="1"/>
    <col min="5" max="5" width="13.109375" style="8" customWidth="1"/>
    <col min="6" max="6" width="23.109375" style="1" customWidth="1"/>
    <col min="7" max="7" width="37.33203125" style="3" customWidth="1"/>
    <col min="8" max="8" width="13.33203125" style="75" customWidth="1"/>
    <col min="9" max="9" width="28.6640625" style="5" customWidth="1"/>
    <col min="10" max="10" width="43" style="5" customWidth="1"/>
    <col min="12" max="12" width="12.44140625" hidden="1" customWidth="1"/>
    <col min="13" max="13" width="13.33203125" hidden="1" customWidth="1"/>
    <col min="14" max="14" width="0" hidden="1" customWidth="1"/>
  </cols>
  <sheetData>
    <row r="1" spans="1:14" ht="37.799999999999997" customHeight="1" x14ac:dyDescent="0.3">
      <c r="A1" s="171" t="s">
        <v>1121</v>
      </c>
      <c r="B1" s="171"/>
      <c r="C1" s="171"/>
      <c r="D1" s="171"/>
      <c r="E1" s="171"/>
      <c r="F1" s="171"/>
      <c r="G1" s="171"/>
      <c r="H1" s="171"/>
      <c r="I1" s="171"/>
      <c r="J1" s="171"/>
    </row>
    <row r="2" spans="1:14" ht="39" customHeight="1" x14ac:dyDescent="0.3">
      <c r="A2" s="172" t="s">
        <v>1122</v>
      </c>
      <c r="B2" s="173"/>
      <c r="C2" s="173"/>
      <c r="D2" s="173"/>
      <c r="E2" s="173"/>
      <c r="F2" s="173"/>
      <c r="G2" s="173"/>
      <c r="H2" s="173"/>
      <c r="I2" s="173"/>
      <c r="J2" s="174"/>
    </row>
    <row r="3" spans="1:14" ht="34.5" customHeight="1" x14ac:dyDescent="0.3">
      <c r="A3" s="175" t="s">
        <v>1123</v>
      </c>
      <c r="B3" s="173"/>
      <c r="C3" s="173"/>
      <c r="D3" s="173"/>
      <c r="E3" s="173"/>
      <c r="F3" s="173"/>
      <c r="G3" s="173"/>
      <c r="H3" s="173"/>
      <c r="I3" s="173"/>
      <c r="J3" s="174"/>
    </row>
    <row r="4" spans="1:14" x14ac:dyDescent="0.3">
      <c r="A4" s="176"/>
      <c r="B4" s="177"/>
      <c r="C4" s="177"/>
      <c r="D4" s="177"/>
      <c r="E4" s="177"/>
      <c r="F4" s="177"/>
      <c r="G4" s="177"/>
      <c r="H4" s="177"/>
      <c r="I4" s="177"/>
      <c r="J4" s="178"/>
    </row>
    <row r="5" spans="1:14" ht="84" customHeight="1" x14ac:dyDescent="0.3">
      <c r="A5" s="113" t="s">
        <v>134</v>
      </c>
      <c r="B5" s="113" t="s">
        <v>136</v>
      </c>
      <c r="C5" s="113" t="s">
        <v>134</v>
      </c>
      <c r="D5" s="114" t="s">
        <v>137</v>
      </c>
      <c r="E5" s="114" t="s">
        <v>138</v>
      </c>
      <c r="F5" s="113" t="s">
        <v>1124</v>
      </c>
      <c r="G5" s="113" t="s">
        <v>1125</v>
      </c>
      <c r="H5" s="113" t="s">
        <v>1126</v>
      </c>
      <c r="I5" s="114" t="str">
        <f>"B score "&amp;SUM(I6:I95)&amp;" from max "&amp;COUNTA(D6:D95)*5&amp;CHAR(10)&amp;TEXT(SUM(I6:I95)/(COUNTA(D6:D95)*5)*(COUNTA(D6:D95)/(COUNTA(D6:D95)+COUNTA('B.1 Report Requirements'!D5:D246))*40),"0.000")&amp;"% of overall score (B allocation: "&amp;TEXT(COUNTA(D6:D95)/(COUNTA(D6:D95)+COUNTA('B.1 Report Requirements'!D5:D246))*40,"0.000")&amp;"%)"&amp;CHAR(10)&amp;"Overall B + B1: "&amp;SUM(I6:I95,'B.1 Report Requirements'!I5:I246)&amp;" from "&amp;(COUNTA(D6:D95)+COUNTA('B.1 Report Requirements'!D5:D246))*5&amp;" = "&amp;TEXT(SUM(I6:I95,'B.1 Report Requirements'!I5:I246)/((COUNTA(D6:D95)+COUNTA('B.1 Report Requirements'!D5:D246))*5)*40,"0.000")&amp;"% of 40%"</f>
        <v>B score 0 from max 450
0.000% of overall score (B allocation: 10.843%)
Overall B + B1: 0 from 1660 = 0.000% of 40%</v>
      </c>
      <c r="J5" s="113" t="s">
        <v>139</v>
      </c>
      <c r="L5" s="56" t="s">
        <v>1127</v>
      </c>
      <c r="M5" s="57" t="s">
        <v>1128</v>
      </c>
      <c r="N5" s="57">
        <v>5</v>
      </c>
    </row>
    <row r="6" spans="1:14" ht="83.4" thickBot="1" x14ac:dyDescent="0.35">
      <c r="A6" s="58" t="s">
        <v>140</v>
      </c>
      <c r="B6" s="59" t="s">
        <v>1129</v>
      </c>
      <c r="C6" s="60" t="s">
        <v>1130</v>
      </c>
      <c r="D6" s="58" t="s">
        <v>1131</v>
      </c>
      <c r="E6" s="63" t="s">
        <v>109</v>
      </c>
      <c r="F6" s="61"/>
      <c r="G6" s="144"/>
      <c r="H6" s="147" t="str">
        <f t="shared" ref="H6:H41" si="0">IF(F6="","Not answered", IF( AND(F6="STD",G6&lt;&gt;""), "STD answers with comments will be downgraded to P", IF( AND(F6="P",TRIM(G6)=""),"P(artial) answer needs comment", IF(AND(F6 = "TPS",G6=""), "TPS answer needs product in comments + cost", "Answered" ) ) ))</f>
        <v>Not answered</v>
      </c>
      <c r="I6" s="64" t="str" cm="1">
        <f t="array" ref="I6">IF(F6:F6="", "-",VLOOKUP(F6,M:N,2,FALSE))</f>
        <v>-</v>
      </c>
      <c r="J6" s="58" t="s">
        <v>1132</v>
      </c>
      <c r="L6" s="51"/>
      <c r="M6" s="50" t="s">
        <v>1133</v>
      </c>
      <c r="N6" s="50" t="s">
        <v>1134</v>
      </c>
    </row>
    <row r="7" spans="1:14" ht="111" thickBot="1" x14ac:dyDescent="0.35">
      <c r="A7" s="58" t="s">
        <v>140</v>
      </c>
      <c r="B7" s="59" t="s">
        <v>1135</v>
      </c>
      <c r="C7" s="60" t="s">
        <v>1130</v>
      </c>
      <c r="D7" s="58" t="s">
        <v>1136</v>
      </c>
      <c r="E7" s="63" t="s">
        <v>112</v>
      </c>
      <c r="F7" s="61"/>
      <c r="G7" s="144"/>
      <c r="H7" s="147" t="str">
        <f t="shared" si="0"/>
        <v>Not answered</v>
      </c>
      <c r="I7" s="64" t="str" cm="1">
        <f t="array" ref="I7">IF(F7:F7="", "-",VLOOKUP(F7,M:N,2,FALSE))</f>
        <v>-</v>
      </c>
      <c r="J7" s="58" t="s">
        <v>1137</v>
      </c>
      <c r="L7" s="51"/>
      <c r="M7" s="50" t="s">
        <v>1138</v>
      </c>
      <c r="N7" s="50">
        <v>0</v>
      </c>
    </row>
    <row r="8" spans="1:14" ht="83.4" thickBot="1" x14ac:dyDescent="0.35">
      <c r="A8" s="58" t="s">
        <v>140</v>
      </c>
      <c r="B8" s="65" t="s">
        <v>1139</v>
      </c>
      <c r="C8" s="60" t="s">
        <v>1130</v>
      </c>
      <c r="D8" s="58" t="s">
        <v>1140</v>
      </c>
      <c r="E8" s="63" t="s">
        <v>109</v>
      </c>
      <c r="F8" s="61"/>
      <c r="G8" s="144"/>
      <c r="H8" s="147" t="str">
        <f t="shared" si="0"/>
        <v>Not answered</v>
      </c>
      <c r="I8" s="64" t="str" cm="1">
        <f t="array" ref="I8">IF(F8:F8="", "-",VLOOKUP(F8,M:N,2,FALSE))</f>
        <v>-</v>
      </c>
      <c r="J8" s="58" t="s">
        <v>1141</v>
      </c>
      <c r="L8" s="51"/>
      <c r="M8" s="50" t="s">
        <v>1142</v>
      </c>
      <c r="N8" s="50">
        <v>4</v>
      </c>
    </row>
    <row r="9" spans="1:14" ht="97.2" thickBot="1" x14ac:dyDescent="0.35">
      <c r="A9" s="58" t="s">
        <v>140</v>
      </c>
      <c r="B9" s="65" t="s">
        <v>1143</v>
      </c>
      <c r="C9" s="60" t="s">
        <v>1130</v>
      </c>
      <c r="D9" s="58" t="s">
        <v>1144</v>
      </c>
      <c r="E9" s="63" t="s">
        <v>112</v>
      </c>
      <c r="F9" s="61"/>
      <c r="G9" s="144"/>
      <c r="H9" s="147" t="str">
        <f t="shared" si="0"/>
        <v>Not answered</v>
      </c>
      <c r="I9" s="64" t="str" cm="1">
        <f t="array" ref="I9">IF(F9:F9="", "-",VLOOKUP(F9,M:N,2,FALSE))</f>
        <v>-</v>
      </c>
      <c r="J9" s="58" t="s">
        <v>1145</v>
      </c>
      <c r="L9" s="52"/>
      <c r="M9" s="50" t="s">
        <v>1146</v>
      </c>
      <c r="N9" s="50">
        <v>4</v>
      </c>
    </row>
    <row r="10" spans="1:14" ht="97.2" thickBot="1" x14ac:dyDescent="0.35">
      <c r="A10" s="58" t="s">
        <v>140</v>
      </c>
      <c r="B10" s="65" t="s">
        <v>1147</v>
      </c>
      <c r="C10" s="60" t="s">
        <v>1130</v>
      </c>
      <c r="D10" s="58" t="s">
        <v>1148</v>
      </c>
      <c r="E10" s="63" t="s">
        <v>109</v>
      </c>
      <c r="F10" s="61"/>
      <c r="G10" s="61"/>
      <c r="H10" s="147" t="str">
        <f t="shared" si="0"/>
        <v>Not answered</v>
      </c>
      <c r="I10" s="64" t="str" cm="1">
        <f t="array" ref="I10">IF(F10:F10="", "-",VLOOKUP(F10,M:N,2,FALSE))</f>
        <v>-</v>
      </c>
      <c r="J10" s="58" t="s">
        <v>1149</v>
      </c>
      <c r="L10" s="52"/>
      <c r="M10" s="50" t="s">
        <v>1150</v>
      </c>
      <c r="N10" s="50">
        <v>4</v>
      </c>
    </row>
    <row r="11" spans="1:14" ht="69.599999999999994" thickBot="1" x14ac:dyDescent="0.35">
      <c r="A11" s="58" t="s">
        <v>140</v>
      </c>
      <c r="B11" s="59" t="s">
        <v>1151</v>
      </c>
      <c r="C11" s="60" t="s">
        <v>1130</v>
      </c>
      <c r="D11" s="58" t="s">
        <v>1152</v>
      </c>
      <c r="E11" s="63" t="s">
        <v>112</v>
      </c>
      <c r="F11" s="61"/>
      <c r="G11" s="61"/>
      <c r="H11" s="147" t="str">
        <f t="shared" si="0"/>
        <v>Not answered</v>
      </c>
      <c r="I11" s="64" t="str" cm="1">
        <f t="array" ref="I11">IF(F11:F11="", "-",VLOOKUP(F11,M:N,2,FALSE))</f>
        <v>-</v>
      </c>
      <c r="J11" s="58" t="s">
        <v>1153</v>
      </c>
      <c r="L11" s="52"/>
      <c r="M11" s="50" t="s">
        <v>1154</v>
      </c>
      <c r="N11" s="50">
        <v>3</v>
      </c>
    </row>
    <row r="12" spans="1:14" ht="42" thickBot="1" x14ac:dyDescent="0.35">
      <c r="A12" s="58" t="s">
        <v>140</v>
      </c>
      <c r="B12" s="59" t="s">
        <v>1155</v>
      </c>
      <c r="C12" s="60" t="s">
        <v>1130</v>
      </c>
      <c r="D12" s="58" t="s">
        <v>1156</v>
      </c>
      <c r="E12" s="63" t="s">
        <v>112</v>
      </c>
      <c r="F12" s="61"/>
      <c r="G12" s="61"/>
      <c r="H12" s="147" t="str">
        <f t="shared" si="0"/>
        <v>Not answered</v>
      </c>
      <c r="I12" s="64" t="str" cm="1">
        <f t="array" ref="I12">IF(F12:F12="", "-",VLOOKUP(F12,M:N,2,FALSE))</f>
        <v>-</v>
      </c>
      <c r="J12" s="58" t="s">
        <v>1157</v>
      </c>
      <c r="L12" s="51"/>
      <c r="M12" s="50" t="s">
        <v>1158</v>
      </c>
      <c r="N12" s="50">
        <v>2</v>
      </c>
    </row>
    <row r="13" spans="1:14" ht="42" thickBot="1" x14ac:dyDescent="0.35">
      <c r="A13" s="58" t="s">
        <v>140</v>
      </c>
      <c r="B13" s="59" t="s">
        <v>1159</v>
      </c>
      <c r="C13" s="60" t="s">
        <v>1130</v>
      </c>
      <c r="D13" s="58" t="s">
        <v>1160</v>
      </c>
      <c r="E13" s="63" t="s">
        <v>115</v>
      </c>
      <c r="F13" s="61"/>
      <c r="G13" s="61"/>
      <c r="H13" s="147" t="str">
        <f t="shared" si="0"/>
        <v>Not answered</v>
      </c>
      <c r="I13" s="64" t="str" cm="1">
        <f t="array" ref="I13">IF(F13:F13="", "-",VLOOKUP(F13,M:N,2,FALSE))</f>
        <v>-</v>
      </c>
      <c r="J13" s="58" t="s">
        <v>1161</v>
      </c>
      <c r="L13" s="51"/>
      <c r="M13" s="50" t="s">
        <v>1162</v>
      </c>
      <c r="N13" s="50">
        <v>1</v>
      </c>
    </row>
    <row r="14" spans="1:14" ht="55.8" thickBot="1" x14ac:dyDescent="0.35">
      <c r="A14" s="58" t="s">
        <v>140</v>
      </c>
      <c r="B14" s="59" t="s">
        <v>1163</v>
      </c>
      <c r="C14" s="60" t="s">
        <v>1130</v>
      </c>
      <c r="D14" s="58" t="s">
        <v>1164</v>
      </c>
      <c r="E14" s="63" t="s">
        <v>115</v>
      </c>
      <c r="F14" s="61"/>
      <c r="G14" s="61"/>
      <c r="H14" s="147" t="str">
        <f t="shared" si="0"/>
        <v>Not answered</v>
      </c>
      <c r="I14" s="64" t="str" cm="1">
        <f t="array" ref="I14">IF(F14:F14="", "-",VLOOKUP(F14,M:N,2,FALSE))</f>
        <v>-</v>
      </c>
      <c r="J14" s="58" t="s">
        <v>1165</v>
      </c>
      <c r="L14" s="51"/>
      <c r="M14" s="50" t="s">
        <v>1166</v>
      </c>
      <c r="N14" s="50">
        <v>1</v>
      </c>
    </row>
    <row r="15" spans="1:14" ht="42" thickBot="1" x14ac:dyDescent="0.35">
      <c r="A15" s="58" t="s">
        <v>140</v>
      </c>
      <c r="B15" s="59" t="s">
        <v>1167</v>
      </c>
      <c r="C15" s="60" t="s">
        <v>1130</v>
      </c>
      <c r="D15" s="58" t="s">
        <v>1168</v>
      </c>
      <c r="E15" s="63" t="s">
        <v>112</v>
      </c>
      <c r="F15" s="61"/>
      <c r="G15" s="61"/>
      <c r="H15" s="147" t="str">
        <f t="shared" si="0"/>
        <v>Not answered</v>
      </c>
      <c r="I15" s="64" t="str" cm="1">
        <f t="array" ref="I15">IF(F15:F15="", "-",VLOOKUP(F15,M:N,2,FALSE))</f>
        <v>-</v>
      </c>
      <c r="J15" s="58" t="s">
        <v>1169</v>
      </c>
      <c r="L15" s="51"/>
      <c r="M15" s="50" t="s">
        <v>1170</v>
      </c>
      <c r="N15" s="50">
        <v>0.5</v>
      </c>
    </row>
    <row r="16" spans="1:14" ht="69.599999999999994" thickBot="1" x14ac:dyDescent="0.35">
      <c r="A16" s="58" t="s">
        <v>140</v>
      </c>
      <c r="B16" s="59" t="s">
        <v>1171</v>
      </c>
      <c r="C16" s="60" t="s">
        <v>1130</v>
      </c>
      <c r="D16" s="58" t="s">
        <v>1172</v>
      </c>
      <c r="E16" s="63" t="s">
        <v>112</v>
      </c>
      <c r="F16" s="61"/>
      <c r="G16" s="61"/>
      <c r="H16" s="147" t="str">
        <f t="shared" si="0"/>
        <v>Not answered</v>
      </c>
      <c r="I16" s="64" t="str" cm="1">
        <f t="array" ref="I16">IF(F16:F16="", "-",VLOOKUP(F16,M:N,2,FALSE))</f>
        <v>-</v>
      </c>
      <c r="J16" s="58" t="s">
        <v>1173</v>
      </c>
      <c r="L16" s="51"/>
      <c r="M16" s="50" t="s">
        <v>1174</v>
      </c>
      <c r="N16" s="50">
        <v>0.5</v>
      </c>
    </row>
    <row r="17" spans="1:14" ht="69.599999999999994" thickBot="1" x14ac:dyDescent="0.35">
      <c r="A17" s="58" t="s">
        <v>140</v>
      </c>
      <c r="B17" s="59" t="s">
        <v>1175</v>
      </c>
      <c r="C17" s="60" t="s">
        <v>1130</v>
      </c>
      <c r="D17" s="58" t="s">
        <v>1176</v>
      </c>
      <c r="E17" s="63" t="s">
        <v>112</v>
      </c>
      <c r="F17" s="61"/>
      <c r="G17" s="61"/>
      <c r="H17" s="147" t="str">
        <f t="shared" si="0"/>
        <v>Not answered</v>
      </c>
      <c r="I17" s="64" t="str" cm="1">
        <f t="array" ref="I17">IF(F17:F17="", "-",VLOOKUP(F17,M:N,2,FALSE))</f>
        <v>-</v>
      </c>
      <c r="J17" s="58" t="s">
        <v>1177</v>
      </c>
      <c r="L17" s="51"/>
      <c r="M17" s="50" t="s">
        <v>1178</v>
      </c>
      <c r="N17" s="50">
        <v>0.5</v>
      </c>
    </row>
    <row r="18" spans="1:14" ht="97.2" thickBot="1" x14ac:dyDescent="0.35">
      <c r="A18" s="58" t="s">
        <v>140</v>
      </c>
      <c r="B18" s="66" t="s">
        <v>1179</v>
      </c>
      <c r="C18" s="60" t="s">
        <v>1130</v>
      </c>
      <c r="D18" s="58" t="s">
        <v>1180</v>
      </c>
      <c r="E18" s="63" t="s">
        <v>109</v>
      </c>
      <c r="F18" s="61"/>
      <c r="G18" s="61"/>
      <c r="H18" s="147" t="str">
        <f t="shared" si="0"/>
        <v>Not answered</v>
      </c>
      <c r="I18" s="64" t="str" cm="1">
        <f t="array" ref="I18">IF(F18:F18="", "-",VLOOKUP(F18,M:N,2,FALSE))</f>
        <v>-</v>
      </c>
      <c r="J18" s="58" t="s">
        <v>1181</v>
      </c>
      <c r="L18" s="51"/>
      <c r="M18" s="50" t="s">
        <v>1182</v>
      </c>
      <c r="N18" s="50">
        <v>0.25</v>
      </c>
    </row>
    <row r="19" spans="1:14" ht="83.4" thickBot="1" x14ac:dyDescent="0.35">
      <c r="A19" s="58" t="s">
        <v>140</v>
      </c>
      <c r="B19" s="59" t="s">
        <v>1183</v>
      </c>
      <c r="C19" s="60" t="s">
        <v>1130</v>
      </c>
      <c r="D19" s="58" t="s">
        <v>1184</v>
      </c>
      <c r="E19" s="63" t="s">
        <v>109</v>
      </c>
      <c r="F19" s="61"/>
      <c r="G19" s="61"/>
      <c r="H19" s="147" t="str">
        <f t="shared" si="0"/>
        <v>Not answered</v>
      </c>
      <c r="I19" s="64" t="str" cm="1">
        <f t="array" ref="I19">IF(F19:F19="", "-",VLOOKUP(F19,M:N,2,FALSE))</f>
        <v>-</v>
      </c>
      <c r="J19" s="58" t="s">
        <v>1185</v>
      </c>
      <c r="L19" s="51"/>
      <c r="M19" s="50" t="s">
        <v>1186</v>
      </c>
      <c r="N19" s="50">
        <v>0.25</v>
      </c>
    </row>
    <row r="20" spans="1:14" ht="138.6" thickBot="1" x14ac:dyDescent="0.35">
      <c r="A20" s="58" t="s">
        <v>140</v>
      </c>
      <c r="B20" s="59" t="s">
        <v>1187</v>
      </c>
      <c r="C20" s="60" t="s">
        <v>1130</v>
      </c>
      <c r="D20" s="58" t="s">
        <v>1188</v>
      </c>
      <c r="E20" s="63" t="s">
        <v>112</v>
      </c>
      <c r="F20" s="61"/>
      <c r="G20" s="61"/>
      <c r="H20" s="147" t="str">
        <f t="shared" si="0"/>
        <v>Not answered</v>
      </c>
      <c r="I20" s="64" t="str" cm="1">
        <f t="array" ref="I20">IF(F20:F20="", "-",VLOOKUP(F20,M:N,2,FALSE))</f>
        <v>-</v>
      </c>
      <c r="J20" s="58" t="s">
        <v>1189</v>
      </c>
      <c r="L20" s="51"/>
      <c r="M20" s="50" t="s">
        <v>1190</v>
      </c>
      <c r="N20" s="50">
        <v>0.25</v>
      </c>
    </row>
    <row r="21" spans="1:14" ht="138.6" thickBot="1" x14ac:dyDescent="0.35">
      <c r="A21" s="58" t="s">
        <v>140</v>
      </c>
      <c r="B21" s="59" t="s">
        <v>1191</v>
      </c>
      <c r="C21" s="60" t="s">
        <v>1130</v>
      </c>
      <c r="D21" s="58" t="s">
        <v>1192</v>
      </c>
      <c r="E21" s="63" t="s">
        <v>112</v>
      </c>
      <c r="F21" s="61"/>
      <c r="G21" s="61"/>
      <c r="H21" s="147" t="str">
        <f t="shared" si="0"/>
        <v>Not answered</v>
      </c>
      <c r="I21" s="64" t="str" cm="1">
        <f t="array" ref="I21">IF(F21:F21="", "-",VLOOKUP(F21,M:N,2,FALSE))</f>
        <v>-</v>
      </c>
      <c r="J21" s="58" t="s">
        <v>1193</v>
      </c>
      <c r="L21" s="51"/>
      <c r="M21" s="50" t="s">
        <v>1194</v>
      </c>
      <c r="N21" s="50">
        <v>0.25</v>
      </c>
    </row>
    <row r="22" spans="1:14" ht="111" thickBot="1" x14ac:dyDescent="0.35">
      <c r="A22" s="58" t="s">
        <v>1195</v>
      </c>
      <c r="B22" s="59" t="s">
        <v>1196</v>
      </c>
      <c r="C22" s="60" t="s">
        <v>1130</v>
      </c>
      <c r="D22" s="58" t="s">
        <v>1197</v>
      </c>
      <c r="E22" s="63" t="s">
        <v>109</v>
      </c>
      <c r="F22" s="61"/>
      <c r="G22" s="61"/>
      <c r="H22" s="147" t="str">
        <f t="shared" si="0"/>
        <v>Not answered</v>
      </c>
      <c r="I22" s="64" t="str" cm="1">
        <f t="array" ref="I22">IF(F22:F22="", "-",VLOOKUP(F22,M:N,2,FALSE))</f>
        <v>-</v>
      </c>
      <c r="J22" s="58" t="s">
        <v>1198</v>
      </c>
      <c r="L22" s="51"/>
      <c r="M22" s="50" t="s">
        <v>1199</v>
      </c>
      <c r="N22" s="50">
        <v>0.25</v>
      </c>
    </row>
    <row r="23" spans="1:14" ht="45.75" customHeight="1" thickBot="1" x14ac:dyDescent="0.35">
      <c r="A23" s="58" t="s">
        <v>1200</v>
      </c>
      <c r="B23" s="59" t="s">
        <v>1201</v>
      </c>
      <c r="C23" s="60" t="s">
        <v>1130</v>
      </c>
      <c r="D23" s="58" t="s">
        <v>1202</v>
      </c>
      <c r="E23" s="63" t="s">
        <v>109</v>
      </c>
      <c r="F23" s="61"/>
      <c r="G23" s="61"/>
      <c r="H23" s="147" t="str">
        <f t="shared" si="0"/>
        <v>Not answered</v>
      </c>
      <c r="I23" s="64" t="str" cm="1">
        <f t="array" ref="I23">IF(F23:F23="", "-",VLOOKUP(F23,M:N,2,FALSE))</f>
        <v>-</v>
      </c>
      <c r="J23" s="58" t="s">
        <v>1203</v>
      </c>
      <c r="L23" s="53"/>
      <c r="M23" s="54" t="s">
        <v>1204</v>
      </c>
      <c r="N23" s="50">
        <v>0.25</v>
      </c>
    </row>
    <row r="24" spans="1:14" ht="111" thickBot="1" x14ac:dyDescent="0.35">
      <c r="A24" s="58" t="s">
        <v>1200</v>
      </c>
      <c r="B24" s="59" t="s">
        <v>1205</v>
      </c>
      <c r="C24" s="60" t="s">
        <v>1130</v>
      </c>
      <c r="D24" s="58" t="s">
        <v>1206</v>
      </c>
      <c r="E24" s="63" t="s">
        <v>109</v>
      </c>
      <c r="F24" s="61"/>
      <c r="G24" s="61"/>
      <c r="H24" s="147" t="str">
        <f t="shared" si="0"/>
        <v>Not answered</v>
      </c>
      <c r="I24" s="64" t="str" cm="1">
        <f t="array" ref="I24">IF(F24:F24="", "-",VLOOKUP(F24,M:N,2,FALSE))</f>
        <v>-</v>
      </c>
      <c r="J24" s="58" t="s">
        <v>1207</v>
      </c>
      <c r="L24" s="51"/>
      <c r="M24" s="50" t="s">
        <v>1208</v>
      </c>
      <c r="N24" s="50">
        <v>0</v>
      </c>
    </row>
    <row r="25" spans="1:14" ht="138.6" thickBot="1" x14ac:dyDescent="0.35">
      <c r="A25" s="58" t="s">
        <v>1200</v>
      </c>
      <c r="B25" s="59" t="s">
        <v>1209</v>
      </c>
      <c r="C25" s="60" t="s">
        <v>1130</v>
      </c>
      <c r="D25" s="62" t="s">
        <v>1210</v>
      </c>
      <c r="E25" s="63" t="s">
        <v>109</v>
      </c>
      <c r="F25" s="61"/>
      <c r="G25" s="61"/>
      <c r="H25" s="147" t="str">
        <f t="shared" si="0"/>
        <v>Not answered</v>
      </c>
      <c r="I25" s="64" t="str" cm="1">
        <f t="array" ref="I25">IF(F25:F25="", "-",VLOOKUP(F25,M:N,2,FALSE))</f>
        <v>-</v>
      </c>
      <c r="J25" s="58" t="s">
        <v>1211</v>
      </c>
      <c r="L25" s="51"/>
      <c r="M25" s="55" t="s">
        <v>1212</v>
      </c>
      <c r="N25" s="55">
        <v>0</v>
      </c>
    </row>
    <row r="26" spans="1:14" ht="97.2" thickBot="1" x14ac:dyDescent="0.35">
      <c r="A26" s="58" t="s">
        <v>1213</v>
      </c>
      <c r="B26" s="59" t="s">
        <v>1214</v>
      </c>
      <c r="C26" s="60" t="s">
        <v>1130</v>
      </c>
      <c r="D26" s="58" t="s">
        <v>1215</v>
      </c>
      <c r="E26" s="63" t="s">
        <v>109</v>
      </c>
      <c r="F26" s="61"/>
      <c r="G26" s="61"/>
      <c r="H26" s="147" t="str">
        <f t="shared" si="0"/>
        <v>Not answered</v>
      </c>
      <c r="I26" s="64" t="str" cm="1">
        <f t="array" ref="I26">IF(F26:F26="", "-",VLOOKUP(F26,M:N,2,FALSE))</f>
        <v>-</v>
      </c>
      <c r="J26" s="58" t="s">
        <v>1216</v>
      </c>
    </row>
    <row r="27" spans="1:14" ht="124.8" thickBot="1" x14ac:dyDescent="0.35">
      <c r="A27" s="58" t="s">
        <v>1213</v>
      </c>
      <c r="B27" s="59" t="s">
        <v>1217</v>
      </c>
      <c r="C27" s="60" t="s">
        <v>1130</v>
      </c>
      <c r="D27" s="58" t="s">
        <v>1218</v>
      </c>
      <c r="E27" s="63" t="s">
        <v>109</v>
      </c>
      <c r="F27" s="61"/>
      <c r="G27" s="61"/>
      <c r="H27" s="147" t="str">
        <f t="shared" si="0"/>
        <v>Not answered</v>
      </c>
      <c r="I27" s="64" t="str" cm="1">
        <f t="array" ref="I27">IF(F27:F27="", "-",VLOOKUP(F27,M:N,2,FALSE))</f>
        <v>-</v>
      </c>
      <c r="J27" s="58" t="s">
        <v>1219</v>
      </c>
    </row>
    <row r="28" spans="1:14" ht="97.2" thickBot="1" x14ac:dyDescent="0.35">
      <c r="A28" s="58" t="s">
        <v>1213</v>
      </c>
      <c r="B28" s="59" t="s">
        <v>1220</v>
      </c>
      <c r="C28" s="60" t="s">
        <v>1130</v>
      </c>
      <c r="D28" s="58" t="s">
        <v>1221</v>
      </c>
      <c r="E28" s="63" t="s">
        <v>109</v>
      </c>
      <c r="F28" s="61"/>
      <c r="G28" s="61"/>
      <c r="H28" s="147" t="str">
        <f t="shared" si="0"/>
        <v>Not answered</v>
      </c>
      <c r="I28" s="64" t="str" cm="1">
        <f t="array" ref="I28">IF(F28:F28="", "-",VLOOKUP(F28,M:N,2,FALSE))</f>
        <v>-</v>
      </c>
      <c r="J28" s="58" t="s">
        <v>1222</v>
      </c>
    </row>
    <row r="29" spans="1:14" ht="124.8" thickBot="1" x14ac:dyDescent="0.35">
      <c r="A29" s="58" t="s">
        <v>1213</v>
      </c>
      <c r="B29" s="59" t="s">
        <v>1223</v>
      </c>
      <c r="C29" s="60" t="s">
        <v>1130</v>
      </c>
      <c r="D29" s="62" t="s">
        <v>1224</v>
      </c>
      <c r="E29" s="63" t="s">
        <v>109</v>
      </c>
      <c r="F29" s="61"/>
      <c r="G29" s="61"/>
      <c r="H29" s="147" t="str">
        <f t="shared" si="0"/>
        <v>Not answered</v>
      </c>
      <c r="I29" s="64" t="str" cm="1">
        <f t="array" ref="I29">IF(F29:F29="", "-",VLOOKUP(F29,M:N,2,FALSE))</f>
        <v>-</v>
      </c>
      <c r="J29" s="58" t="s">
        <v>1225</v>
      </c>
    </row>
    <row r="30" spans="1:14" ht="111" thickBot="1" x14ac:dyDescent="0.35">
      <c r="A30" s="58" t="s">
        <v>1213</v>
      </c>
      <c r="B30" s="59" t="s">
        <v>1226</v>
      </c>
      <c r="C30" s="60" t="s">
        <v>1130</v>
      </c>
      <c r="D30" s="62" t="s">
        <v>1227</v>
      </c>
      <c r="E30" s="63" t="s">
        <v>109</v>
      </c>
      <c r="F30" s="61"/>
      <c r="G30" s="61"/>
      <c r="H30" s="147" t="str">
        <f t="shared" si="0"/>
        <v>Not answered</v>
      </c>
      <c r="I30" s="64" t="str" cm="1">
        <f t="array" ref="I30">IF(F30:F30="", "-",VLOOKUP(F30,M:N,2,FALSE))</f>
        <v>-</v>
      </c>
      <c r="J30" s="58" t="s">
        <v>1228</v>
      </c>
    </row>
    <row r="31" spans="1:14" ht="111" thickBot="1" x14ac:dyDescent="0.35">
      <c r="A31" s="58" t="s">
        <v>1213</v>
      </c>
      <c r="B31" s="59" t="s">
        <v>1229</v>
      </c>
      <c r="C31" s="60" t="s">
        <v>1130</v>
      </c>
      <c r="D31" s="58" t="s">
        <v>1230</v>
      </c>
      <c r="E31" s="63" t="s">
        <v>109</v>
      </c>
      <c r="F31" s="61"/>
      <c r="G31" s="61"/>
      <c r="H31" s="147" t="str">
        <f t="shared" si="0"/>
        <v>Not answered</v>
      </c>
      <c r="I31" s="64" t="str" cm="1">
        <f t="array" ref="I31">IF(F31:F31="", "-",VLOOKUP(F31,M:N,2,FALSE))</f>
        <v>-</v>
      </c>
      <c r="J31" s="58" t="s">
        <v>1231</v>
      </c>
    </row>
    <row r="32" spans="1:14" ht="111" thickBot="1" x14ac:dyDescent="0.35">
      <c r="A32" s="62" t="s">
        <v>140</v>
      </c>
      <c r="B32" s="59" t="s">
        <v>1232</v>
      </c>
      <c r="C32" s="60" t="s">
        <v>1130</v>
      </c>
      <c r="D32" s="58" t="s">
        <v>1233</v>
      </c>
      <c r="E32" s="63" t="s">
        <v>109</v>
      </c>
      <c r="F32" s="61"/>
      <c r="G32" s="61"/>
      <c r="H32" s="147" t="str">
        <f t="shared" si="0"/>
        <v>Not answered</v>
      </c>
      <c r="I32" s="64" t="str" cm="1">
        <f t="array" ref="I32">IF(F32:F32="", "-",VLOOKUP(F32,M:N,2,FALSE))</f>
        <v>-</v>
      </c>
      <c r="J32" s="58" t="s">
        <v>1234</v>
      </c>
    </row>
    <row r="33" spans="1:10" ht="207.6" thickBot="1" x14ac:dyDescent="0.35">
      <c r="A33" s="58" t="s">
        <v>1213</v>
      </c>
      <c r="B33" s="59" t="s">
        <v>1235</v>
      </c>
      <c r="C33" s="60" t="s">
        <v>1130</v>
      </c>
      <c r="D33" s="58" t="s">
        <v>1236</v>
      </c>
      <c r="E33" s="63" t="s">
        <v>112</v>
      </c>
      <c r="F33" s="61"/>
      <c r="G33" s="61"/>
      <c r="H33" s="147" t="str">
        <f t="shared" si="0"/>
        <v>Not answered</v>
      </c>
      <c r="I33" s="64" t="str" cm="1">
        <f t="array" ref="I33">IF(F33:F33="", "-",VLOOKUP(F33,M:N,2,FALSE))</f>
        <v>-</v>
      </c>
      <c r="J33" s="58" t="s">
        <v>1237</v>
      </c>
    </row>
    <row r="34" spans="1:10" ht="111" thickBot="1" x14ac:dyDescent="0.35">
      <c r="A34" s="58" t="s">
        <v>1213</v>
      </c>
      <c r="B34" s="59" t="s">
        <v>1238</v>
      </c>
      <c r="C34" s="60" t="s">
        <v>1130</v>
      </c>
      <c r="D34" s="58" t="s">
        <v>1239</v>
      </c>
      <c r="E34" s="63" t="s">
        <v>109</v>
      </c>
      <c r="F34" s="61"/>
      <c r="G34" s="61"/>
      <c r="H34" s="147" t="str">
        <f t="shared" si="0"/>
        <v>Not answered</v>
      </c>
      <c r="I34" s="64" t="str" cm="1">
        <f t="array" ref="I34">IF(F34:F34="", "-",VLOOKUP(F34,M:N,2,FALSE))</f>
        <v>-</v>
      </c>
      <c r="J34" s="58" t="s">
        <v>1240</v>
      </c>
    </row>
    <row r="35" spans="1:10" ht="138.6" thickBot="1" x14ac:dyDescent="0.35">
      <c r="A35" s="58" t="s">
        <v>1213</v>
      </c>
      <c r="B35" s="59" t="s">
        <v>1241</v>
      </c>
      <c r="C35" s="60" t="s">
        <v>1130</v>
      </c>
      <c r="D35" s="58" t="s">
        <v>1242</v>
      </c>
      <c r="E35" s="63" t="s">
        <v>112</v>
      </c>
      <c r="F35" s="61"/>
      <c r="G35" s="61"/>
      <c r="H35" s="147" t="str">
        <f t="shared" si="0"/>
        <v>Not answered</v>
      </c>
      <c r="I35" s="64" t="str" cm="1">
        <f t="array" ref="I35">IF(F35:F35="", "-",VLOOKUP(F35,M:N,2,FALSE))</f>
        <v>-</v>
      </c>
      <c r="J35" s="58" t="s">
        <v>1243</v>
      </c>
    </row>
    <row r="36" spans="1:10" ht="97.2" thickBot="1" x14ac:dyDescent="0.35">
      <c r="A36" s="58" t="s">
        <v>1213</v>
      </c>
      <c r="B36" s="59" t="s">
        <v>1244</v>
      </c>
      <c r="C36" s="60" t="s">
        <v>1130</v>
      </c>
      <c r="D36" s="58" t="s">
        <v>1245</v>
      </c>
      <c r="E36" s="63" t="s">
        <v>112</v>
      </c>
      <c r="F36" s="61"/>
      <c r="G36" s="61"/>
      <c r="H36" s="147" t="str">
        <f t="shared" si="0"/>
        <v>Not answered</v>
      </c>
      <c r="I36" s="64" t="str" cm="1">
        <f t="array" ref="I36">IF(F36:F36="", "-",VLOOKUP(F36,M:N,2,FALSE))</f>
        <v>-</v>
      </c>
      <c r="J36" s="58" t="s">
        <v>1246</v>
      </c>
    </row>
    <row r="37" spans="1:10" ht="97.2" thickBot="1" x14ac:dyDescent="0.35">
      <c r="A37" s="58" t="s">
        <v>140</v>
      </c>
      <c r="B37" s="59" t="s">
        <v>1247</v>
      </c>
      <c r="C37" s="60" t="s">
        <v>1130</v>
      </c>
      <c r="D37" s="58" t="s">
        <v>1248</v>
      </c>
      <c r="E37" s="63" t="s">
        <v>109</v>
      </c>
      <c r="F37" s="61"/>
      <c r="G37" s="61"/>
      <c r="H37" s="147" t="str">
        <f t="shared" si="0"/>
        <v>Not answered</v>
      </c>
      <c r="I37" s="64" t="str" cm="1">
        <f t="array" ref="I37">IF(F37:F37="", "-",VLOOKUP(F37,M:N,2,FALSE))</f>
        <v>-</v>
      </c>
      <c r="J37" s="58" t="s">
        <v>1249</v>
      </c>
    </row>
    <row r="38" spans="1:10" ht="111" thickBot="1" x14ac:dyDescent="0.35">
      <c r="A38" s="58" t="s">
        <v>140</v>
      </c>
      <c r="B38" s="59" t="s">
        <v>1250</v>
      </c>
      <c r="C38" s="60" t="s">
        <v>1130</v>
      </c>
      <c r="D38" s="58" t="s">
        <v>1251</v>
      </c>
      <c r="E38" s="63" t="s">
        <v>109</v>
      </c>
      <c r="F38" s="61"/>
      <c r="G38" s="61"/>
      <c r="H38" s="147" t="str">
        <f t="shared" si="0"/>
        <v>Not answered</v>
      </c>
      <c r="I38" s="64" t="str" cm="1">
        <f t="array" ref="I38">IF(F38:F38="", "-",VLOOKUP(F38,M:N,2,FALSE))</f>
        <v>-</v>
      </c>
      <c r="J38" s="58" t="s">
        <v>1252</v>
      </c>
    </row>
    <row r="39" spans="1:10" ht="111" thickBot="1" x14ac:dyDescent="0.35">
      <c r="A39" s="58" t="s">
        <v>140</v>
      </c>
      <c r="B39" s="59" t="s">
        <v>1253</v>
      </c>
      <c r="C39" s="60" t="s">
        <v>1130</v>
      </c>
      <c r="D39" s="58" t="s">
        <v>1254</v>
      </c>
      <c r="E39" s="63" t="s">
        <v>109</v>
      </c>
      <c r="F39" s="61"/>
      <c r="G39" s="61"/>
      <c r="H39" s="147" t="str">
        <f t="shared" si="0"/>
        <v>Not answered</v>
      </c>
      <c r="I39" s="64" t="str" cm="1">
        <f t="array" ref="I39">IF(F39:F39="", "-",VLOOKUP(F39,M:N,2,FALSE))</f>
        <v>-</v>
      </c>
      <c r="J39" s="58" t="s">
        <v>1255</v>
      </c>
    </row>
    <row r="40" spans="1:10" ht="111" thickBot="1" x14ac:dyDescent="0.35">
      <c r="A40" s="58" t="s">
        <v>140</v>
      </c>
      <c r="B40" s="59" t="s">
        <v>1256</v>
      </c>
      <c r="C40" s="60" t="s">
        <v>1130</v>
      </c>
      <c r="D40" s="58" t="s">
        <v>1257</v>
      </c>
      <c r="E40" s="63" t="s">
        <v>109</v>
      </c>
      <c r="F40" s="61"/>
      <c r="G40" s="61"/>
      <c r="H40" s="147" t="str">
        <f t="shared" si="0"/>
        <v>Not answered</v>
      </c>
      <c r="I40" s="64" t="str" cm="1">
        <f t="array" ref="I40">IF(F40:F40="", "-",VLOOKUP(F40,M:N,2,FALSE))</f>
        <v>-</v>
      </c>
      <c r="J40" s="58" t="s">
        <v>1258</v>
      </c>
    </row>
    <row r="41" spans="1:10" ht="111" thickBot="1" x14ac:dyDescent="0.35">
      <c r="A41" s="58" t="s">
        <v>140</v>
      </c>
      <c r="B41" s="66" t="s">
        <v>1259</v>
      </c>
      <c r="C41" s="60" t="s">
        <v>1130</v>
      </c>
      <c r="D41" s="58" t="s">
        <v>1260</v>
      </c>
      <c r="E41" s="63" t="s">
        <v>109</v>
      </c>
      <c r="F41" s="61"/>
      <c r="G41" s="61"/>
      <c r="H41" s="147" t="str">
        <f t="shared" si="0"/>
        <v>Not answered</v>
      </c>
      <c r="I41" s="64" t="str" cm="1">
        <f t="array" ref="I41">IF(F41:F41="", "-",VLOOKUP(F41,M:N,2,FALSE))</f>
        <v>-</v>
      </c>
      <c r="J41" s="58" t="s">
        <v>1261</v>
      </c>
    </row>
    <row r="42" spans="1:10" ht="83.4" thickBot="1" x14ac:dyDescent="0.35">
      <c r="A42" s="58" t="s">
        <v>460</v>
      </c>
      <c r="B42" s="59" t="s">
        <v>1262</v>
      </c>
      <c r="C42" s="60" t="s">
        <v>1130</v>
      </c>
      <c r="D42" s="58" t="s">
        <v>1263</v>
      </c>
      <c r="E42" s="63" t="s">
        <v>109</v>
      </c>
      <c r="F42" s="61"/>
      <c r="G42" s="61"/>
      <c r="H42" s="147" t="str">
        <f t="shared" ref="H42:H46" si="1">IF(F42="","Not answered", IF( AND(F42="STD",G42&lt;&gt;""), "STD answers with comments will be downgraded to P", IF( AND(F42="P",TRIM(G42)=""),"P(artial) answer needs comment", IF(AND(F42 = "TPS",G42=""), "TPS answer needs product in comments + cost", "Answered" ) ) ))</f>
        <v>Not answered</v>
      </c>
      <c r="I42" s="64" t="str" cm="1">
        <f t="array" ref="I42">IF(F42:F42="", "-",VLOOKUP(F42,M:N,2,FALSE))</f>
        <v>-</v>
      </c>
      <c r="J42" s="58" t="s">
        <v>1264</v>
      </c>
    </row>
    <row r="43" spans="1:10" ht="55.8" thickBot="1" x14ac:dyDescent="0.35">
      <c r="A43" s="58" t="s">
        <v>544</v>
      </c>
      <c r="B43" s="59" t="s">
        <v>1265</v>
      </c>
      <c r="C43" s="60" t="s">
        <v>1130</v>
      </c>
      <c r="D43" s="58" t="s">
        <v>1266</v>
      </c>
      <c r="E43" s="63" t="s">
        <v>115</v>
      </c>
      <c r="F43" s="61"/>
      <c r="G43" s="61"/>
      <c r="H43" s="147" t="str">
        <f t="shared" si="1"/>
        <v>Not answered</v>
      </c>
      <c r="I43" s="64" t="str" cm="1">
        <f t="array" ref="I43">IF(F43:F43="", "-",VLOOKUP(F43,M:N,2,FALSE))</f>
        <v>-</v>
      </c>
      <c r="J43" s="58" t="s">
        <v>1267</v>
      </c>
    </row>
    <row r="44" spans="1:10" ht="55.8" thickBot="1" x14ac:dyDescent="0.35">
      <c r="A44" s="58" t="s">
        <v>544</v>
      </c>
      <c r="B44" s="59" t="s">
        <v>1268</v>
      </c>
      <c r="C44" s="60" t="s">
        <v>1130</v>
      </c>
      <c r="D44" s="58" t="s">
        <v>1269</v>
      </c>
      <c r="E44" s="63" t="s">
        <v>112</v>
      </c>
      <c r="F44" s="61"/>
      <c r="G44" s="61"/>
      <c r="H44" s="147" t="str">
        <f t="shared" si="1"/>
        <v>Not answered</v>
      </c>
      <c r="I44" s="64" t="str" cm="1">
        <f t="array" ref="I44">IF(F44:F44="", "-",VLOOKUP(F44,M:N,2,FALSE))</f>
        <v>-</v>
      </c>
      <c r="J44" s="58" t="s">
        <v>1270</v>
      </c>
    </row>
    <row r="45" spans="1:10" ht="97.2" thickBot="1" x14ac:dyDescent="0.35">
      <c r="A45" s="58" t="s">
        <v>544</v>
      </c>
      <c r="B45" s="59" t="s">
        <v>1271</v>
      </c>
      <c r="C45" s="60" t="s">
        <v>1130</v>
      </c>
      <c r="D45" s="58" t="s">
        <v>1272</v>
      </c>
      <c r="E45" s="63" t="s">
        <v>109</v>
      </c>
      <c r="F45" s="61"/>
      <c r="G45" s="61"/>
      <c r="H45" s="147" t="str">
        <f t="shared" si="1"/>
        <v>Not answered</v>
      </c>
      <c r="I45" s="64" t="str" cm="1">
        <f t="array" ref="I45">IF(F45:F45="", "-",VLOOKUP(F45,M:N,2,FALSE))</f>
        <v>-</v>
      </c>
      <c r="J45" s="58" t="s">
        <v>1273</v>
      </c>
    </row>
    <row r="46" spans="1:10" ht="83.4" thickBot="1" x14ac:dyDescent="0.35">
      <c r="A46" s="58" t="s">
        <v>544</v>
      </c>
      <c r="B46" s="65" t="s">
        <v>1274</v>
      </c>
      <c r="C46" s="60" t="s">
        <v>1130</v>
      </c>
      <c r="D46" s="58" t="s">
        <v>1275</v>
      </c>
      <c r="E46" s="63" t="s">
        <v>109</v>
      </c>
      <c r="F46" s="61"/>
      <c r="G46" s="61"/>
      <c r="H46" s="147" t="str">
        <f t="shared" si="1"/>
        <v>Not answered</v>
      </c>
      <c r="I46" s="64" t="str" cm="1">
        <f t="array" ref="I46">IF(F46:F46="", "-",VLOOKUP(F46,M:N,2,FALSE))</f>
        <v>-</v>
      </c>
      <c r="J46" s="58" t="s">
        <v>1276</v>
      </c>
    </row>
    <row r="47" spans="1:10" ht="55.8" thickBot="1" x14ac:dyDescent="0.35">
      <c r="A47" s="58" t="s">
        <v>699</v>
      </c>
      <c r="B47" s="67" t="s">
        <v>1277</v>
      </c>
      <c r="C47" s="60" t="s">
        <v>1130</v>
      </c>
      <c r="D47" s="58" t="s">
        <v>1278</v>
      </c>
      <c r="E47" s="63" t="s">
        <v>109</v>
      </c>
      <c r="F47" s="61"/>
      <c r="G47" s="61"/>
      <c r="H47" s="147" t="s">
        <v>1279</v>
      </c>
      <c r="I47" s="64" t="str" cm="1">
        <f t="array" ref="I47">IF(F47:F47="", "-",VLOOKUP(F47,M:N,2,FALSE))</f>
        <v>-</v>
      </c>
      <c r="J47" s="58" t="s">
        <v>1280</v>
      </c>
    </row>
    <row r="48" spans="1:10" ht="111" thickBot="1" x14ac:dyDescent="0.35">
      <c r="A48" s="58" t="s">
        <v>821</v>
      </c>
      <c r="B48" s="65" t="s">
        <v>1281</v>
      </c>
      <c r="C48" s="60" t="s">
        <v>1130</v>
      </c>
      <c r="D48" s="58" t="s">
        <v>1282</v>
      </c>
      <c r="E48" s="63" t="s">
        <v>109</v>
      </c>
      <c r="F48" s="61"/>
      <c r="G48" s="61"/>
      <c r="H48" s="147" t="s">
        <v>1279</v>
      </c>
      <c r="I48" s="64" t="str" cm="1">
        <f t="array" ref="I48">IF(F48:F48="", "-",VLOOKUP(F48,M:N,2,FALSE))</f>
        <v>-</v>
      </c>
      <c r="J48" s="58" t="s">
        <v>1283</v>
      </c>
    </row>
    <row r="49" spans="1:10" ht="111" thickBot="1" x14ac:dyDescent="0.35">
      <c r="A49" s="58" t="s">
        <v>821</v>
      </c>
      <c r="B49" s="65" t="s">
        <v>1284</v>
      </c>
      <c r="C49" s="60" t="s">
        <v>1130</v>
      </c>
      <c r="D49" s="58" t="s">
        <v>1285</v>
      </c>
      <c r="E49" s="63" t="s">
        <v>109</v>
      </c>
      <c r="F49" s="61"/>
      <c r="G49" s="61"/>
      <c r="H49" s="147" t="s">
        <v>1279</v>
      </c>
      <c r="I49" s="64" t="str" cm="1">
        <f t="array" ref="I49">IF(F49:F49="", "-",VLOOKUP(F49,M:N,2,FALSE))</f>
        <v>-</v>
      </c>
      <c r="J49" s="58" t="s">
        <v>1286</v>
      </c>
    </row>
    <row r="50" spans="1:10" ht="124.8" thickBot="1" x14ac:dyDescent="0.35">
      <c r="A50" s="58" t="s">
        <v>821</v>
      </c>
      <c r="B50" s="67" t="s">
        <v>1287</v>
      </c>
      <c r="C50" s="60" t="s">
        <v>1130</v>
      </c>
      <c r="D50" s="58" t="s">
        <v>1288</v>
      </c>
      <c r="E50" s="63" t="s">
        <v>109</v>
      </c>
      <c r="F50" s="61"/>
      <c r="G50" s="61"/>
      <c r="H50" s="147" t="s">
        <v>1279</v>
      </c>
      <c r="I50" s="64" t="str" cm="1">
        <f t="array" ref="I50">IF(F50:F50="", "-",VLOOKUP(F50,M:N,2,FALSE))</f>
        <v>-</v>
      </c>
      <c r="J50" s="58" t="s">
        <v>1289</v>
      </c>
    </row>
    <row r="51" spans="1:10" ht="55.8" thickBot="1" x14ac:dyDescent="0.35">
      <c r="A51" s="58" t="s">
        <v>821</v>
      </c>
      <c r="B51" s="59" t="s">
        <v>1290</v>
      </c>
      <c r="C51" s="60" t="s">
        <v>1130</v>
      </c>
      <c r="D51" s="58" t="s">
        <v>1291</v>
      </c>
      <c r="E51" s="63" t="s">
        <v>109</v>
      </c>
      <c r="F51" s="61"/>
      <c r="G51" s="61"/>
      <c r="H51" s="147" t="s">
        <v>1279</v>
      </c>
      <c r="I51" s="64" t="str" cm="1">
        <f t="array" ref="I51">IF(F51:F51="", "-",VLOOKUP(F51,M:N,2,FALSE))</f>
        <v>-</v>
      </c>
      <c r="J51" s="58" t="s">
        <v>1292</v>
      </c>
    </row>
    <row r="52" spans="1:10" ht="55.8" thickBot="1" x14ac:dyDescent="0.35">
      <c r="A52" s="58" t="s">
        <v>821</v>
      </c>
      <c r="B52" s="66" t="s">
        <v>1293</v>
      </c>
      <c r="C52" s="60" t="s">
        <v>1130</v>
      </c>
      <c r="D52" s="58" t="s">
        <v>1294</v>
      </c>
      <c r="E52" s="63" t="s">
        <v>109</v>
      </c>
      <c r="F52" s="61"/>
      <c r="G52" s="61"/>
      <c r="H52" s="147" t="s">
        <v>1279</v>
      </c>
      <c r="I52" s="64" t="str" cm="1">
        <f t="array" ref="I52">IF(F52:F52="", "-",VLOOKUP(F52,M:N,2,FALSE))</f>
        <v>-</v>
      </c>
      <c r="J52" s="58" t="s">
        <v>1295</v>
      </c>
    </row>
    <row r="53" spans="1:10" ht="69.599999999999994" thickBot="1" x14ac:dyDescent="0.35">
      <c r="A53" s="58" t="s">
        <v>821</v>
      </c>
      <c r="B53" s="66" t="s">
        <v>1296</v>
      </c>
      <c r="C53" s="60" t="s">
        <v>1130</v>
      </c>
      <c r="D53" s="58" t="s">
        <v>1297</v>
      </c>
      <c r="E53" s="63" t="s">
        <v>109</v>
      </c>
      <c r="F53" s="61"/>
      <c r="G53" s="61"/>
      <c r="H53" s="147" t="s">
        <v>1279</v>
      </c>
      <c r="I53" s="64" t="str" cm="1">
        <f t="array" ref="I53">IF(F53:F53="", "-",VLOOKUP(F53,M:N,2,FALSE))</f>
        <v>-</v>
      </c>
      <c r="J53" s="58" t="s">
        <v>1298</v>
      </c>
    </row>
    <row r="54" spans="1:10" ht="55.8" thickBot="1" x14ac:dyDescent="0.35">
      <c r="A54" s="58" t="s">
        <v>821</v>
      </c>
      <c r="B54" s="59" t="s">
        <v>1299</v>
      </c>
      <c r="C54" s="60" t="s">
        <v>1130</v>
      </c>
      <c r="D54" s="58" t="s">
        <v>1300</v>
      </c>
      <c r="E54" s="63" t="s">
        <v>112</v>
      </c>
      <c r="F54" s="61"/>
      <c r="G54" s="61"/>
      <c r="H54" s="147" t="s">
        <v>1279</v>
      </c>
      <c r="I54" s="64" t="str" cm="1">
        <f t="array" ref="I54">IF(F54:F54="", "-",VLOOKUP(F54,M:N,2,FALSE))</f>
        <v>-</v>
      </c>
      <c r="J54" s="58" t="s">
        <v>1301</v>
      </c>
    </row>
    <row r="55" spans="1:10" ht="387" thickBot="1" x14ac:dyDescent="0.35">
      <c r="A55" s="58" t="s">
        <v>821</v>
      </c>
      <c r="B55" s="65" t="s">
        <v>1302</v>
      </c>
      <c r="C55" s="60" t="s">
        <v>1130</v>
      </c>
      <c r="D55" s="62" t="s">
        <v>1303</v>
      </c>
      <c r="E55" s="63" t="s">
        <v>109</v>
      </c>
      <c r="F55" s="61"/>
      <c r="G55" s="61"/>
      <c r="H55" s="147" t="s">
        <v>1279</v>
      </c>
      <c r="I55" s="64" t="str" cm="1">
        <f t="array" ref="I55">IF(F55:F55="", "-",VLOOKUP(F55,M:N,2,FALSE))</f>
        <v>-</v>
      </c>
      <c r="J55" s="58" t="s">
        <v>1304</v>
      </c>
    </row>
    <row r="56" spans="1:10" ht="111" thickBot="1" x14ac:dyDescent="0.35">
      <c r="A56" s="58" t="s">
        <v>821</v>
      </c>
      <c r="B56" s="65" t="s">
        <v>1305</v>
      </c>
      <c r="C56" s="60" t="s">
        <v>1130</v>
      </c>
      <c r="D56" s="58" t="s">
        <v>1306</v>
      </c>
      <c r="E56" s="63" t="s">
        <v>109</v>
      </c>
      <c r="F56" s="61"/>
      <c r="G56" s="61"/>
      <c r="H56" s="147" t="s">
        <v>1279</v>
      </c>
      <c r="I56" s="64" t="str" cm="1">
        <f t="array" ref="I56">IF(F56:F56="", "-",VLOOKUP(F56,M:N,2,FALSE))</f>
        <v>-</v>
      </c>
      <c r="J56" s="58" t="s">
        <v>1307</v>
      </c>
    </row>
    <row r="57" spans="1:10" ht="111" thickBot="1" x14ac:dyDescent="0.35">
      <c r="A57" s="58" t="s">
        <v>821</v>
      </c>
      <c r="B57" s="65" t="s">
        <v>1308</v>
      </c>
      <c r="C57" s="60" t="s">
        <v>1130</v>
      </c>
      <c r="D57" s="58" t="s">
        <v>1309</v>
      </c>
      <c r="E57" s="63" t="s">
        <v>109</v>
      </c>
      <c r="F57" s="61"/>
      <c r="G57" s="61"/>
      <c r="H57" s="147" t="s">
        <v>1279</v>
      </c>
      <c r="I57" s="64" t="str" cm="1">
        <f t="array" ref="I57">IF(F57:F57="", "-",VLOOKUP(F57,M:N,2,FALSE))</f>
        <v>-</v>
      </c>
      <c r="J57" s="58" t="s">
        <v>1310</v>
      </c>
    </row>
    <row r="58" spans="1:10" ht="111" thickBot="1" x14ac:dyDescent="0.35">
      <c r="A58" s="58" t="s">
        <v>821</v>
      </c>
      <c r="B58" s="65" t="s">
        <v>1311</v>
      </c>
      <c r="C58" s="60" t="s">
        <v>1130</v>
      </c>
      <c r="D58" s="58" t="s">
        <v>1312</v>
      </c>
      <c r="E58" s="63" t="s">
        <v>109</v>
      </c>
      <c r="F58" s="61"/>
      <c r="G58" s="61"/>
      <c r="H58" s="147" t="s">
        <v>1279</v>
      </c>
      <c r="I58" s="64" t="str" cm="1">
        <f t="array" ref="I58">IF(F58:F58="", "-",VLOOKUP(F58,M:N,2,FALSE))</f>
        <v>-</v>
      </c>
      <c r="J58" s="58" t="s">
        <v>1313</v>
      </c>
    </row>
    <row r="59" spans="1:10" ht="111" thickBot="1" x14ac:dyDescent="0.35">
      <c r="A59" s="58" t="s">
        <v>821</v>
      </c>
      <c r="B59" s="65" t="s">
        <v>1314</v>
      </c>
      <c r="C59" s="60" t="s">
        <v>1130</v>
      </c>
      <c r="D59" s="58" t="s">
        <v>1315</v>
      </c>
      <c r="E59" s="63" t="s">
        <v>109</v>
      </c>
      <c r="F59" s="61"/>
      <c r="G59" s="61"/>
      <c r="H59" s="147" t="s">
        <v>1279</v>
      </c>
      <c r="I59" s="64" t="str" cm="1">
        <f t="array" ref="I59">IF(F59:F59="", "-",VLOOKUP(F59,M:N,2,FALSE))</f>
        <v>-</v>
      </c>
      <c r="J59" s="58" t="s">
        <v>1316</v>
      </c>
    </row>
    <row r="60" spans="1:10" ht="111" thickBot="1" x14ac:dyDescent="0.35">
      <c r="A60" s="58" t="s">
        <v>821</v>
      </c>
      <c r="B60" s="65" t="s">
        <v>1317</v>
      </c>
      <c r="C60" s="60" t="s">
        <v>1130</v>
      </c>
      <c r="D60" s="58" t="s">
        <v>1318</v>
      </c>
      <c r="E60" s="63" t="s">
        <v>109</v>
      </c>
      <c r="F60" s="61"/>
      <c r="G60" s="61"/>
      <c r="H60" s="147" t="s">
        <v>1279</v>
      </c>
      <c r="I60" s="64" t="str" cm="1">
        <f t="array" ref="I60">IF(F60:F60="", "-",VLOOKUP(F60,M:N,2,FALSE))</f>
        <v>-</v>
      </c>
      <c r="J60" s="58" t="s">
        <v>1319</v>
      </c>
    </row>
    <row r="61" spans="1:10" ht="111" thickBot="1" x14ac:dyDescent="0.35">
      <c r="A61" s="58" t="s">
        <v>821</v>
      </c>
      <c r="B61" s="65" t="s">
        <v>1320</v>
      </c>
      <c r="C61" s="60" t="s">
        <v>1130</v>
      </c>
      <c r="D61" s="58" t="s">
        <v>1321</v>
      </c>
      <c r="E61" s="63" t="s">
        <v>109</v>
      </c>
      <c r="F61" s="61"/>
      <c r="G61" s="61"/>
      <c r="H61" s="147" t="s">
        <v>1279</v>
      </c>
      <c r="I61" s="64" t="str" cm="1">
        <f t="array" ref="I61">IF(F61:F61="", "-",VLOOKUP(F61,M:N,2,FALSE))</f>
        <v>-</v>
      </c>
      <c r="J61" s="58" t="s">
        <v>1322</v>
      </c>
    </row>
    <row r="62" spans="1:10" ht="180" thickBot="1" x14ac:dyDescent="0.35">
      <c r="A62" s="58" t="s">
        <v>939</v>
      </c>
      <c r="B62" s="67" t="s">
        <v>1323</v>
      </c>
      <c r="C62" s="60" t="s">
        <v>1130</v>
      </c>
      <c r="D62" s="58" t="s">
        <v>1324</v>
      </c>
      <c r="E62" s="63" t="s">
        <v>109</v>
      </c>
      <c r="F62" s="61"/>
      <c r="G62" s="61"/>
      <c r="H62" s="147" t="s">
        <v>1279</v>
      </c>
      <c r="I62" s="64" t="str" cm="1">
        <f t="array" ref="I62">IF(F62:F62="", "-",VLOOKUP(F62,M:N,2,FALSE))</f>
        <v>-</v>
      </c>
      <c r="J62" s="58" t="s">
        <v>1325</v>
      </c>
    </row>
    <row r="63" spans="1:10" ht="97.2" thickBot="1" x14ac:dyDescent="0.35">
      <c r="A63" s="58" t="s">
        <v>1055</v>
      </c>
      <c r="B63" s="67" t="s">
        <v>1326</v>
      </c>
      <c r="C63" s="60" t="s">
        <v>1130</v>
      </c>
      <c r="D63" s="58" t="s">
        <v>1327</v>
      </c>
      <c r="E63" s="63" t="s">
        <v>109</v>
      </c>
      <c r="F63" s="61"/>
      <c r="G63" s="61"/>
      <c r="H63" s="147" t="s">
        <v>1279</v>
      </c>
      <c r="I63" s="64" t="str" cm="1">
        <f t="array" ref="I63">IF(F63:F63="", "-",VLOOKUP(F63,M:N,2,FALSE))</f>
        <v>-</v>
      </c>
      <c r="J63" s="58" t="s">
        <v>1328</v>
      </c>
    </row>
    <row r="64" spans="1:10" ht="97.2" thickBot="1" x14ac:dyDescent="0.35">
      <c r="A64" s="58" t="s">
        <v>1055</v>
      </c>
      <c r="B64" s="67" t="s">
        <v>1329</v>
      </c>
      <c r="C64" s="60" t="s">
        <v>1130</v>
      </c>
      <c r="D64" s="58" t="s">
        <v>1330</v>
      </c>
      <c r="E64" s="63" t="s">
        <v>109</v>
      </c>
      <c r="F64" s="61"/>
      <c r="G64" s="61"/>
      <c r="H64" s="147" t="s">
        <v>1279</v>
      </c>
      <c r="I64" s="64" t="str" cm="1">
        <f t="array" ref="I64">IF(F64:F64="", "-",VLOOKUP(F64,M:N,2,FALSE))</f>
        <v>-</v>
      </c>
      <c r="J64" s="58" t="s">
        <v>1331</v>
      </c>
    </row>
    <row r="65" spans="1:10" ht="83.4" thickBot="1" x14ac:dyDescent="0.35">
      <c r="A65" s="58" t="s">
        <v>1332</v>
      </c>
      <c r="B65" s="59" t="s">
        <v>1333</v>
      </c>
      <c r="C65" s="60" t="s">
        <v>1130</v>
      </c>
      <c r="D65" s="58" t="s">
        <v>1334</v>
      </c>
      <c r="E65" s="63" t="s">
        <v>109</v>
      </c>
      <c r="F65" s="61"/>
      <c r="G65" s="61"/>
      <c r="H65" s="147" t="str">
        <f t="shared" ref="H65:H68" si="2">IF(F65="","Not answered", IF( AND(F65="STD",G65&lt;&gt;""), "STD answers with comments will be downgraded to P", IF( AND(F65="P",TRIM(G65)=""),"P(artial) answer needs comment", IF(AND(F65 = "TPS",G65=""), "TPS answer needs product in comments + cost", "Answered" ) ) ))</f>
        <v>Not answered</v>
      </c>
      <c r="I65" s="64" t="str" cm="1">
        <f t="array" ref="I65">IF(F65:F65="", "-",VLOOKUP(F65,M:N,2,FALSE))</f>
        <v>-</v>
      </c>
      <c r="J65" s="58" t="s">
        <v>1335</v>
      </c>
    </row>
    <row r="66" spans="1:10" ht="42" thickBot="1" x14ac:dyDescent="0.35">
      <c r="A66" s="58" t="s">
        <v>1332</v>
      </c>
      <c r="B66" s="59" t="s">
        <v>1336</v>
      </c>
      <c r="C66" s="60" t="s">
        <v>1130</v>
      </c>
      <c r="D66" s="58" t="s">
        <v>1337</v>
      </c>
      <c r="E66" s="63" t="s">
        <v>109</v>
      </c>
      <c r="F66" s="61"/>
      <c r="G66" s="61"/>
      <c r="H66" s="147" t="str">
        <f t="shared" si="2"/>
        <v>Not answered</v>
      </c>
      <c r="I66" s="64" t="str" cm="1">
        <f t="array" ref="I66">IF(F66:F66="", "-",VLOOKUP(F66,M:N,2,FALSE))</f>
        <v>-</v>
      </c>
      <c r="J66" s="58" t="s">
        <v>1338</v>
      </c>
    </row>
    <row r="67" spans="1:10" ht="55.8" thickBot="1" x14ac:dyDescent="0.35">
      <c r="A67" s="58" t="s">
        <v>1332</v>
      </c>
      <c r="B67" s="59" t="s">
        <v>1339</v>
      </c>
      <c r="C67" s="60" t="s">
        <v>1130</v>
      </c>
      <c r="D67" s="58" t="s">
        <v>1340</v>
      </c>
      <c r="E67" s="63" t="s">
        <v>109</v>
      </c>
      <c r="F67" s="61"/>
      <c r="G67" s="61"/>
      <c r="H67" s="147" t="str">
        <f t="shared" si="2"/>
        <v>Not answered</v>
      </c>
      <c r="I67" s="64" t="str" cm="1">
        <f t="array" ref="I67">IF(F67:F67="", "-",VLOOKUP(F67,M:N,2,FALSE))</f>
        <v>-</v>
      </c>
      <c r="J67" s="58" t="s">
        <v>1341</v>
      </c>
    </row>
    <row r="68" spans="1:10" ht="42" thickBot="1" x14ac:dyDescent="0.35">
      <c r="A68" s="58" t="s">
        <v>1332</v>
      </c>
      <c r="B68" s="59" t="s">
        <v>1342</v>
      </c>
      <c r="C68" s="60" t="s">
        <v>1130</v>
      </c>
      <c r="D68" s="58" t="s">
        <v>1343</v>
      </c>
      <c r="E68" s="63" t="s">
        <v>109</v>
      </c>
      <c r="F68" s="61"/>
      <c r="G68" s="61"/>
      <c r="H68" s="147" t="str">
        <f t="shared" si="2"/>
        <v>Not answered</v>
      </c>
      <c r="I68" s="64" t="str" cm="1">
        <f t="array" ref="I68">IF(F68:F68="", "-",VLOOKUP(F68,M:N,2,FALSE))</f>
        <v>-</v>
      </c>
      <c r="J68" s="58" t="s">
        <v>1344</v>
      </c>
    </row>
    <row r="69" spans="1:10" ht="124.8" thickBot="1" x14ac:dyDescent="0.35">
      <c r="A69" s="58" t="s">
        <v>1332</v>
      </c>
      <c r="B69" s="59" t="s">
        <v>1345</v>
      </c>
      <c r="C69" s="60" t="s">
        <v>1130</v>
      </c>
      <c r="D69" s="58" t="s">
        <v>1346</v>
      </c>
      <c r="E69" s="63" t="s">
        <v>109</v>
      </c>
      <c r="F69" s="61"/>
      <c r="G69" s="61"/>
      <c r="H69" s="147" t="str">
        <f>IF(F69="","Not answered",    IF( AND(F69="STD",G69&lt;&gt;""), "STD answers with comments will be downgraded to P",    IF( AND(F69="P",TRIM(G69)=""),"P(artial) answer needs comment", IF(AND(F69 = "TPS",G69=""), "TPS answer needs product in comments + cost", "Answered"  )    )                                                     ))</f>
        <v>Not answered</v>
      </c>
      <c r="I69" s="64" t="str" cm="1">
        <f t="array" ref="I69">IF(F69:F69="", "-",VLOOKUP(F69,M:N,2,FALSE))</f>
        <v>-</v>
      </c>
      <c r="J69" s="58" t="s">
        <v>1347</v>
      </c>
    </row>
    <row r="70" spans="1:10" ht="55.8" thickBot="1" x14ac:dyDescent="0.35">
      <c r="A70" s="58" t="s">
        <v>1332</v>
      </c>
      <c r="B70" s="59" t="s">
        <v>1348</v>
      </c>
      <c r="C70" s="60" t="s">
        <v>1130</v>
      </c>
      <c r="D70" s="58" t="s">
        <v>1349</v>
      </c>
      <c r="E70" s="63" t="s">
        <v>109</v>
      </c>
      <c r="F70" s="61"/>
      <c r="G70" s="61"/>
      <c r="H70" s="147" t="str">
        <f>IF(F70="","Not answered", IF( AND(F70="STD",G70&lt;&gt;""), "STD answers with comments will be downgraded to P", IF( AND(F70="P",TRIM(G70)=""),"P(artial) answer needs comment", IF(AND(F70 = "TPS",G70=""), "TPS answer needs product in comments + cost", "Answered" ) ) ))</f>
        <v>Not answered</v>
      </c>
      <c r="I70" s="64" t="str" cm="1">
        <f t="array" ref="I70">IF(F70:F70="", "-",VLOOKUP(F70,M:N,2,FALSE))</f>
        <v>-</v>
      </c>
      <c r="J70" s="58" t="s">
        <v>1350</v>
      </c>
    </row>
    <row r="71" spans="1:10" ht="55.8" thickBot="1" x14ac:dyDescent="0.35">
      <c r="A71" s="58" t="s">
        <v>1332</v>
      </c>
      <c r="B71" s="59" t="s">
        <v>1351</v>
      </c>
      <c r="C71" s="60" t="s">
        <v>1130</v>
      </c>
      <c r="D71" s="58" t="s">
        <v>1352</v>
      </c>
      <c r="E71" s="63" t="s">
        <v>109</v>
      </c>
      <c r="F71" s="61"/>
      <c r="G71" s="61"/>
      <c r="H71" s="147" t="str">
        <f>IF(F71="","Not answered",    IF( AND(F71="STD",G71&lt;&gt;""), "STD answers with comments will be downgraded to P",    IF( AND(F71="P",TRIM(G71)=""),"P(artial) answer needs comment", IF(AND(F71 = "TPS",G71=""), "TPS answer needs product in comments + cost", "Answered"  )    )                                                     ))</f>
        <v>Not answered</v>
      </c>
      <c r="I71" s="64" t="str" cm="1">
        <f t="array" ref="I71">IF(F71:F71="", "-",VLOOKUP(F71,M:N,2,FALSE))</f>
        <v>-</v>
      </c>
      <c r="J71" s="58" t="s">
        <v>1353</v>
      </c>
    </row>
    <row r="72" spans="1:10" ht="69.599999999999994" thickBot="1" x14ac:dyDescent="0.35">
      <c r="A72" s="58" t="s">
        <v>1332</v>
      </c>
      <c r="B72" s="59" t="s">
        <v>1354</v>
      </c>
      <c r="C72" s="60" t="s">
        <v>1130</v>
      </c>
      <c r="D72" s="58" t="s">
        <v>1355</v>
      </c>
      <c r="E72" s="63" t="s">
        <v>109</v>
      </c>
      <c r="F72" s="61"/>
      <c r="G72" s="61"/>
      <c r="H72" s="147" t="str">
        <f t="shared" ref="H72:H89" si="3">IF(F72="","Not answered", IF( AND(F72="STD",G72&lt;&gt;""), "STD answers with comments will be downgraded to P", IF( AND(F72="P",TRIM(G72)=""),"P(artial) answer needs comment", IF(AND(F72 = "TPS",G72=""), "TPS answer needs product in comments + cost", "Answered" ) ) ))</f>
        <v>Not answered</v>
      </c>
      <c r="I72" s="64" t="str" cm="1">
        <f t="array" ref="I72">IF(F72:F72="", "-",VLOOKUP(F72,M:N,2,FALSE))</f>
        <v>-</v>
      </c>
      <c r="J72" s="58" t="s">
        <v>1356</v>
      </c>
    </row>
    <row r="73" spans="1:10" ht="42" thickBot="1" x14ac:dyDescent="0.35">
      <c r="A73" s="58" t="s">
        <v>1332</v>
      </c>
      <c r="B73" s="59" t="s">
        <v>1357</v>
      </c>
      <c r="C73" s="60" t="s">
        <v>1130</v>
      </c>
      <c r="D73" s="58" t="s">
        <v>1358</v>
      </c>
      <c r="E73" s="63" t="s">
        <v>109</v>
      </c>
      <c r="F73" s="61"/>
      <c r="G73" s="61"/>
      <c r="H73" s="147" t="str">
        <f t="shared" si="3"/>
        <v>Not answered</v>
      </c>
      <c r="I73" s="64" t="str" cm="1">
        <f t="array" ref="I73">IF(F73:F73="", "-",VLOOKUP(F73,M:N,2,FALSE))</f>
        <v>-</v>
      </c>
      <c r="J73" s="58" t="s">
        <v>1359</v>
      </c>
    </row>
    <row r="74" spans="1:10" ht="55.8" thickBot="1" x14ac:dyDescent="0.35">
      <c r="A74" s="58" t="s">
        <v>1332</v>
      </c>
      <c r="B74" s="59" t="s">
        <v>1360</v>
      </c>
      <c r="C74" s="60" t="s">
        <v>1130</v>
      </c>
      <c r="D74" s="58" t="s">
        <v>1361</v>
      </c>
      <c r="E74" s="63" t="s">
        <v>109</v>
      </c>
      <c r="F74" s="61"/>
      <c r="G74" s="61"/>
      <c r="H74" s="147" t="str">
        <f t="shared" si="3"/>
        <v>Not answered</v>
      </c>
      <c r="I74" s="64" t="str" cm="1">
        <f t="array" ref="I74">IF(F74:F74="", "-",VLOOKUP(F74,M:N,2,FALSE))</f>
        <v>-</v>
      </c>
      <c r="J74" s="58" t="s">
        <v>1362</v>
      </c>
    </row>
    <row r="75" spans="1:10" ht="55.8" thickBot="1" x14ac:dyDescent="0.35">
      <c r="A75" s="58" t="s">
        <v>1332</v>
      </c>
      <c r="B75" s="59" t="s">
        <v>1363</v>
      </c>
      <c r="C75" s="60" t="s">
        <v>1130</v>
      </c>
      <c r="D75" s="58" t="s">
        <v>1364</v>
      </c>
      <c r="E75" s="63" t="s">
        <v>109</v>
      </c>
      <c r="F75" s="61"/>
      <c r="G75" s="61"/>
      <c r="H75" s="147" t="str">
        <f t="shared" si="3"/>
        <v>Not answered</v>
      </c>
      <c r="I75" s="64" t="str" cm="1">
        <f t="array" ref="I75">IF(F75:F75="", "-",VLOOKUP(F75,M:N,2,FALSE))</f>
        <v>-</v>
      </c>
      <c r="J75" s="58" t="s">
        <v>1365</v>
      </c>
    </row>
    <row r="76" spans="1:10" ht="55.8" thickBot="1" x14ac:dyDescent="0.35">
      <c r="A76" s="58" t="s">
        <v>1332</v>
      </c>
      <c r="B76" s="59" t="s">
        <v>1366</v>
      </c>
      <c r="C76" s="60" t="s">
        <v>1130</v>
      </c>
      <c r="D76" s="58" t="s">
        <v>1367</v>
      </c>
      <c r="E76" s="63" t="s">
        <v>109</v>
      </c>
      <c r="F76" s="61"/>
      <c r="G76" s="61"/>
      <c r="H76" s="147" t="str">
        <f t="shared" si="3"/>
        <v>Not answered</v>
      </c>
      <c r="I76" s="64" t="str" cm="1">
        <f t="array" ref="I76">IF(F76:F76="", "-",VLOOKUP(F76,M:N,2,FALSE))</f>
        <v>-</v>
      </c>
      <c r="J76" s="58" t="s">
        <v>1368</v>
      </c>
    </row>
    <row r="77" spans="1:10" ht="111" thickBot="1" x14ac:dyDescent="0.35">
      <c r="A77" s="58" t="s">
        <v>1332</v>
      </c>
      <c r="B77" s="59" t="s">
        <v>1369</v>
      </c>
      <c r="C77" s="60" t="s">
        <v>1130</v>
      </c>
      <c r="D77" s="58" t="s">
        <v>1370</v>
      </c>
      <c r="E77" s="63" t="s">
        <v>109</v>
      </c>
      <c r="F77" s="61"/>
      <c r="G77" s="61"/>
      <c r="H77" s="147" t="str">
        <f t="shared" si="3"/>
        <v>Not answered</v>
      </c>
      <c r="I77" s="64" t="str" cm="1">
        <f t="array" ref="I77">IF(F77:F77="", "-",VLOOKUP(F77,M:N,2,FALSE))</f>
        <v>-</v>
      </c>
      <c r="J77" s="58" t="s">
        <v>1371</v>
      </c>
    </row>
    <row r="78" spans="1:10" ht="69.599999999999994" thickBot="1" x14ac:dyDescent="0.35">
      <c r="A78" s="58" t="s">
        <v>1332</v>
      </c>
      <c r="B78" s="59" t="s">
        <v>1372</v>
      </c>
      <c r="C78" s="60" t="s">
        <v>1130</v>
      </c>
      <c r="D78" s="58" t="s">
        <v>1373</v>
      </c>
      <c r="E78" s="63" t="s">
        <v>109</v>
      </c>
      <c r="F78" s="61"/>
      <c r="G78" s="61"/>
      <c r="H78" s="147" t="str">
        <f t="shared" si="3"/>
        <v>Not answered</v>
      </c>
      <c r="I78" s="64" t="str" cm="1">
        <f t="array" ref="I78">IF(F78:F78="", "-",VLOOKUP(F78,M:N,2,FALSE))</f>
        <v>-</v>
      </c>
      <c r="J78" s="58" t="s">
        <v>1374</v>
      </c>
    </row>
    <row r="79" spans="1:10" ht="42" thickBot="1" x14ac:dyDescent="0.35">
      <c r="A79" s="58" t="s">
        <v>1332</v>
      </c>
      <c r="B79" s="59" t="s">
        <v>1375</v>
      </c>
      <c r="C79" s="60" t="s">
        <v>1130</v>
      </c>
      <c r="D79" s="58" t="s">
        <v>1376</v>
      </c>
      <c r="E79" s="63" t="s">
        <v>109</v>
      </c>
      <c r="F79" s="61"/>
      <c r="G79" s="61"/>
      <c r="H79" s="147" t="str">
        <f t="shared" si="3"/>
        <v>Not answered</v>
      </c>
      <c r="I79" s="64" t="str" cm="1">
        <f t="array" ref="I79">IF(F79:F79="", "-",VLOOKUP(F79,M:N,2,FALSE))</f>
        <v>-</v>
      </c>
      <c r="J79" s="58" t="s">
        <v>1377</v>
      </c>
    </row>
    <row r="80" spans="1:10" ht="69.599999999999994" thickBot="1" x14ac:dyDescent="0.35">
      <c r="A80" s="58" t="s">
        <v>1332</v>
      </c>
      <c r="B80" s="59" t="s">
        <v>1378</v>
      </c>
      <c r="C80" s="60" t="s">
        <v>1130</v>
      </c>
      <c r="D80" s="58" t="s">
        <v>1379</v>
      </c>
      <c r="E80" s="63" t="s">
        <v>109</v>
      </c>
      <c r="F80" s="61"/>
      <c r="G80" s="61"/>
      <c r="H80" s="147" t="str">
        <f t="shared" si="3"/>
        <v>Not answered</v>
      </c>
      <c r="I80" s="64" t="str" cm="1">
        <f t="array" ref="I80">IF(F80:F80="", "-",VLOOKUP(F80,M:N,2,FALSE))</f>
        <v>-</v>
      </c>
      <c r="J80" s="58" t="s">
        <v>1380</v>
      </c>
    </row>
    <row r="81" spans="1:10" ht="42" thickBot="1" x14ac:dyDescent="0.35">
      <c r="A81" s="58" t="s">
        <v>1332</v>
      </c>
      <c r="B81" s="59" t="s">
        <v>1381</v>
      </c>
      <c r="C81" s="60" t="s">
        <v>1130</v>
      </c>
      <c r="D81" s="58" t="s">
        <v>1382</v>
      </c>
      <c r="E81" s="63" t="s">
        <v>109</v>
      </c>
      <c r="F81" s="61"/>
      <c r="G81" s="61"/>
      <c r="H81" s="147" t="str">
        <f t="shared" si="3"/>
        <v>Not answered</v>
      </c>
      <c r="I81" s="64" t="str" cm="1">
        <f t="array" ref="I81">IF(F81:F81="", "-",VLOOKUP(F81,M:N,2,FALSE))</f>
        <v>-</v>
      </c>
      <c r="J81" s="58" t="s">
        <v>1383</v>
      </c>
    </row>
    <row r="82" spans="1:10" ht="42" thickBot="1" x14ac:dyDescent="0.35">
      <c r="A82" s="58" t="s">
        <v>1332</v>
      </c>
      <c r="B82" s="59" t="s">
        <v>1384</v>
      </c>
      <c r="C82" s="60" t="s">
        <v>1130</v>
      </c>
      <c r="D82" s="58" t="s">
        <v>1385</v>
      </c>
      <c r="E82" s="63" t="s">
        <v>109</v>
      </c>
      <c r="F82" s="61"/>
      <c r="G82" s="61"/>
      <c r="H82" s="147" t="str">
        <f t="shared" si="3"/>
        <v>Not answered</v>
      </c>
      <c r="I82" s="64" t="str" cm="1">
        <f t="array" ref="I82">IF(F82:F82="", "-",VLOOKUP(F82,M:N,2,FALSE))</f>
        <v>-</v>
      </c>
      <c r="J82" s="58" t="s">
        <v>1386</v>
      </c>
    </row>
    <row r="83" spans="1:10" ht="42" thickBot="1" x14ac:dyDescent="0.35">
      <c r="A83" s="58" t="s">
        <v>1332</v>
      </c>
      <c r="B83" s="59" t="s">
        <v>1387</v>
      </c>
      <c r="C83" s="60" t="s">
        <v>1130</v>
      </c>
      <c r="D83" s="58" t="s">
        <v>1388</v>
      </c>
      <c r="E83" s="63" t="s">
        <v>109</v>
      </c>
      <c r="F83" s="61"/>
      <c r="G83" s="61"/>
      <c r="H83" s="147" t="str">
        <f t="shared" si="3"/>
        <v>Not answered</v>
      </c>
      <c r="I83" s="64" t="str" cm="1">
        <f t="array" ref="I83">IF(F83:F83="", "-",VLOOKUP(F83,M:N,2,FALSE))</f>
        <v>-</v>
      </c>
      <c r="J83" s="58" t="s">
        <v>1389</v>
      </c>
    </row>
    <row r="84" spans="1:10" ht="28.2" thickBot="1" x14ac:dyDescent="0.35">
      <c r="A84" s="58" t="s">
        <v>1332</v>
      </c>
      <c r="B84" s="59" t="s">
        <v>1390</v>
      </c>
      <c r="C84" s="60" t="s">
        <v>1130</v>
      </c>
      <c r="D84" s="58" t="s">
        <v>1391</v>
      </c>
      <c r="E84" s="63" t="s">
        <v>109</v>
      </c>
      <c r="F84" s="61"/>
      <c r="G84" s="61"/>
      <c r="H84" s="147" t="str">
        <f t="shared" si="3"/>
        <v>Not answered</v>
      </c>
      <c r="I84" s="64" t="str" cm="1">
        <f t="array" ref="I84">IF(F84:F84="", "-",VLOOKUP(F84,M:N,2,FALSE))</f>
        <v>-</v>
      </c>
      <c r="J84" s="58" t="s">
        <v>1392</v>
      </c>
    </row>
    <row r="85" spans="1:10" ht="42" thickBot="1" x14ac:dyDescent="0.35">
      <c r="A85" s="58" t="s">
        <v>1332</v>
      </c>
      <c r="B85" s="59" t="s">
        <v>1393</v>
      </c>
      <c r="C85" s="60" t="s">
        <v>1130</v>
      </c>
      <c r="D85" s="58" t="s">
        <v>1394</v>
      </c>
      <c r="E85" s="63" t="s">
        <v>109</v>
      </c>
      <c r="F85" s="61"/>
      <c r="G85" s="61"/>
      <c r="H85" s="147" t="str">
        <f t="shared" si="3"/>
        <v>Not answered</v>
      </c>
      <c r="I85" s="64" t="str" cm="1">
        <f t="array" ref="I85">IF(F85:F85="", "-",VLOOKUP(F85,M:N,2,FALSE))</f>
        <v>-</v>
      </c>
      <c r="J85" s="58" t="s">
        <v>1395</v>
      </c>
    </row>
    <row r="86" spans="1:10" ht="42" thickBot="1" x14ac:dyDescent="0.35">
      <c r="A86" s="58" t="s">
        <v>1332</v>
      </c>
      <c r="B86" s="59" t="s">
        <v>1396</v>
      </c>
      <c r="C86" s="60" t="s">
        <v>1130</v>
      </c>
      <c r="D86" s="58" t="s">
        <v>1397</v>
      </c>
      <c r="E86" s="63" t="s">
        <v>109</v>
      </c>
      <c r="F86" s="61"/>
      <c r="G86" s="61"/>
      <c r="H86" s="147" t="str">
        <f t="shared" si="3"/>
        <v>Not answered</v>
      </c>
      <c r="I86" s="64" t="str" cm="1">
        <f t="array" ref="I86">IF(F86:F86="", "-",VLOOKUP(F86,M:N,2,FALSE))</f>
        <v>-</v>
      </c>
      <c r="J86" s="58" t="s">
        <v>1398</v>
      </c>
    </row>
    <row r="87" spans="1:10" ht="28.2" thickBot="1" x14ac:dyDescent="0.35">
      <c r="A87" s="58" t="s">
        <v>1332</v>
      </c>
      <c r="B87" s="59" t="s">
        <v>1399</v>
      </c>
      <c r="C87" s="60" t="s">
        <v>1130</v>
      </c>
      <c r="D87" s="58" t="s">
        <v>1400</v>
      </c>
      <c r="E87" s="63" t="s">
        <v>109</v>
      </c>
      <c r="F87" s="61"/>
      <c r="G87" s="61"/>
      <c r="H87" s="147" t="str">
        <f t="shared" si="3"/>
        <v>Not answered</v>
      </c>
      <c r="I87" s="64" t="str" cm="1">
        <f t="array" ref="I87">IF(F87:F87="", "-",VLOOKUP(F87,M:N,2,FALSE))</f>
        <v>-</v>
      </c>
      <c r="J87" s="58" t="s">
        <v>1401</v>
      </c>
    </row>
    <row r="88" spans="1:10" ht="28.2" thickBot="1" x14ac:dyDescent="0.35">
      <c r="A88" s="58" t="s">
        <v>1332</v>
      </c>
      <c r="B88" s="59" t="s">
        <v>1402</v>
      </c>
      <c r="C88" s="60" t="s">
        <v>1130</v>
      </c>
      <c r="D88" s="58" t="s">
        <v>1403</v>
      </c>
      <c r="E88" s="63" t="s">
        <v>109</v>
      </c>
      <c r="F88" s="61"/>
      <c r="G88" s="61"/>
      <c r="H88" s="147" t="str">
        <f t="shared" si="3"/>
        <v>Not answered</v>
      </c>
      <c r="I88" s="64" t="str" cm="1">
        <f t="array" ref="I88">IF(F88:F88="", "-",VLOOKUP(F88,M:N,2,FALSE))</f>
        <v>-</v>
      </c>
      <c r="J88" s="58" t="s">
        <v>1404</v>
      </c>
    </row>
    <row r="89" spans="1:10" ht="69.599999999999994" thickBot="1" x14ac:dyDescent="0.35">
      <c r="A89" s="58" t="s">
        <v>1332</v>
      </c>
      <c r="B89" s="59" t="s">
        <v>1405</v>
      </c>
      <c r="C89" s="60" t="s">
        <v>1130</v>
      </c>
      <c r="D89" s="58" t="s">
        <v>1406</v>
      </c>
      <c r="E89" s="63" t="s">
        <v>109</v>
      </c>
      <c r="F89" s="61"/>
      <c r="G89" s="61"/>
      <c r="H89" s="147" t="str">
        <f t="shared" si="3"/>
        <v>Not answered</v>
      </c>
      <c r="I89" s="64" t="str" cm="1">
        <f t="array" ref="I89">IF(F89:F89="", "-",VLOOKUP(F89,M:N,2,FALSE))</f>
        <v>-</v>
      </c>
      <c r="J89" s="58" t="s">
        <v>1407</v>
      </c>
    </row>
    <row r="90" spans="1:10" ht="69.599999999999994" thickBot="1" x14ac:dyDescent="0.35">
      <c r="A90" s="58" t="s">
        <v>1332</v>
      </c>
      <c r="B90" s="59" t="s">
        <v>1408</v>
      </c>
      <c r="C90" s="60" t="s">
        <v>1130</v>
      </c>
      <c r="D90" s="58" t="s">
        <v>1409</v>
      </c>
      <c r="E90" s="63" t="s">
        <v>109</v>
      </c>
      <c r="F90" s="61"/>
      <c r="G90" s="61"/>
      <c r="H90" s="147" t="str">
        <f>IF(F90="","Not answered", IF( AND(F90="STD",G90&lt;&gt;""), "STD answers with comments will be downgraded to P", IF( AND(F90="P",TRIM(G90)=""),"P(artial) answer needs comment", IF(AND(F90 = "TPS",G90=""), "TPS answer needs product in comments + cost", "Answered" ) ) ))</f>
        <v>Not answered</v>
      </c>
      <c r="I90" s="64" t="str" cm="1">
        <f t="array" ref="I90">IF(F90:F90="", "-",VLOOKUP(F90,M:N,2,FALSE))</f>
        <v>-</v>
      </c>
      <c r="J90" s="58" t="s">
        <v>1410</v>
      </c>
    </row>
    <row r="91" spans="1:10" ht="42" thickBot="1" x14ac:dyDescent="0.35">
      <c r="A91" s="58" t="s">
        <v>1332</v>
      </c>
      <c r="B91" s="59" t="s">
        <v>1411</v>
      </c>
      <c r="C91" s="60" t="s">
        <v>1130</v>
      </c>
      <c r="D91" s="58" t="s">
        <v>1412</v>
      </c>
      <c r="E91" s="63" t="s">
        <v>109</v>
      </c>
      <c r="F91" s="61"/>
      <c r="G91" s="61"/>
      <c r="H91" s="147" t="str">
        <f>IF(F91="","Not answered", IF( AND(F91="STD",G91&lt;&gt;""), "STD answers with comments will be downgraded to P", IF( AND(F91="P",TRIM(G91)=""),"P(artial) answer needs comment", IF(AND(F91 = "TPS",G91=""), "TPS answer needs product in comments + cost", "Answered" ) ) ))</f>
        <v>Not answered</v>
      </c>
      <c r="I91" s="64" t="str" cm="1">
        <f t="array" ref="I91">IF(F91:F91="", "-",VLOOKUP(F91,M:N,2,FALSE))</f>
        <v>-</v>
      </c>
      <c r="J91" s="58" t="s">
        <v>1413</v>
      </c>
    </row>
    <row r="92" spans="1:10" ht="55.8" thickBot="1" x14ac:dyDescent="0.35">
      <c r="A92" s="58" t="s">
        <v>1414</v>
      </c>
      <c r="B92" s="59" t="s">
        <v>1415</v>
      </c>
      <c r="C92" s="60" t="s">
        <v>1130</v>
      </c>
      <c r="D92" s="58" t="s">
        <v>1416</v>
      </c>
      <c r="E92" s="63" t="s">
        <v>109</v>
      </c>
      <c r="F92" s="61"/>
      <c r="G92" s="61"/>
      <c r="H92" s="147" t="s">
        <v>1417</v>
      </c>
      <c r="I92" s="64" t="str" cm="1">
        <f t="array" ref="I92">IF(F92:F92="", "-",VLOOKUP(F92,M:N,2,FALSE))</f>
        <v>-</v>
      </c>
      <c r="J92" s="58" t="s">
        <v>1418</v>
      </c>
    </row>
    <row r="93" spans="1:10" ht="83.4" thickBot="1" x14ac:dyDescent="0.35">
      <c r="A93" s="58" t="s">
        <v>1414</v>
      </c>
      <c r="B93" s="59" t="s">
        <v>1419</v>
      </c>
      <c r="C93" s="60" t="s">
        <v>1130</v>
      </c>
      <c r="D93" s="58" t="s">
        <v>1420</v>
      </c>
      <c r="E93" s="63" t="s">
        <v>109</v>
      </c>
      <c r="F93" s="61"/>
      <c r="G93" s="61"/>
      <c r="H93" s="147" t="s">
        <v>1417</v>
      </c>
      <c r="I93" s="64" t="str" cm="1">
        <f t="array" ref="I93">IF(F93:F93="", "-",VLOOKUP(F93,M:N,2,FALSE))</f>
        <v>-</v>
      </c>
      <c r="J93" s="58" t="s">
        <v>1421</v>
      </c>
    </row>
    <row r="94" spans="1:10" ht="55.8" thickBot="1" x14ac:dyDescent="0.35">
      <c r="A94" s="58" t="s">
        <v>1414</v>
      </c>
      <c r="B94" s="59" t="s">
        <v>1422</v>
      </c>
      <c r="C94" s="60" t="s">
        <v>1130</v>
      </c>
      <c r="D94" s="58" t="s">
        <v>1423</v>
      </c>
      <c r="E94" s="63" t="s">
        <v>109</v>
      </c>
      <c r="F94" s="61"/>
      <c r="G94" s="61"/>
      <c r="H94" s="147" t="s">
        <v>1417</v>
      </c>
      <c r="I94" s="64" t="str" cm="1">
        <f t="array" ref="I94">IF(F94:F94="", "-",VLOOKUP(F94,M:N,2,FALSE))</f>
        <v>-</v>
      </c>
      <c r="J94" s="58" t="s">
        <v>1424</v>
      </c>
    </row>
    <row r="95" spans="1:10" ht="83.4" thickBot="1" x14ac:dyDescent="0.35">
      <c r="A95" s="58" t="s">
        <v>1414</v>
      </c>
      <c r="B95" s="65" t="s">
        <v>1425</v>
      </c>
      <c r="C95" s="60" t="s">
        <v>1130</v>
      </c>
      <c r="D95" s="58" t="s">
        <v>1426</v>
      </c>
      <c r="E95" s="63" t="s">
        <v>109</v>
      </c>
      <c r="F95" s="61"/>
      <c r="G95" s="61"/>
      <c r="H95" s="147" t="s">
        <v>1417</v>
      </c>
      <c r="I95" s="64" t="str" cm="1">
        <f t="array" ref="I95">IF(F95:F95="", "-",VLOOKUP(F95,M:N,2,FALSE))</f>
        <v>-</v>
      </c>
      <c r="J95" s="58" t="s">
        <v>1427</v>
      </c>
    </row>
    <row r="96" spans="1:10" s="1" customFormat="1" x14ac:dyDescent="0.3">
      <c r="B96" s="2"/>
      <c r="C96" s="2"/>
      <c r="D96" s="8"/>
      <c r="E96" s="8"/>
      <c r="G96" s="3"/>
      <c r="H96" s="75"/>
      <c r="I96" s="5"/>
      <c r="J96" s="5"/>
    </row>
  </sheetData>
  <sheetProtection algorithmName="SHA-512" hashValue="AlJ4Evf7JvjgBKpQ/1MT4Dl74cnhr/nSpdey4AnDSP2KV6BGLf1yY2CYHAfmByZxl76kj2l6PjVQ1Z0umWz/Ng==" saltValue="sKRK0xb3BtWsGhLOrJahZw==" spinCount="100000" sheet="1" objects="1" scenarios="1" selectLockedCells="1"/>
  <autoFilter ref="A5:J95" xr:uid="{01A74400-4513-4EB9-A094-C8C2A3CF6570}"/>
  <mergeCells count="4">
    <mergeCell ref="A1:J1"/>
    <mergeCell ref="A2:J2"/>
    <mergeCell ref="A3:J3"/>
    <mergeCell ref="A4:J4"/>
  </mergeCells>
  <phoneticPr fontId="8" type="noConversion"/>
  <conditionalFormatting sqref="E6:E95">
    <cfRule type="cellIs" dxfId="9" priority="2" operator="equal">
      <formula>"M"</formula>
    </cfRule>
    <cfRule type="cellIs" dxfId="8" priority="3" operator="equal">
      <formula>"S"</formula>
    </cfRule>
    <cfRule type="cellIs" dxfId="7" priority="4" operator="equal">
      <formula>"C"</formula>
    </cfRule>
    <cfRule type="cellIs" dxfId="6" priority="5" operator="equal">
      <formula>"W"</formula>
    </cfRule>
  </conditionalFormatting>
  <conditionalFormatting sqref="H6:H95">
    <cfRule type="cellIs" dxfId="5" priority="1" operator="equal">
      <formula>"Answered"</formula>
    </cfRule>
  </conditionalFormatting>
  <dataValidations count="2">
    <dataValidation type="list" allowBlank="1" showInputMessage="1" showErrorMessage="1" errorTitle="Invalid supplier response" error="Select an approved response or leave the cell blank." sqref="F6:F95" xr:uid="{75B7D0A5-0001-49E9-80B2-063600E1C17B}">
      <formula1>$M$5:$M$26</formula1>
    </dataValidation>
    <dataValidation type="list" allowBlank="1" showInputMessage="1" showErrorMessage="1" sqref="E54" xr:uid="{87843868-96F4-450E-AB9C-2C258CA9465F}">
      <formula1>K:K</formula1>
    </dataValidation>
  </dataValidations>
  <pageMargins left="0.7" right="0.7" top="0.75" bottom="0.75" header="0.3" footer="0.3"/>
  <pageSetup paperSize="9"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9F1C2-F224-49F8-B6A1-AA39A5FDAB1C}">
  <sheetPr>
    <tabColor theme="7" tint="0.39997558519241921"/>
  </sheetPr>
  <dimension ref="A1:N246"/>
  <sheetViews>
    <sheetView showGridLines="0" tabSelected="1" zoomScale="90" zoomScaleNormal="90" workbookViewId="0">
      <pane xSplit="4" ySplit="4" topLeftCell="E5" activePane="bottomRight" state="frozen"/>
      <selection pane="topRight" activeCell="E1" sqref="E1"/>
      <selection pane="bottomLeft" activeCell="A6" sqref="A6"/>
      <selection pane="bottomRight" activeCell="F10" sqref="F10"/>
    </sheetView>
  </sheetViews>
  <sheetFormatPr defaultColWidth="9.109375" defaultRowHeight="14.4" x14ac:dyDescent="0.3"/>
  <cols>
    <col min="1" max="1" width="30.6640625" style="76" customWidth="1"/>
    <col min="2" max="2" width="9.88671875" style="76" customWidth="1"/>
    <col min="3" max="3" width="10.44140625" style="76" customWidth="1"/>
    <col min="4" max="4" width="35" style="76" customWidth="1"/>
    <col min="5" max="5" width="11.5546875" style="76" customWidth="1"/>
    <col min="6" max="6" width="22.44140625" style="76" customWidth="1"/>
    <col min="7" max="7" width="38.88671875" style="76" customWidth="1"/>
    <col min="8" max="8" width="14.88671875" style="111" customWidth="1"/>
    <col min="9" max="9" width="24.44140625" style="76" customWidth="1"/>
    <col min="10" max="10" width="29.5546875" style="76" customWidth="1"/>
    <col min="11" max="11" width="16.109375" style="76" customWidth="1"/>
    <col min="12" max="14" width="16.109375" style="76" hidden="1" customWidth="1"/>
    <col min="15" max="16384" width="9.109375" style="76"/>
  </cols>
  <sheetData>
    <row r="1" spans="1:14" ht="27.9" customHeight="1" x14ac:dyDescent="0.3">
      <c r="A1" s="171" t="s">
        <v>1428</v>
      </c>
      <c r="B1" s="171"/>
      <c r="C1" s="171"/>
      <c r="D1" s="171"/>
      <c r="E1" s="171"/>
      <c r="F1" s="171"/>
      <c r="G1" s="171"/>
      <c r="H1" s="171"/>
      <c r="I1" s="171"/>
      <c r="J1" s="171"/>
    </row>
    <row r="2" spans="1:14" ht="39" customHeight="1" x14ac:dyDescent="0.3">
      <c r="A2" s="179" t="s">
        <v>1429</v>
      </c>
      <c r="B2" s="180"/>
      <c r="C2" s="180"/>
      <c r="D2" s="180"/>
      <c r="E2" s="180"/>
      <c r="F2" s="180"/>
      <c r="G2" s="180"/>
      <c r="H2" s="180"/>
      <c r="I2" s="180"/>
      <c r="J2" s="181"/>
    </row>
    <row r="3" spans="1:14" ht="39.75" customHeight="1" x14ac:dyDescent="0.3">
      <c r="A3" s="179" t="s">
        <v>1430</v>
      </c>
      <c r="B3" s="180"/>
      <c r="C3" s="180"/>
      <c r="D3" s="180"/>
      <c r="E3" s="180"/>
      <c r="F3" s="180"/>
      <c r="G3" s="180"/>
      <c r="H3" s="180"/>
      <c r="I3" s="180"/>
      <c r="J3" s="180"/>
    </row>
    <row r="4" spans="1:14" ht="90.75" customHeight="1" thickBot="1" x14ac:dyDescent="0.35">
      <c r="A4" s="115" t="s">
        <v>134</v>
      </c>
      <c r="B4" s="115" t="s">
        <v>136</v>
      </c>
      <c r="C4" s="115" t="s">
        <v>1431</v>
      </c>
      <c r="D4" s="115" t="s">
        <v>137</v>
      </c>
      <c r="E4" s="115" t="s">
        <v>138</v>
      </c>
      <c r="F4" s="115" t="s">
        <v>1432</v>
      </c>
      <c r="G4" s="115" t="s">
        <v>1125</v>
      </c>
      <c r="H4" s="115" t="s">
        <v>1126</v>
      </c>
      <c r="I4" s="115" t="str">
        <f>"B1 score "&amp;SUM(I5:I246)&amp;" from max "&amp;COUNTA(D5:D246)*5&amp;CHAR(10)&amp;TEXT(SUM(I5:I246)/(COUNTA(D5:D246)*5)*(COUNTA(D5:D246)/(COUNTA(D5:D246)+COUNTA('B. Detailed Requirements'!D6:D95))*40),"0.000")&amp;"% of overall score (B1 allocation: "&amp;TEXT(COUNTA(D5:D246)/(COUNTA(D5:D246)+COUNTA('B. Detailed Requirements'!D6:D95))*40,"0.000")&amp;"%)"&amp;CHAR(10)&amp;"Overall B + B1: "&amp;SUM(I5:I246,'B. Detailed Requirements'!I6:I95)&amp;" from "&amp;(COUNTA(D5:D246)+COUNTA('B. Detailed Requirements'!D6:D95))*5&amp;" = "&amp;TEXT(SUM(I5:I246,'B. Detailed Requirements'!I6:I95)/((COUNTA(D5:D246)+COUNTA('B. Detailed Requirements'!D6:D95))*5)*40,"0.000")&amp;"% of 40%"</f>
        <v>B1 score 0 from max 1210
0.000% of overall score (B1 allocation: 29.157%)
Overall B + B1: 0 from 1660 = 0.000% of 40%</v>
      </c>
      <c r="J4" s="116" t="s">
        <v>1433</v>
      </c>
      <c r="L4" s="117" t="s">
        <v>1127</v>
      </c>
      <c r="M4" s="118" t="s">
        <v>1128</v>
      </c>
      <c r="N4" s="118">
        <v>5</v>
      </c>
    </row>
    <row r="5" spans="1:14" ht="27.6" x14ac:dyDescent="0.3">
      <c r="A5" s="119" t="s">
        <v>140</v>
      </c>
      <c r="B5" s="120" t="s">
        <v>1434</v>
      </c>
      <c r="C5" s="121" t="s">
        <v>1435</v>
      </c>
      <c r="D5" s="122" t="s">
        <v>1436</v>
      </c>
      <c r="E5" s="123" t="s">
        <v>109</v>
      </c>
      <c r="F5" s="145"/>
      <c r="G5" s="145"/>
      <c r="H5" s="148" t="str">
        <f>IF(F5="","Not answered", IF( AND(F5="STD",G5&lt;&gt;""), "STD answers with comments will be downgraded to P", IF( AND(F5="P",TRIM(G5)=""),"P(artial) answer needs comment", IF(AND(F5 = "TPS",G5=""), "TPS answer needs product in comments + cost", "Answered" ) ) ))</f>
        <v>Not answered</v>
      </c>
      <c r="I5" s="124" t="str">
        <f t="shared" ref="I5:I68" si="0">IF(F5="", "-",VLOOKUP(F5,M:N,2,FALSE))</f>
        <v>-</v>
      </c>
      <c r="J5" s="125"/>
      <c r="L5" s="126"/>
      <c r="M5" s="127" t="s">
        <v>1133</v>
      </c>
      <c r="N5" s="127" t="s">
        <v>1134</v>
      </c>
    </row>
    <row r="6" spans="1:14" ht="27.6" x14ac:dyDescent="0.3">
      <c r="A6" s="119" t="s">
        <v>140</v>
      </c>
      <c r="B6" s="120" t="s">
        <v>1437</v>
      </c>
      <c r="C6" s="121" t="s">
        <v>1435</v>
      </c>
      <c r="D6" s="122" t="s">
        <v>1438</v>
      </c>
      <c r="E6" s="123" t="s">
        <v>109</v>
      </c>
      <c r="F6" s="145"/>
      <c r="G6" s="145"/>
      <c r="H6" s="148" t="str">
        <f t="shared" ref="H6:H70" si="1">IF(F6="","Not answered", IF( AND(F6="STD",G6&lt;&gt;""), "STD answers with comments will be downgraded to P", IF( AND(F6="P",TRIM(G6)=""),"P(artial) answer needs comment", IF(AND(F6 = "TPS",G6=""), "TPS answer needs product in comments + cost", "Answered" ) ) ))</f>
        <v>Not answered</v>
      </c>
      <c r="I6" s="124" t="str">
        <f t="shared" si="0"/>
        <v>-</v>
      </c>
      <c r="J6" s="125"/>
      <c r="L6" s="126"/>
      <c r="M6" s="127" t="s">
        <v>1138</v>
      </c>
      <c r="N6" s="127">
        <v>0</v>
      </c>
    </row>
    <row r="7" spans="1:14" ht="41.4" x14ac:dyDescent="0.3">
      <c r="A7" s="119" t="s">
        <v>140</v>
      </c>
      <c r="B7" s="120" t="s">
        <v>1439</v>
      </c>
      <c r="C7" s="121" t="s">
        <v>1435</v>
      </c>
      <c r="D7" s="122" t="s">
        <v>1440</v>
      </c>
      <c r="E7" s="123" t="s">
        <v>109</v>
      </c>
      <c r="F7" s="145"/>
      <c r="G7" s="145"/>
      <c r="H7" s="148" t="str">
        <f t="shared" si="1"/>
        <v>Not answered</v>
      </c>
      <c r="I7" s="124" t="str">
        <f t="shared" si="0"/>
        <v>-</v>
      </c>
      <c r="J7" s="125"/>
      <c r="L7" s="126"/>
      <c r="M7" s="127" t="s">
        <v>1142</v>
      </c>
      <c r="N7" s="127">
        <v>4</v>
      </c>
    </row>
    <row r="8" spans="1:14" ht="55.2" x14ac:dyDescent="0.3">
      <c r="A8" s="119" t="s">
        <v>140</v>
      </c>
      <c r="B8" s="120" t="s">
        <v>1441</v>
      </c>
      <c r="C8" s="121" t="s">
        <v>1435</v>
      </c>
      <c r="D8" s="122" t="s">
        <v>1442</v>
      </c>
      <c r="E8" s="123" t="s">
        <v>109</v>
      </c>
      <c r="F8" s="145"/>
      <c r="G8" s="145"/>
      <c r="H8" s="148" t="str">
        <f t="shared" si="1"/>
        <v>Not answered</v>
      </c>
      <c r="I8" s="124" t="str">
        <f t="shared" si="0"/>
        <v>-</v>
      </c>
      <c r="J8" s="125"/>
      <c r="L8" s="128"/>
      <c r="M8" s="127" t="s">
        <v>1146</v>
      </c>
      <c r="N8" s="127">
        <v>4</v>
      </c>
    </row>
    <row r="9" spans="1:14" ht="27.6" x14ac:dyDescent="0.3">
      <c r="A9" s="119" t="s">
        <v>140</v>
      </c>
      <c r="B9" s="120" t="s">
        <v>1443</v>
      </c>
      <c r="C9" s="121" t="s">
        <v>1435</v>
      </c>
      <c r="D9" s="122" t="s">
        <v>1444</v>
      </c>
      <c r="E9" s="123" t="s">
        <v>109</v>
      </c>
      <c r="F9" s="145"/>
      <c r="G9" s="145"/>
      <c r="H9" s="148" t="str">
        <f t="shared" si="1"/>
        <v>Not answered</v>
      </c>
      <c r="I9" s="124" t="str">
        <f t="shared" si="0"/>
        <v>-</v>
      </c>
      <c r="J9" s="125"/>
      <c r="L9" s="128"/>
      <c r="M9" s="127" t="s">
        <v>1150</v>
      </c>
      <c r="N9" s="127">
        <v>4</v>
      </c>
    </row>
    <row r="10" spans="1:14" ht="96.6" x14ac:dyDescent="0.3">
      <c r="A10" s="119" t="s">
        <v>140</v>
      </c>
      <c r="B10" s="120" t="s">
        <v>1445</v>
      </c>
      <c r="C10" s="121" t="s">
        <v>1435</v>
      </c>
      <c r="D10" s="122" t="s">
        <v>1446</v>
      </c>
      <c r="E10" s="123" t="s">
        <v>109</v>
      </c>
      <c r="F10" s="145"/>
      <c r="G10" s="145"/>
      <c r="H10" s="148" t="str">
        <f t="shared" si="1"/>
        <v>Not answered</v>
      </c>
      <c r="I10" s="124" t="str">
        <f t="shared" si="0"/>
        <v>-</v>
      </c>
      <c r="J10" s="125" t="s">
        <v>1447</v>
      </c>
      <c r="L10" s="128"/>
      <c r="M10" s="127" t="s">
        <v>1154</v>
      </c>
      <c r="N10" s="127">
        <v>3</v>
      </c>
    </row>
    <row r="11" spans="1:14" ht="151.80000000000001" x14ac:dyDescent="0.3">
      <c r="A11" s="119" t="s">
        <v>140</v>
      </c>
      <c r="B11" s="120" t="s">
        <v>1448</v>
      </c>
      <c r="C11" s="121" t="s">
        <v>1435</v>
      </c>
      <c r="D11" s="122" t="s">
        <v>1449</v>
      </c>
      <c r="E11" s="123" t="s">
        <v>109</v>
      </c>
      <c r="F11" s="145"/>
      <c r="G11" s="145"/>
      <c r="H11" s="148" t="str">
        <f t="shared" si="1"/>
        <v>Not answered</v>
      </c>
      <c r="I11" s="124" t="str">
        <f t="shared" si="0"/>
        <v>-</v>
      </c>
      <c r="J11" s="125" t="s">
        <v>1450</v>
      </c>
      <c r="L11" s="126"/>
      <c r="M11" s="127" t="s">
        <v>1158</v>
      </c>
      <c r="N11" s="127">
        <v>2</v>
      </c>
    </row>
    <row r="12" spans="1:14" ht="27.6" x14ac:dyDescent="0.3">
      <c r="A12" s="119" t="s">
        <v>140</v>
      </c>
      <c r="B12" s="120" t="s">
        <v>1451</v>
      </c>
      <c r="C12" s="121" t="s">
        <v>1435</v>
      </c>
      <c r="D12" s="122" t="s">
        <v>1452</v>
      </c>
      <c r="E12" s="123" t="s">
        <v>109</v>
      </c>
      <c r="F12" s="145"/>
      <c r="G12" s="145"/>
      <c r="H12" s="148" t="str">
        <f t="shared" si="1"/>
        <v>Not answered</v>
      </c>
      <c r="I12" s="124" t="str">
        <f t="shared" si="0"/>
        <v>-</v>
      </c>
      <c r="J12" s="125"/>
      <c r="L12" s="126"/>
      <c r="M12" s="127" t="s">
        <v>1162</v>
      </c>
      <c r="N12" s="127">
        <v>1</v>
      </c>
    </row>
    <row r="13" spans="1:14" ht="41.4" x14ac:dyDescent="0.3">
      <c r="A13" s="119" t="s">
        <v>140</v>
      </c>
      <c r="B13" s="120" t="s">
        <v>1453</v>
      </c>
      <c r="C13" s="121" t="s">
        <v>1435</v>
      </c>
      <c r="D13" s="122" t="s">
        <v>1454</v>
      </c>
      <c r="E13" s="123" t="s">
        <v>109</v>
      </c>
      <c r="F13" s="145"/>
      <c r="G13" s="145"/>
      <c r="H13" s="148" t="str">
        <f t="shared" si="1"/>
        <v>Not answered</v>
      </c>
      <c r="I13" s="124" t="str">
        <f t="shared" si="0"/>
        <v>-</v>
      </c>
      <c r="J13" s="125"/>
      <c r="L13" s="126"/>
      <c r="M13" s="127" t="s">
        <v>1166</v>
      </c>
      <c r="N13" s="127">
        <v>1</v>
      </c>
    </row>
    <row r="14" spans="1:14" ht="110.4" x14ac:dyDescent="0.3">
      <c r="A14" s="119" t="s">
        <v>140</v>
      </c>
      <c r="B14" s="120" t="s">
        <v>1455</v>
      </c>
      <c r="C14" s="121" t="s">
        <v>1435</v>
      </c>
      <c r="D14" s="122" t="s">
        <v>1456</v>
      </c>
      <c r="E14" s="123" t="s">
        <v>109</v>
      </c>
      <c r="F14" s="145"/>
      <c r="G14" s="145"/>
      <c r="H14" s="148" t="str">
        <f t="shared" si="1"/>
        <v>Not answered</v>
      </c>
      <c r="I14" s="124" t="str">
        <f t="shared" si="0"/>
        <v>-</v>
      </c>
      <c r="J14" s="125" t="s">
        <v>1457</v>
      </c>
      <c r="L14" s="126"/>
      <c r="M14" s="127" t="s">
        <v>1170</v>
      </c>
      <c r="N14" s="127">
        <v>0.5</v>
      </c>
    </row>
    <row r="15" spans="1:14" ht="41.4" x14ac:dyDescent="0.3">
      <c r="A15" s="119" t="s">
        <v>140</v>
      </c>
      <c r="B15" s="120" t="s">
        <v>1458</v>
      </c>
      <c r="C15" s="121" t="s">
        <v>1435</v>
      </c>
      <c r="D15" s="122" t="s">
        <v>1459</v>
      </c>
      <c r="E15" s="123" t="s">
        <v>109</v>
      </c>
      <c r="F15" s="145"/>
      <c r="G15" s="145"/>
      <c r="H15" s="148" t="str">
        <f t="shared" si="1"/>
        <v>Not answered</v>
      </c>
      <c r="I15" s="124" t="str">
        <f t="shared" si="0"/>
        <v>-</v>
      </c>
      <c r="J15" s="125"/>
      <c r="L15" s="126"/>
      <c r="M15" s="127" t="s">
        <v>1174</v>
      </c>
      <c r="N15" s="127">
        <v>0.5</v>
      </c>
    </row>
    <row r="16" spans="1:14" ht="41.4" x14ac:dyDescent="0.3">
      <c r="A16" s="119" t="s">
        <v>140</v>
      </c>
      <c r="B16" s="120" t="s">
        <v>1460</v>
      </c>
      <c r="C16" s="121" t="s">
        <v>1435</v>
      </c>
      <c r="D16" s="122" t="s">
        <v>1461</v>
      </c>
      <c r="E16" s="123" t="s">
        <v>109</v>
      </c>
      <c r="F16" s="145"/>
      <c r="G16" s="145"/>
      <c r="H16" s="148" t="str">
        <f t="shared" si="1"/>
        <v>Not answered</v>
      </c>
      <c r="I16" s="124" t="str">
        <f t="shared" si="0"/>
        <v>-</v>
      </c>
      <c r="J16" s="125"/>
      <c r="L16" s="126"/>
      <c r="M16" s="127" t="s">
        <v>1178</v>
      </c>
      <c r="N16" s="127">
        <v>0.5</v>
      </c>
    </row>
    <row r="17" spans="1:14" ht="27.6" x14ac:dyDescent="0.3">
      <c r="A17" s="119" t="s">
        <v>140</v>
      </c>
      <c r="B17" s="120" t="s">
        <v>1462</v>
      </c>
      <c r="C17" s="121" t="s">
        <v>1435</v>
      </c>
      <c r="D17" s="122" t="s">
        <v>1463</v>
      </c>
      <c r="E17" s="123" t="s">
        <v>109</v>
      </c>
      <c r="F17" s="145"/>
      <c r="G17" s="145"/>
      <c r="H17" s="148" t="str">
        <f t="shared" si="1"/>
        <v>Not answered</v>
      </c>
      <c r="I17" s="124" t="str">
        <f t="shared" si="0"/>
        <v>-</v>
      </c>
      <c r="J17" s="125"/>
      <c r="L17" s="126"/>
      <c r="M17" s="127" t="s">
        <v>1182</v>
      </c>
      <c r="N17" s="127">
        <v>0.25</v>
      </c>
    </row>
    <row r="18" spans="1:14" ht="110.4" x14ac:dyDescent="0.3">
      <c r="A18" s="119" t="s">
        <v>140</v>
      </c>
      <c r="B18" s="120" t="s">
        <v>1464</v>
      </c>
      <c r="C18" s="121" t="s">
        <v>1435</v>
      </c>
      <c r="D18" s="122" t="s">
        <v>1465</v>
      </c>
      <c r="E18" s="123" t="s">
        <v>109</v>
      </c>
      <c r="F18" s="145"/>
      <c r="G18" s="145"/>
      <c r="H18" s="148" t="str">
        <f t="shared" si="1"/>
        <v>Not answered</v>
      </c>
      <c r="I18" s="124" t="str">
        <f t="shared" si="0"/>
        <v>-</v>
      </c>
      <c r="J18" s="125" t="s">
        <v>1466</v>
      </c>
      <c r="L18" s="126"/>
      <c r="M18" s="127" t="s">
        <v>1186</v>
      </c>
      <c r="N18" s="127">
        <v>0.25</v>
      </c>
    </row>
    <row r="19" spans="1:14" ht="69" x14ac:dyDescent="0.3">
      <c r="A19" s="119" t="s">
        <v>140</v>
      </c>
      <c r="B19" s="120" t="s">
        <v>1467</v>
      </c>
      <c r="C19" s="121" t="s">
        <v>1435</v>
      </c>
      <c r="D19" s="122" t="s">
        <v>1468</v>
      </c>
      <c r="E19" s="123" t="s">
        <v>109</v>
      </c>
      <c r="F19" s="145"/>
      <c r="G19" s="145"/>
      <c r="H19" s="148" t="str">
        <f t="shared" si="1"/>
        <v>Not answered</v>
      </c>
      <c r="I19" s="124" t="str">
        <f t="shared" si="0"/>
        <v>-</v>
      </c>
      <c r="J19" s="125"/>
      <c r="L19" s="126"/>
      <c r="M19" s="127" t="s">
        <v>1190</v>
      </c>
      <c r="N19" s="127">
        <v>0.25</v>
      </c>
    </row>
    <row r="20" spans="1:14" ht="27.6" x14ac:dyDescent="0.3">
      <c r="A20" s="119" t="s">
        <v>140</v>
      </c>
      <c r="B20" s="120" t="s">
        <v>1469</v>
      </c>
      <c r="C20" s="121" t="s">
        <v>1435</v>
      </c>
      <c r="D20" s="122" t="s">
        <v>1470</v>
      </c>
      <c r="E20" s="123" t="s">
        <v>109</v>
      </c>
      <c r="F20" s="145"/>
      <c r="G20" s="145"/>
      <c r="H20" s="148" t="str">
        <f t="shared" si="1"/>
        <v>Not answered</v>
      </c>
      <c r="I20" s="124" t="str">
        <f t="shared" si="0"/>
        <v>-</v>
      </c>
      <c r="J20" s="125"/>
      <c r="L20" s="126"/>
      <c r="M20" s="127" t="s">
        <v>1194</v>
      </c>
      <c r="N20" s="127">
        <v>0.25</v>
      </c>
    </row>
    <row r="21" spans="1:14" ht="41.4" x14ac:dyDescent="0.3">
      <c r="A21" s="119" t="s">
        <v>140</v>
      </c>
      <c r="B21" s="120" t="s">
        <v>1471</v>
      </c>
      <c r="C21" s="121" t="s">
        <v>1435</v>
      </c>
      <c r="D21" s="122" t="s">
        <v>1472</v>
      </c>
      <c r="E21" s="123" t="s">
        <v>109</v>
      </c>
      <c r="F21" s="145"/>
      <c r="G21" s="145"/>
      <c r="H21" s="148" t="str">
        <f t="shared" si="1"/>
        <v>Not answered</v>
      </c>
      <c r="I21" s="124" t="str">
        <f t="shared" si="0"/>
        <v>-</v>
      </c>
      <c r="J21" s="125"/>
      <c r="L21" s="126"/>
      <c r="M21" s="127" t="s">
        <v>1199</v>
      </c>
      <c r="N21" s="127">
        <v>0.25</v>
      </c>
    </row>
    <row r="22" spans="1:14" ht="41.4" x14ac:dyDescent="0.3">
      <c r="A22" s="119" t="s">
        <v>140</v>
      </c>
      <c r="B22" s="120" t="s">
        <v>1473</v>
      </c>
      <c r="C22" s="121" t="s">
        <v>1435</v>
      </c>
      <c r="D22" s="122" t="s">
        <v>1474</v>
      </c>
      <c r="E22" s="123" t="s">
        <v>109</v>
      </c>
      <c r="F22" s="145"/>
      <c r="G22" s="145"/>
      <c r="H22" s="148" t="str">
        <f t="shared" si="1"/>
        <v>Not answered</v>
      </c>
      <c r="I22" s="124" t="str">
        <f t="shared" si="0"/>
        <v>-</v>
      </c>
      <c r="J22" s="125"/>
      <c r="L22" s="129"/>
      <c r="M22" s="130" t="s">
        <v>1204</v>
      </c>
      <c r="N22" s="127">
        <v>0.25</v>
      </c>
    </row>
    <row r="23" spans="1:14" ht="41.4" x14ac:dyDescent="0.3">
      <c r="A23" s="119" t="s">
        <v>140</v>
      </c>
      <c r="B23" s="120" t="s">
        <v>1475</v>
      </c>
      <c r="C23" s="121" t="s">
        <v>1435</v>
      </c>
      <c r="D23" s="122" t="s">
        <v>1476</v>
      </c>
      <c r="E23" s="123" t="s">
        <v>109</v>
      </c>
      <c r="F23" s="145"/>
      <c r="G23" s="145"/>
      <c r="H23" s="148" t="str">
        <f t="shared" si="1"/>
        <v>Not answered</v>
      </c>
      <c r="I23" s="124" t="str">
        <f t="shared" si="0"/>
        <v>-</v>
      </c>
      <c r="J23" s="125"/>
      <c r="L23" s="126"/>
      <c r="M23" s="127" t="s">
        <v>1208</v>
      </c>
      <c r="N23" s="127">
        <v>0</v>
      </c>
    </row>
    <row r="24" spans="1:14" ht="27.6" x14ac:dyDescent="0.3">
      <c r="A24" s="119" t="s">
        <v>140</v>
      </c>
      <c r="B24" s="120" t="s">
        <v>1477</v>
      </c>
      <c r="C24" s="121" t="s">
        <v>1435</v>
      </c>
      <c r="D24" s="122" t="s">
        <v>1478</v>
      </c>
      <c r="E24" s="123" t="s">
        <v>109</v>
      </c>
      <c r="F24" s="145"/>
      <c r="G24" s="145"/>
      <c r="H24" s="148" t="str">
        <f t="shared" si="1"/>
        <v>Not answered</v>
      </c>
      <c r="I24" s="124" t="str">
        <f t="shared" si="0"/>
        <v>-</v>
      </c>
      <c r="J24" s="125"/>
      <c r="L24" s="126"/>
      <c r="M24" s="131" t="s">
        <v>1212</v>
      </c>
      <c r="N24" s="131">
        <v>0</v>
      </c>
    </row>
    <row r="25" spans="1:14" ht="69" x14ac:dyDescent="0.3">
      <c r="A25" s="119" t="s">
        <v>140</v>
      </c>
      <c r="B25" s="120" t="s">
        <v>1479</v>
      </c>
      <c r="C25" s="121" t="s">
        <v>1435</v>
      </c>
      <c r="D25" s="122" t="s">
        <v>1480</v>
      </c>
      <c r="E25" s="123" t="s">
        <v>112</v>
      </c>
      <c r="F25" s="145"/>
      <c r="G25" s="145"/>
      <c r="H25" s="148" t="str">
        <f t="shared" si="1"/>
        <v>Not answered</v>
      </c>
      <c r="I25" s="124" t="str">
        <f t="shared" si="0"/>
        <v>-</v>
      </c>
      <c r="J25" s="125" t="s">
        <v>1481</v>
      </c>
    </row>
    <row r="26" spans="1:14" ht="41.4" x14ac:dyDescent="0.3">
      <c r="A26" s="119" t="s">
        <v>140</v>
      </c>
      <c r="B26" s="120" t="s">
        <v>1482</v>
      </c>
      <c r="C26" s="121" t="s">
        <v>1435</v>
      </c>
      <c r="D26" s="122" t="s">
        <v>1483</v>
      </c>
      <c r="E26" s="123" t="s">
        <v>109</v>
      </c>
      <c r="F26" s="145"/>
      <c r="G26" s="145"/>
      <c r="H26" s="148" t="str">
        <f t="shared" si="1"/>
        <v>Not answered</v>
      </c>
      <c r="I26" s="124" t="str">
        <f t="shared" si="0"/>
        <v>-</v>
      </c>
      <c r="J26" s="125"/>
    </row>
    <row r="27" spans="1:14" ht="55.2" x14ac:dyDescent="0.3">
      <c r="A27" s="119" t="s">
        <v>140</v>
      </c>
      <c r="B27" s="120" t="s">
        <v>1484</v>
      </c>
      <c r="C27" s="121" t="s">
        <v>1435</v>
      </c>
      <c r="D27" s="122" t="s">
        <v>1485</v>
      </c>
      <c r="E27" s="123" t="s">
        <v>109</v>
      </c>
      <c r="F27" s="145"/>
      <c r="G27" s="145"/>
      <c r="H27" s="148" t="str">
        <f t="shared" si="1"/>
        <v>Not answered</v>
      </c>
      <c r="I27" s="124" t="str">
        <f t="shared" si="0"/>
        <v>-</v>
      </c>
      <c r="J27" s="125"/>
    </row>
    <row r="28" spans="1:14" ht="41.4" x14ac:dyDescent="0.3">
      <c r="A28" s="119" t="s">
        <v>140</v>
      </c>
      <c r="B28" s="120" t="s">
        <v>1486</v>
      </c>
      <c r="C28" s="121" t="s">
        <v>1435</v>
      </c>
      <c r="D28" s="122" t="s">
        <v>1487</v>
      </c>
      <c r="E28" s="123" t="s">
        <v>109</v>
      </c>
      <c r="F28" s="145"/>
      <c r="G28" s="145"/>
      <c r="H28" s="148" t="str">
        <f t="shared" si="1"/>
        <v>Not answered</v>
      </c>
      <c r="I28" s="124" t="str">
        <f t="shared" si="0"/>
        <v>-</v>
      </c>
      <c r="J28" s="125"/>
    </row>
    <row r="29" spans="1:14" ht="220.8" x14ac:dyDescent="0.3">
      <c r="A29" s="119" t="s">
        <v>140</v>
      </c>
      <c r="B29" s="120" t="s">
        <v>1488</v>
      </c>
      <c r="C29" s="121" t="s">
        <v>1435</v>
      </c>
      <c r="D29" s="122" t="s">
        <v>1489</v>
      </c>
      <c r="E29" s="123" t="s">
        <v>109</v>
      </c>
      <c r="F29" s="145"/>
      <c r="G29" s="145"/>
      <c r="H29" s="148" t="str">
        <f t="shared" si="1"/>
        <v>Not answered</v>
      </c>
      <c r="I29" s="124" t="str">
        <f t="shared" si="0"/>
        <v>-</v>
      </c>
      <c r="J29" s="125" t="s">
        <v>1490</v>
      </c>
    </row>
    <row r="30" spans="1:14" ht="69" x14ac:dyDescent="0.3">
      <c r="A30" s="119" t="s">
        <v>140</v>
      </c>
      <c r="B30" s="120" t="s">
        <v>1491</v>
      </c>
      <c r="C30" s="121" t="s">
        <v>1435</v>
      </c>
      <c r="D30" s="122" t="s">
        <v>1492</v>
      </c>
      <c r="E30" s="123" t="s">
        <v>109</v>
      </c>
      <c r="F30" s="145"/>
      <c r="G30" s="145"/>
      <c r="H30" s="148" t="str">
        <f t="shared" si="1"/>
        <v>Not answered</v>
      </c>
      <c r="I30" s="124" t="str">
        <f t="shared" si="0"/>
        <v>-</v>
      </c>
      <c r="J30" s="125"/>
    </row>
    <row r="31" spans="1:14" ht="55.2" x14ac:dyDescent="0.3">
      <c r="A31" s="119" t="s">
        <v>140</v>
      </c>
      <c r="B31" s="120" t="s">
        <v>1493</v>
      </c>
      <c r="C31" s="121" t="s">
        <v>1435</v>
      </c>
      <c r="D31" s="122" t="s">
        <v>1494</v>
      </c>
      <c r="E31" s="123" t="s">
        <v>109</v>
      </c>
      <c r="F31" s="145"/>
      <c r="G31" s="145"/>
      <c r="H31" s="148" t="str">
        <f t="shared" si="1"/>
        <v>Not answered</v>
      </c>
      <c r="I31" s="124" t="str">
        <f t="shared" si="0"/>
        <v>-</v>
      </c>
      <c r="J31" s="125"/>
    </row>
    <row r="32" spans="1:14" ht="41.4" x14ac:dyDescent="0.3">
      <c r="A32" s="119" t="s">
        <v>140</v>
      </c>
      <c r="B32" s="120" t="s">
        <v>1495</v>
      </c>
      <c r="C32" s="121" t="s">
        <v>1435</v>
      </c>
      <c r="D32" s="122" t="s">
        <v>1496</v>
      </c>
      <c r="E32" s="123" t="s">
        <v>109</v>
      </c>
      <c r="F32" s="145"/>
      <c r="G32" s="145"/>
      <c r="H32" s="148" t="str">
        <f t="shared" si="1"/>
        <v>Not answered</v>
      </c>
      <c r="I32" s="124" t="str">
        <f t="shared" si="0"/>
        <v>-</v>
      </c>
      <c r="J32" s="125"/>
    </row>
    <row r="33" spans="1:10" ht="82.8" x14ac:dyDescent="0.3">
      <c r="A33" s="119" t="s">
        <v>140</v>
      </c>
      <c r="B33" s="120" t="s">
        <v>1497</v>
      </c>
      <c r="C33" s="121" t="s">
        <v>1435</v>
      </c>
      <c r="D33" s="122" t="s">
        <v>1498</v>
      </c>
      <c r="E33" s="123" t="s">
        <v>109</v>
      </c>
      <c r="F33" s="145"/>
      <c r="G33" s="145"/>
      <c r="H33" s="148" t="str">
        <f t="shared" si="1"/>
        <v>Not answered</v>
      </c>
      <c r="I33" s="124" t="str">
        <f t="shared" si="0"/>
        <v>-</v>
      </c>
      <c r="J33" s="125" t="s">
        <v>1499</v>
      </c>
    </row>
    <row r="34" spans="1:10" ht="82.8" x14ac:dyDescent="0.3">
      <c r="A34" s="119" t="s">
        <v>140</v>
      </c>
      <c r="B34" s="120" t="s">
        <v>1500</v>
      </c>
      <c r="C34" s="121" t="s">
        <v>1435</v>
      </c>
      <c r="D34" s="122" t="s">
        <v>1501</v>
      </c>
      <c r="E34" s="123" t="s">
        <v>109</v>
      </c>
      <c r="F34" s="145"/>
      <c r="G34" s="145"/>
      <c r="H34" s="148" t="str">
        <f t="shared" si="1"/>
        <v>Not answered</v>
      </c>
      <c r="I34" s="124" t="str">
        <f t="shared" si="0"/>
        <v>-</v>
      </c>
      <c r="J34" s="125" t="s">
        <v>1502</v>
      </c>
    </row>
    <row r="35" spans="1:10" ht="69" x14ac:dyDescent="0.3">
      <c r="A35" s="119" t="s">
        <v>140</v>
      </c>
      <c r="B35" s="120" t="s">
        <v>1503</v>
      </c>
      <c r="C35" s="121" t="s">
        <v>1435</v>
      </c>
      <c r="D35" s="122" t="s">
        <v>1504</v>
      </c>
      <c r="E35" s="123" t="s">
        <v>109</v>
      </c>
      <c r="F35" s="145"/>
      <c r="G35" s="145"/>
      <c r="H35" s="148" t="str">
        <f t="shared" si="1"/>
        <v>Not answered</v>
      </c>
      <c r="I35" s="124" t="str">
        <f t="shared" si="0"/>
        <v>-</v>
      </c>
      <c r="J35" s="125"/>
    </row>
    <row r="36" spans="1:10" ht="69" x14ac:dyDescent="0.3">
      <c r="A36" s="119" t="s">
        <v>140</v>
      </c>
      <c r="B36" s="120" t="s">
        <v>1505</v>
      </c>
      <c r="C36" s="121" t="s">
        <v>1435</v>
      </c>
      <c r="D36" s="122" t="s">
        <v>1506</v>
      </c>
      <c r="E36" s="123" t="s">
        <v>109</v>
      </c>
      <c r="F36" s="145"/>
      <c r="G36" s="145"/>
      <c r="H36" s="148" t="str">
        <f t="shared" si="1"/>
        <v>Not answered</v>
      </c>
      <c r="I36" s="124" t="str">
        <f t="shared" si="0"/>
        <v>-</v>
      </c>
      <c r="J36" s="125" t="s">
        <v>1507</v>
      </c>
    </row>
    <row r="37" spans="1:10" ht="69" x14ac:dyDescent="0.3">
      <c r="A37" s="119" t="s">
        <v>140</v>
      </c>
      <c r="B37" s="120" t="s">
        <v>1508</v>
      </c>
      <c r="C37" s="121" t="s">
        <v>1435</v>
      </c>
      <c r="D37" s="122" t="s">
        <v>1509</v>
      </c>
      <c r="E37" s="123" t="s">
        <v>109</v>
      </c>
      <c r="F37" s="145"/>
      <c r="G37" s="145"/>
      <c r="H37" s="148" t="str">
        <f t="shared" si="1"/>
        <v>Not answered</v>
      </c>
      <c r="I37" s="124" t="str">
        <f t="shared" si="0"/>
        <v>-</v>
      </c>
      <c r="J37" s="125"/>
    </row>
    <row r="38" spans="1:10" ht="110.4" x14ac:dyDescent="0.3">
      <c r="A38" s="119" t="s">
        <v>140</v>
      </c>
      <c r="B38" s="120" t="s">
        <v>1510</v>
      </c>
      <c r="C38" s="121" t="s">
        <v>1435</v>
      </c>
      <c r="D38" s="122" t="s">
        <v>1511</v>
      </c>
      <c r="E38" s="123" t="s">
        <v>109</v>
      </c>
      <c r="F38" s="145"/>
      <c r="G38" s="145"/>
      <c r="H38" s="148" t="str">
        <f t="shared" si="1"/>
        <v>Not answered</v>
      </c>
      <c r="I38" s="124" t="str">
        <f t="shared" si="0"/>
        <v>-</v>
      </c>
      <c r="J38" s="125" t="s">
        <v>1512</v>
      </c>
    </row>
    <row r="39" spans="1:10" ht="138" x14ac:dyDescent="0.3">
      <c r="A39" s="119" t="s">
        <v>140</v>
      </c>
      <c r="B39" s="120" t="s">
        <v>1513</v>
      </c>
      <c r="C39" s="121" t="s">
        <v>1435</v>
      </c>
      <c r="D39" s="122" t="s">
        <v>1514</v>
      </c>
      <c r="E39" s="123" t="s">
        <v>109</v>
      </c>
      <c r="F39" s="145"/>
      <c r="G39" s="145"/>
      <c r="H39" s="148" t="str">
        <f t="shared" si="1"/>
        <v>Not answered</v>
      </c>
      <c r="I39" s="124" t="str">
        <f t="shared" si="0"/>
        <v>-</v>
      </c>
      <c r="J39" s="125" t="s">
        <v>1515</v>
      </c>
    </row>
    <row r="40" spans="1:10" ht="69" x14ac:dyDescent="0.3">
      <c r="A40" s="119" t="s">
        <v>140</v>
      </c>
      <c r="B40" s="120" t="s">
        <v>1516</v>
      </c>
      <c r="C40" s="121" t="s">
        <v>1435</v>
      </c>
      <c r="D40" s="122" t="s">
        <v>1517</v>
      </c>
      <c r="E40" s="123" t="s">
        <v>109</v>
      </c>
      <c r="F40" s="145"/>
      <c r="G40" s="145"/>
      <c r="H40" s="148" t="str">
        <f t="shared" si="1"/>
        <v>Not answered</v>
      </c>
      <c r="I40" s="124" t="str">
        <f t="shared" si="0"/>
        <v>-</v>
      </c>
      <c r="J40" s="125"/>
    </row>
    <row r="41" spans="1:10" ht="41.4" x14ac:dyDescent="0.3">
      <c r="A41" s="119" t="s">
        <v>140</v>
      </c>
      <c r="B41" s="120" t="s">
        <v>1518</v>
      </c>
      <c r="C41" s="121" t="s">
        <v>1435</v>
      </c>
      <c r="D41" s="122" t="s">
        <v>1519</v>
      </c>
      <c r="E41" s="123" t="s">
        <v>109</v>
      </c>
      <c r="F41" s="145"/>
      <c r="G41" s="145"/>
      <c r="H41" s="148" t="str">
        <f t="shared" si="1"/>
        <v>Not answered</v>
      </c>
      <c r="I41" s="124" t="str">
        <f t="shared" si="0"/>
        <v>-</v>
      </c>
      <c r="J41" s="125"/>
    </row>
    <row r="42" spans="1:10" ht="69" x14ac:dyDescent="0.3">
      <c r="A42" s="119" t="s">
        <v>140</v>
      </c>
      <c r="B42" s="120" t="s">
        <v>1520</v>
      </c>
      <c r="C42" s="121" t="s">
        <v>1435</v>
      </c>
      <c r="D42" s="122" t="s">
        <v>1521</v>
      </c>
      <c r="E42" s="123" t="s">
        <v>109</v>
      </c>
      <c r="F42" s="145"/>
      <c r="G42" s="145"/>
      <c r="H42" s="148" t="str">
        <f t="shared" si="1"/>
        <v>Not answered</v>
      </c>
      <c r="I42" s="124" t="str">
        <f t="shared" si="0"/>
        <v>-</v>
      </c>
      <c r="J42" s="125"/>
    </row>
    <row r="43" spans="1:10" ht="96.6" x14ac:dyDescent="0.3">
      <c r="A43" s="119" t="s">
        <v>140</v>
      </c>
      <c r="B43" s="120" t="s">
        <v>1522</v>
      </c>
      <c r="C43" s="121" t="s">
        <v>1435</v>
      </c>
      <c r="D43" s="122" t="s">
        <v>1523</v>
      </c>
      <c r="E43" s="123" t="s">
        <v>109</v>
      </c>
      <c r="F43" s="145"/>
      <c r="G43" s="145"/>
      <c r="H43" s="148" t="str">
        <f t="shared" si="1"/>
        <v>Not answered</v>
      </c>
      <c r="I43" s="124" t="str">
        <f t="shared" si="0"/>
        <v>-</v>
      </c>
      <c r="J43" s="125"/>
    </row>
    <row r="44" spans="1:10" ht="55.2" x14ac:dyDescent="0.3">
      <c r="A44" s="119" t="s">
        <v>140</v>
      </c>
      <c r="B44" s="120" t="s">
        <v>1524</v>
      </c>
      <c r="C44" s="121" t="s">
        <v>1435</v>
      </c>
      <c r="D44" s="122" t="s">
        <v>1525</v>
      </c>
      <c r="E44" s="123" t="s">
        <v>109</v>
      </c>
      <c r="F44" s="145"/>
      <c r="G44" s="145"/>
      <c r="H44" s="148" t="str">
        <f t="shared" si="1"/>
        <v>Not answered</v>
      </c>
      <c r="I44" s="124" t="str">
        <f t="shared" si="0"/>
        <v>-</v>
      </c>
      <c r="J44" s="125"/>
    </row>
    <row r="45" spans="1:10" ht="138" x14ac:dyDescent="0.3">
      <c r="A45" s="119" t="s">
        <v>140</v>
      </c>
      <c r="B45" s="120" t="s">
        <v>1526</v>
      </c>
      <c r="C45" s="121" t="s">
        <v>1435</v>
      </c>
      <c r="D45" s="122" t="s">
        <v>1527</v>
      </c>
      <c r="E45" s="123" t="s">
        <v>112</v>
      </c>
      <c r="F45" s="145"/>
      <c r="G45" s="145"/>
      <c r="H45" s="148" t="str">
        <f t="shared" si="1"/>
        <v>Not answered</v>
      </c>
      <c r="I45" s="124" t="str">
        <f t="shared" si="0"/>
        <v>-</v>
      </c>
      <c r="J45" s="125" t="s">
        <v>1528</v>
      </c>
    </row>
    <row r="46" spans="1:10" ht="96.6" x14ac:dyDescent="0.3">
      <c r="A46" s="119" t="s">
        <v>460</v>
      </c>
      <c r="B46" s="120" t="s">
        <v>1529</v>
      </c>
      <c r="C46" s="121" t="s">
        <v>1435</v>
      </c>
      <c r="D46" s="122" t="s">
        <v>1530</v>
      </c>
      <c r="E46" s="123" t="s">
        <v>109</v>
      </c>
      <c r="F46" s="145"/>
      <c r="G46" s="145"/>
      <c r="H46" s="148" t="str">
        <f t="shared" si="1"/>
        <v>Not answered</v>
      </c>
      <c r="I46" s="124" t="str">
        <f t="shared" si="0"/>
        <v>-</v>
      </c>
      <c r="J46" s="125"/>
    </row>
    <row r="47" spans="1:10" ht="41.4" x14ac:dyDescent="0.3">
      <c r="A47" s="119" t="s">
        <v>460</v>
      </c>
      <c r="B47" s="120" t="s">
        <v>1531</v>
      </c>
      <c r="C47" s="121" t="s">
        <v>1435</v>
      </c>
      <c r="D47" s="122" t="s">
        <v>1532</v>
      </c>
      <c r="E47" s="123" t="s">
        <v>109</v>
      </c>
      <c r="F47" s="145"/>
      <c r="G47" s="145"/>
      <c r="H47" s="148" t="str">
        <f t="shared" si="1"/>
        <v>Not answered</v>
      </c>
      <c r="I47" s="124" t="str">
        <f t="shared" si="0"/>
        <v>-</v>
      </c>
      <c r="J47" s="125"/>
    </row>
    <row r="48" spans="1:10" ht="41.4" x14ac:dyDescent="0.3">
      <c r="A48" s="119" t="s">
        <v>460</v>
      </c>
      <c r="B48" s="120" t="s">
        <v>1533</v>
      </c>
      <c r="C48" s="121" t="s">
        <v>1435</v>
      </c>
      <c r="D48" s="122" t="s">
        <v>1534</v>
      </c>
      <c r="E48" s="123" t="s">
        <v>109</v>
      </c>
      <c r="F48" s="145"/>
      <c r="G48" s="145"/>
      <c r="H48" s="148" t="str">
        <f t="shared" si="1"/>
        <v>Not answered</v>
      </c>
      <c r="I48" s="124" t="str">
        <f t="shared" si="0"/>
        <v>-</v>
      </c>
      <c r="J48" s="125"/>
    </row>
    <row r="49" spans="1:10" ht="69" x14ac:dyDescent="0.3">
      <c r="A49" s="119" t="s">
        <v>460</v>
      </c>
      <c r="B49" s="120" t="s">
        <v>1535</v>
      </c>
      <c r="C49" s="121" t="s">
        <v>1435</v>
      </c>
      <c r="D49" s="122" t="s">
        <v>1536</v>
      </c>
      <c r="E49" s="123" t="s">
        <v>109</v>
      </c>
      <c r="F49" s="145"/>
      <c r="G49" s="145"/>
      <c r="H49" s="148" t="str">
        <f t="shared" si="1"/>
        <v>Not answered</v>
      </c>
      <c r="I49" s="124" t="str">
        <f t="shared" si="0"/>
        <v>-</v>
      </c>
      <c r="J49" s="125"/>
    </row>
    <row r="50" spans="1:10" ht="41.4" x14ac:dyDescent="0.3">
      <c r="A50" s="119" t="s">
        <v>460</v>
      </c>
      <c r="B50" s="120" t="s">
        <v>1537</v>
      </c>
      <c r="C50" s="121" t="s">
        <v>1435</v>
      </c>
      <c r="D50" s="122" t="s">
        <v>1538</v>
      </c>
      <c r="E50" s="123" t="s">
        <v>109</v>
      </c>
      <c r="F50" s="145"/>
      <c r="G50" s="145"/>
      <c r="H50" s="148" t="str">
        <f t="shared" si="1"/>
        <v>Not answered</v>
      </c>
      <c r="I50" s="124" t="str">
        <f t="shared" si="0"/>
        <v>-</v>
      </c>
      <c r="J50" s="125"/>
    </row>
    <row r="51" spans="1:10" ht="41.4" x14ac:dyDescent="0.3">
      <c r="A51" s="119" t="s">
        <v>460</v>
      </c>
      <c r="B51" s="120" t="s">
        <v>1539</v>
      </c>
      <c r="C51" s="121" t="s">
        <v>1435</v>
      </c>
      <c r="D51" s="122" t="s">
        <v>1540</v>
      </c>
      <c r="E51" s="123" t="s">
        <v>109</v>
      </c>
      <c r="F51" s="145"/>
      <c r="G51" s="145"/>
      <c r="H51" s="148" t="str">
        <f t="shared" si="1"/>
        <v>Not answered</v>
      </c>
      <c r="I51" s="124" t="str">
        <f t="shared" si="0"/>
        <v>-</v>
      </c>
      <c r="J51" s="125"/>
    </row>
    <row r="52" spans="1:10" ht="69" x14ac:dyDescent="0.3">
      <c r="A52" s="119" t="s">
        <v>460</v>
      </c>
      <c r="B52" s="120" t="s">
        <v>1541</v>
      </c>
      <c r="C52" s="121" t="s">
        <v>1435</v>
      </c>
      <c r="D52" s="122" t="s">
        <v>1542</v>
      </c>
      <c r="E52" s="123" t="s">
        <v>109</v>
      </c>
      <c r="F52" s="145"/>
      <c r="G52" s="145"/>
      <c r="H52" s="148" t="str">
        <f t="shared" si="1"/>
        <v>Not answered</v>
      </c>
      <c r="I52" s="124" t="str">
        <f t="shared" si="0"/>
        <v>-</v>
      </c>
      <c r="J52" s="125"/>
    </row>
    <row r="53" spans="1:10" ht="41.4" x14ac:dyDescent="0.3">
      <c r="A53" s="119" t="s">
        <v>460</v>
      </c>
      <c r="B53" s="120" t="s">
        <v>1543</v>
      </c>
      <c r="C53" s="121" t="s">
        <v>1435</v>
      </c>
      <c r="D53" s="122" t="s">
        <v>1544</v>
      </c>
      <c r="E53" s="123" t="s">
        <v>109</v>
      </c>
      <c r="F53" s="145"/>
      <c r="G53" s="145"/>
      <c r="H53" s="148" t="str">
        <f t="shared" si="1"/>
        <v>Not answered</v>
      </c>
      <c r="I53" s="124" t="str">
        <f t="shared" si="0"/>
        <v>-</v>
      </c>
      <c r="J53" s="125"/>
    </row>
    <row r="54" spans="1:10" ht="41.4" x14ac:dyDescent="0.3">
      <c r="A54" s="119" t="s">
        <v>460</v>
      </c>
      <c r="B54" s="120" t="s">
        <v>1545</v>
      </c>
      <c r="C54" s="121" t="s">
        <v>1435</v>
      </c>
      <c r="D54" s="122" t="s">
        <v>1546</v>
      </c>
      <c r="E54" s="123" t="s">
        <v>109</v>
      </c>
      <c r="F54" s="145"/>
      <c r="G54" s="145"/>
      <c r="H54" s="148" t="str">
        <f t="shared" si="1"/>
        <v>Not answered</v>
      </c>
      <c r="I54" s="124" t="str">
        <f t="shared" si="0"/>
        <v>-</v>
      </c>
      <c r="J54" s="125"/>
    </row>
    <row r="55" spans="1:10" ht="41.4" x14ac:dyDescent="0.3">
      <c r="A55" s="119" t="s">
        <v>460</v>
      </c>
      <c r="B55" s="120" t="s">
        <v>1547</v>
      </c>
      <c r="C55" s="121" t="s">
        <v>1435</v>
      </c>
      <c r="D55" s="122" t="s">
        <v>1548</v>
      </c>
      <c r="E55" s="123" t="s">
        <v>109</v>
      </c>
      <c r="F55" s="145"/>
      <c r="G55" s="145"/>
      <c r="H55" s="148" t="str">
        <f t="shared" si="1"/>
        <v>Not answered</v>
      </c>
      <c r="I55" s="124" t="str">
        <f t="shared" si="0"/>
        <v>-</v>
      </c>
      <c r="J55" s="125"/>
    </row>
    <row r="56" spans="1:10" ht="41.4" x14ac:dyDescent="0.3">
      <c r="A56" s="119" t="s">
        <v>460</v>
      </c>
      <c r="B56" s="120" t="s">
        <v>1549</v>
      </c>
      <c r="C56" s="121" t="s">
        <v>1435</v>
      </c>
      <c r="D56" s="122" t="s">
        <v>1550</v>
      </c>
      <c r="E56" s="123" t="s">
        <v>109</v>
      </c>
      <c r="F56" s="145"/>
      <c r="G56" s="145"/>
      <c r="H56" s="148" t="str">
        <f t="shared" si="1"/>
        <v>Not answered</v>
      </c>
      <c r="I56" s="124" t="str">
        <f t="shared" si="0"/>
        <v>-</v>
      </c>
      <c r="J56" s="125"/>
    </row>
    <row r="57" spans="1:10" ht="41.4" x14ac:dyDescent="0.3">
      <c r="A57" s="119" t="s">
        <v>460</v>
      </c>
      <c r="B57" s="120" t="s">
        <v>1551</v>
      </c>
      <c r="C57" s="121" t="s">
        <v>1435</v>
      </c>
      <c r="D57" s="122" t="s">
        <v>1552</v>
      </c>
      <c r="E57" s="123" t="s">
        <v>109</v>
      </c>
      <c r="F57" s="145"/>
      <c r="G57" s="145"/>
      <c r="H57" s="148" t="str">
        <f t="shared" si="1"/>
        <v>Not answered</v>
      </c>
      <c r="I57" s="124" t="str">
        <f t="shared" si="0"/>
        <v>-</v>
      </c>
      <c r="J57" s="125"/>
    </row>
    <row r="58" spans="1:10" ht="41.4" x14ac:dyDescent="0.3">
      <c r="A58" s="119" t="s">
        <v>460</v>
      </c>
      <c r="B58" s="120" t="s">
        <v>1553</v>
      </c>
      <c r="C58" s="121" t="s">
        <v>1435</v>
      </c>
      <c r="D58" s="122" t="s">
        <v>1554</v>
      </c>
      <c r="E58" s="123" t="s">
        <v>109</v>
      </c>
      <c r="F58" s="145"/>
      <c r="G58" s="145"/>
      <c r="H58" s="148" t="str">
        <f t="shared" si="1"/>
        <v>Not answered</v>
      </c>
      <c r="I58" s="124" t="str">
        <f t="shared" si="0"/>
        <v>-</v>
      </c>
      <c r="J58" s="125"/>
    </row>
    <row r="59" spans="1:10" ht="41.4" x14ac:dyDescent="0.3">
      <c r="A59" s="119" t="s">
        <v>460</v>
      </c>
      <c r="B59" s="120" t="s">
        <v>1555</v>
      </c>
      <c r="C59" s="121" t="s">
        <v>1435</v>
      </c>
      <c r="D59" s="122" t="s">
        <v>1556</v>
      </c>
      <c r="E59" s="123" t="s">
        <v>109</v>
      </c>
      <c r="F59" s="145"/>
      <c r="G59" s="145"/>
      <c r="H59" s="148" t="str">
        <f t="shared" si="1"/>
        <v>Not answered</v>
      </c>
      <c r="I59" s="124" t="str">
        <f t="shared" si="0"/>
        <v>-</v>
      </c>
      <c r="J59" s="125"/>
    </row>
    <row r="60" spans="1:10" x14ac:dyDescent="0.3">
      <c r="A60" s="119" t="s">
        <v>460</v>
      </c>
      <c r="B60" s="120" t="s">
        <v>1557</v>
      </c>
      <c r="C60" s="121" t="s">
        <v>1435</v>
      </c>
      <c r="D60" s="122" t="s">
        <v>1558</v>
      </c>
      <c r="E60" s="123" t="s">
        <v>109</v>
      </c>
      <c r="F60" s="145"/>
      <c r="G60" s="145"/>
      <c r="H60" s="148" t="str">
        <f t="shared" si="1"/>
        <v>Not answered</v>
      </c>
      <c r="I60" s="124" t="str">
        <f t="shared" si="0"/>
        <v>-</v>
      </c>
      <c r="J60" s="125"/>
    </row>
    <row r="61" spans="1:10" ht="55.2" x14ac:dyDescent="0.3">
      <c r="A61" s="119" t="s">
        <v>460</v>
      </c>
      <c r="B61" s="120" t="s">
        <v>1559</v>
      </c>
      <c r="C61" s="121" t="s">
        <v>1435</v>
      </c>
      <c r="D61" s="122" t="s">
        <v>1560</v>
      </c>
      <c r="E61" s="123" t="s">
        <v>109</v>
      </c>
      <c r="F61" s="145"/>
      <c r="G61" s="145"/>
      <c r="H61" s="148" t="str">
        <f t="shared" si="1"/>
        <v>Not answered</v>
      </c>
      <c r="I61" s="124" t="str">
        <f t="shared" si="0"/>
        <v>-</v>
      </c>
      <c r="J61" s="125"/>
    </row>
    <row r="62" spans="1:10" ht="41.4" x14ac:dyDescent="0.3">
      <c r="A62" s="119" t="s">
        <v>460</v>
      </c>
      <c r="B62" s="120" t="s">
        <v>1561</v>
      </c>
      <c r="C62" s="121" t="s">
        <v>1435</v>
      </c>
      <c r="D62" s="122" t="s">
        <v>1562</v>
      </c>
      <c r="E62" s="123" t="s">
        <v>109</v>
      </c>
      <c r="F62" s="145"/>
      <c r="G62" s="145"/>
      <c r="H62" s="148" t="str">
        <f t="shared" si="1"/>
        <v>Not answered</v>
      </c>
      <c r="I62" s="124" t="str">
        <f t="shared" si="0"/>
        <v>-</v>
      </c>
      <c r="J62" s="125"/>
    </row>
    <row r="63" spans="1:10" x14ac:dyDescent="0.3">
      <c r="A63" s="119" t="s">
        <v>460</v>
      </c>
      <c r="B63" s="120" t="s">
        <v>1563</v>
      </c>
      <c r="C63" s="121" t="s">
        <v>1435</v>
      </c>
      <c r="D63" s="122" t="s">
        <v>1564</v>
      </c>
      <c r="E63" s="123" t="s">
        <v>109</v>
      </c>
      <c r="F63" s="145"/>
      <c r="G63" s="145"/>
      <c r="H63" s="148" t="str">
        <f t="shared" si="1"/>
        <v>Not answered</v>
      </c>
      <c r="I63" s="124" t="str">
        <f t="shared" si="0"/>
        <v>-</v>
      </c>
      <c r="J63" s="125"/>
    </row>
    <row r="64" spans="1:10" ht="69" x14ac:dyDescent="0.3">
      <c r="A64" s="119" t="s">
        <v>460</v>
      </c>
      <c r="B64" s="120" t="s">
        <v>1565</v>
      </c>
      <c r="C64" s="121" t="s">
        <v>1435</v>
      </c>
      <c r="D64" s="122" t="s">
        <v>1566</v>
      </c>
      <c r="E64" s="123" t="s">
        <v>109</v>
      </c>
      <c r="F64" s="145"/>
      <c r="G64" s="145"/>
      <c r="H64" s="148" t="str">
        <f t="shared" si="1"/>
        <v>Not answered</v>
      </c>
      <c r="I64" s="124" t="str">
        <f t="shared" si="0"/>
        <v>-</v>
      </c>
      <c r="J64" s="125"/>
    </row>
    <row r="65" spans="1:10" x14ac:dyDescent="0.3">
      <c r="A65" s="119" t="s">
        <v>460</v>
      </c>
      <c r="B65" s="120" t="s">
        <v>1567</v>
      </c>
      <c r="C65" s="121" t="s">
        <v>1435</v>
      </c>
      <c r="D65" s="122" t="s">
        <v>1568</v>
      </c>
      <c r="E65" s="123" t="s">
        <v>109</v>
      </c>
      <c r="F65" s="145"/>
      <c r="G65" s="145"/>
      <c r="H65" s="148" t="str">
        <f t="shared" si="1"/>
        <v>Not answered</v>
      </c>
      <c r="I65" s="124" t="str">
        <f t="shared" si="0"/>
        <v>-</v>
      </c>
      <c r="J65" s="125"/>
    </row>
    <row r="66" spans="1:10" ht="165.6" x14ac:dyDescent="0.3">
      <c r="A66" s="124" t="s">
        <v>460</v>
      </c>
      <c r="B66" s="140" t="s">
        <v>1569</v>
      </c>
      <c r="C66" s="132" t="s">
        <v>1435</v>
      </c>
      <c r="D66" s="122" t="s">
        <v>1570</v>
      </c>
      <c r="E66" s="133" t="s">
        <v>109</v>
      </c>
      <c r="F66" s="145"/>
      <c r="G66" s="145"/>
      <c r="H66" s="148" t="s">
        <v>1279</v>
      </c>
      <c r="I66" s="124" t="str">
        <f t="shared" si="0"/>
        <v>-</v>
      </c>
      <c r="J66" s="125" t="s">
        <v>1571</v>
      </c>
    </row>
    <row r="67" spans="1:10" ht="27.6" x14ac:dyDescent="0.3">
      <c r="A67" s="119" t="s">
        <v>460</v>
      </c>
      <c r="B67" s="120" t="s">
        <v>1572</v>
      </c>
      <c r="C67" s="121" t="s">
        <v>1435</v>
      </c>
      <c r="D67" s="122" t="s">
        <v>1573</v>
      </c>
      <c r="E67" s="123" t="s">
        <v>109</v>
      </c>
      <c r="F67" s="145"/>
      <c r="G67" s="145"/>
      <c r="H67" s="148" t="str">
        <f t="shared" si="1"/>
        <v>Not answered</v>
      </c>
      <c r="I67" s="124" t="str">
        <f t="shared" si="0"/>
        <v>-</v>
      </c>
      <c r="J67" s="125"/>
    </row>
    <row r="68" spans="1:10" ht="41.4" x14ac:dyDescent="0.3">
      <c r="A68" s="119" t="s">
        <v>544</v>
      </c>
      <c r="B68" s="120" t="s">
        <v>1574</v>
      </c>
      <c r="C68" s="121" t="s">
        <v>1435</v>
      </c>
      <c r="D68" s="122" t="s">
        <v>1575</v>
      </c>
      <c r="E68" s="123" t="s">
        <v>109</v>
      </c>
      <c r="F68" s="145"/>
      <c r="G68" s="145"/>
      <c r="H68" s="148" t="str">
        <f t="shared" si="1"/>
        <v>Not answered</v>
      </c>
      <c r="I68" s="124" t="str">
        <f t="shared" si="0"/>
        <v>-</v>
      </c>
      <c r="J68" s="125"/>
    </row>
    <row r="69" spans="1:10" ht="41.4" x14ac:dyDescent="0.3">
      <c r="A69" s="119" t="s">
        <v>544</v>
      </c>
      <c r="B69" s="120" t="s">
        <v>1576</v>
      </c>
      <c r="C69" s="121" t="s">
        <v>1435</v>
      </c>
      <c r="D69" s="122" t="s">
        <v>1577</v>
      </c>
      <c r="E69" s="123" t="s">
        <v>109</v>
      </c>
      <c r="F69" s="145"/>
      <c r="G69" s="145"/>
      <c r="H69" s="148" t="str">
        <f t="shared" si="1"/>
        <v>Not answered</v>
      </c>
      <c r="I69" s="124" t="str">
        <f t="shared" ref="I69:I132" si="2">IF(F69="", "-",VLOOKUP(F69,M:N,2,FALSE))</f>
        <v>-</v>
      </c>
      <c r="J69" s="125"/>
    </row>
    <row r="70" spans="1:10" ht="41.4" x14ac:dyDescent="0.3">
      <c r="A70" s="119" t="s">
        <v>544</v>
      </c>
      <c r="B70" s="120" t="s">
        <v>1578</v>
      </c>
      <c r="C70" s="121" t="s">
        <v>1435</v>
      </c>
      <c r="D70" s="122" t="s">
        <v>1579</v>
      </c>
      <c r="E70" s="123" t="s">
        <v>109</v>
      </c>
      <c r="F70" s="145"/>
      <c r="G70" s="145"/>
      <c r="H70" s="148" t="str">
        <f t="shared" si="1"/>
        <v>Not answered</v>
      </c>
      <c r="I70" s="124" t="str">
        <f t="shared" si="2"/>
        <v>-</v>
      </c>
      <c r="J70" s="125"/>
    </row>
    <row r="71" spans="1:10" ht="69" x14ac:dyDescent="0.3">
      <c r="A71" s="119" t="s">
        <v>544</v>
      </c>
      <c r="B71" s="120" t="s">
        <v>1580</v>
      </c>
      <c r="C71" s="121" t="s">
        <v>1435</v>
      </c>
      <c r="D71" s="122" t="s">
        <v>1581</v>
      </c>
      <c r="E71" s="123" t="s">
        <v>109</v>
      </c>
      <c r="F71" s="145"/>
      <c r="G71" s="145"/>
      <c r="H71" s="148" t="str">
        <f t="shared" ref="H71:H133" si="3">IF(F71="","Not answered", IF( AND(F71="STD",G71&lt;&gt;""), "STD answers with comments will be downgraded to P", IF( AND(F71="P",TRIM(G71)=""),"P(artial) answer needs comment", IF(AND(F71 = "TPS",G71=""), "TPS answer needs product in comments + cost", "Answered" ) ) ))</f>
        <v>Not answered</v>
      </c>
      <c r="I71" s="124" t="str">
        <f t="shared" si="2"/>
        <v>-</v>
      </c>
      <c r="J71" s="125"/>
    </row>
    <row r="72" spans="1:10" ht="41.4" x14ac:dyDescent="0.3">
      <c r="A72" s="119" t="s">
        <v>544</v>
      </c>
      <c r="B72" s="120" t="s">
        <v>1582</v>
      </c>
      <c r="C72" s="121" t="s">
        <v>1435</v>
      </c>
      <c r="D72" s="122" t="s">
        <v>1583</v>
      </c>
      <c r="E72" s="123" t="s">
        <v>109</v>
      </c>
      <c r="F72" s="145"/>
      <c r="G72" s="145"/>
      <c r="H72" s="148" t="str">
        <f t="shared" si="3"/>
        <v>Not answered</v>
      </c>
      <c r="I72" s="124" t="str">
        <f t="shared" si="2"/>
        <v>-</v>
      </c>
      <c r="J72" s="125"/>
    </row>
    <row r="73" spans="1:10" ht="41.4" x14ac:dyDescent="0.3">
      <c r="A73" s="119" t="s">
        <v>544</v>
      </c>
      <c r="B73" s="120" t="s">
        <v>1584</v>
      </c>
      <c r="C73" s="121" t="s">
        <v>1435</v>
      </c>
      <c r="D73" s="122" t="s">
        <v>1585</v>
      </c>
      <c r="E73" s="123" t="s">
        <v>109</v>
      </c>
      <c r="F73" s="145"/>
      <c r="G73" s="145"/>
      <c r="H73" s="148" t="str">
        <f t="shared" si="3"/>
        <v>Not answered</v>
      </c>
      <c r="I73" s="124" t="str">
        <f t="shared" si="2"/>
        <v>-</v>
      </c>
      <c r="J73" s="125"/>
    </row>
    <row r="74" spans="1:10" ht="110.4" x14ac:dyDescent="0.3">
      <c r="A74" s="119" t="s">
        <v>544</v>
      </c>
      <c r="B74" s="120" t="s">
        <v>1586</v>
      </c>
      <c r="C74" s="121" t="s">
        <v>1435</v>
      </c>
      <c r="D74" s="122" t="s">
        <v>1587</v>
      </c>
      <c r="E74" s="123" t="s">
        <v>109</v>
      </c>
      <c r="F74" s="145"/>
      <c r="G74" s="145"/>
      <c r="H74" s="148" t="str">
        <f t="shared" si="3"/>
        <v>Not answered</v>
      </c>
      <c r="I74" s="124" t="str">
        <f t="shared" si="2"/>
        <v>-</v>
      </c>
      <c r="J74" s="125"/>
    </row>
    <row r="75" spans="1:10" ht="69" x14ac:dyDescent="0.3">
      <c r="A75" s="119" t="s">
        <v>544</v>
      </c>
      <c r="B75" s="120" t="s">
        <v>1588</v>
      </c>
      <c r="C75" s="121" t="s">
        <v>1435</v>
      </c>
      <c r="D75" s="122" t="s">
        <v>1589</v>
      </c>
      <c r="E75" s="123" t="s">
        <v>109</v>
      </c>
      <c r="F75" s="145"/>
      <c r="G75" s="145"/>
      <c r="H75" s="148" t="str">
        <f t="shared" si="3"/>
        <v>Not answered</v>
      </c>
      <c r="I75" s="124" t="str">
        <f t="shared" si="2"/>
        <v>-</v>
      </c>
      <c r="J75" s="125"/>
    </row>
    <row r="76" spans="1:10" ht="69" x14ac:dyDescent="0.3">
      <c r="A76" s="119" t="s">
        <v>544</v>
      </c>
      <c r="B76" s="120" t="s">
        <v>1590</v>
      </c>
      <c r="C76" s="121" t="s">
        <v>1435</v>
      </c>
      <c r="D76" s="122" t="s">
        <v>1591</v>
      </c>
      <c r="E76" s="123" t="s">
        <v>109</v>
      </c>
      <c r="F76" s="145"/>
      <c r="G76" s="145"/>
      <c r="H76" s="148" t="str">
        <f t="shared" si="3"/>
        <v>Not answered</v>
      </c>
      <c r="I76" s="124" t="str">
        <f t="shared" si="2"/>
        <v>-</v>
      </c>
      <c r="J76" s="125"/>
    </row>
    <row r="77" spans="1:10" ht="138" x14ac:dyDescent="0.3">
      <c r="A77" s="119" t="s">
        <v>544</v>
      </c>
      <c r="B77" s="120" t="s">
        <v>1592</v>
      </c>
      <c r="C77" s="121" t="s">
        <v>1435</v>
      </c>
      <c r="D77" s="122" t="s">
        <v>1593</v>
      </c>
      <c r="E77" s="123" t="s">
        <v>109</v>
      </c>
      <c r="F77" s="145"/>
      <c r="G77" s="145"/>
      <c r="H77" s="148" t="str">
        <f t="shared" si="3"/>
        <v>Not answered</v>
      </c>
      <c r="I77" s="124" t="str">
        <f t="shared" si="2"/>
        <v>-</v>
      </c>
      <c r="J77" s="125"/>
    </row>
    <row r="78" spans="1:10" ht="27.6" x14ac:dyDescent="0.3">
      <c r="A78" s="119" t="s">
        <v>544</v>
      </c>
      <c r="B78" s="120" t="s">
        <v>1594</v>
      </c>
      <c r="C78" s="121" t="s">
        <v>1435</v>
      </c>
      <c r="D78" s="122" t="s">
        <v>1595</v>
      </c>
      <c r="E78" s="123" t="s">
        <v>109</v>
      </c>
      <c r="F78" s="145"/>
      <c r="G78" s="145"/>
      <c r="H78" s="148" t="str">
        <f t="shared" si="3"/>
        <v>Not answered</v>
      </c>
      <c r="I78" s="124" t="str">
        <f t="shared" si="2"/>
        <v>-</v>
      </c>
      <c r="J78" s="125"/>
    </row>
    <row r="79" spans="1:10" ht="82.8" x14ac:dyDescent="0.3">
      <c r="A79" s="119" t="s">
        <v>544</v>
      </c>
      <c r="B79" s="120" t="s">
        <v>1596</v>
      </c>
      <c r="C79" s="121" t="s">
        <v>1435</v>
      </c>
      <c r="D79" s="122" t="s">
        <v>1597</v>
      </c>
      <c r="E79" s="123" t="s">
        <v>109</v>
      </c>
      <c r="F79" s="145"/>
      <c r="G79" s="145"/>
      <c r="H79" s="148" t="str">
        <f t="shared" si="3"/>
        <v>Not answered</v>
      </c>
      <c r="I79" s="124" t="str">
        <f t="shared" si="2"/>
        <v>-</v>
      </c>
      <c r="J79" s="125"/>
    </row>
    <row r="80" spans="1:10" ht="69" x14ac:dyDescent="0.3">
      <c r="A80" s="119" t="s">
        <v>544</v>
      </c>
      <c r="B80" s="120" t="s">
        <v>1598</v>
      </c>
      <c r="C80" s="121" t="s">
        <v>1435</v>
      </c>
      <c r="D80" s="122" t="s">
        <v>1599</v>
      </c>
      <c r="E80" s="123" t="s">
        <v>109</v>
      </c>
      <c r="F80" s="145"/>
      <c r="G80" s="145"/>
      <c r="H80" s="148" t="str">
        <f t="shared" si="3"/>
        <v>Not answered</v>
      </c>
      <c r="I80" s="124" t="str">
        <f t="shared" si="2"/>
        <v>-</v>
      </c>
      <c r="J80" s="125"/>
    </row>
    <row r="81" spans="1:10" ht="41.4" x14ac:dyDescent="0.3">
      <c r="A81" s="119" t="s">
        <v>544</v>
      </c>
      <c r="B81" s="120" t="s">
        <v>1600</v>
      </c>
      <c r="C81" s="121" t="s">
        <v>1435</v>
      </c>
      <c r="D81" s="122" t="s">
        <v>1601</v>
      </c>
      <c r="E81" s="123" t="s">
        <v>109</v>
      </c>
      <c r="F81" s="145"/>
      <c r="G81" s="145"/>
      <c r="H81" s="148" t="str">
        <f t="shared" si="3"/>
        <v>Not answered</v>
      </c>
      <c r="I81" s="124" t="str">
        <f t="shared" si="2"/>
        <v>-</v>
      </c>
      <c r="J81" s="125"/>
    </row>
    <row r="82" spans="1:10" ht="151.80000000000001" x14ac:dyDescent="0.3">
      <c r="A82" s="119" t="s">
        <v>544</v>
      </c>
      <c r="B82" s="120" t="s">
        <v>1602</v>
      </c>
      <c r="C82" s="121" t="s">
        <v>1435</v>
      </c>
      <c r="D82" s="122" t="s">
        <v>1603</v>
      </c>
      <c r="E82" s="123" t="s">
        <v>109</v>
      </c>
      <c r="F82" s="145"/>
      <c r="G82" s="145"/>
      <c r="H82" s="148" t="str">
        <f t="shared" si="3"/>
        <v>Not answered</v>
      </c>
      <c r="I82" s="124" t="str">
        <f t="shared" si="2"/>
        <v>-</v>
      </c>
      <c r="J82" s="125" t="s">
        <v>1604</v>
      </c>
    </row>
    <row r="83" spans="1:10" ht="55.2" x14ac:dyDescent="0.3">
      <c r="A83" s="119" t="s">
        <v>544</v>
      </c>
      <c r="B83" s="120" t="s">
        <v>1605</v>
      </c>
      <c r="C83" s="121" t="s">
        <v>1435</v>
      </c>
      <c r="D83" s="122" t="s">
        <v>1606</v>
      </c>
      <c r="E83" s="123" t="s">
        <v>109</v>
      </c>
      <c r="F83" s="145"/>
      <c r="G83" s="145"/>
      <c r="H83" s="148" t="str">
        <f t="shared" si="3"/>
        <v>Not answered</v>
      </c>
      <c r="I83" s="124" t="str">
        <f t="shared" si="2"/>
        <v>-</v>
      </c>
      <c r="J83" s="125"/>
    </row>
    <row r="84" spans="1:10" ht="41.4" x14ac:dyDescent="0.3">
      <c r="A84" s="119" t="s">
        <v>544</v>
      </c>
      <c r="B84" s="120" t="s">
        <v>1607</v>
      </c>
      <c r="C84" s="121" t="s">
        <v>1435</v>
      </c>
      <c r="D84" s="122" t="s">
        <v>1608</v>
      </c>
      <c r="E84" s="123" t="s">
        <v>109</v>
      </c>
      <c r="F84" s="145"/>
      <c r="G84" s="145"/>
      <c r="H84" s="148" t="str">
        <f t="shared" si="3"/>
        <v>Not answered</v>
      </c>
      <c r="I84" s="124" t="str">
        <f t="shared" si="2"/>
        <v>-</v>
      </c>
      <c r="J84" s="125"/>
    </row>
    <row r="85" spans="1:10" ht="55.2" x14ac:dyDescent="0.3">
      <c r="A85" s="119" t="s">
        <v>544</v>
      </c>
      <c r="B85" s="120" t="s">
        <v>1609</v>
      </c>
      <c r="C85" s="121" t="s">
        <v>1435</v>
      </c>
      <c r="D85" s="122" t="s">
        <v>1610</v>
      </c>
      <c r="E85" s="123" t="s">
        <v>109</v>
      </c>
      <c r="F85" s="145"/>
      <c r="G85" s="145"/>
      <c r="H85" s="148" t="str">
        <f t="shared" si="3"/>
        <v>Not answered</v>
      </c>
      <c r="I85" s="124" t="str">
        <f t="shared" si="2"/>
        <v>-</v>
      </c>
      <c r="J85" s="125"/>
    </row>
    <row r="86" spans="1:10" ht="110.4" x14ac:dyDescent="0.3">
      <c r="A86" s="119" t="s">
        <v>544</v>
      </c>
      <c r="B86" s="120" t="s">
        <v>1611</v>
      </c>
      <c r="C86" s="121" t="s">
        <v>1435</v>
      </c>
      <c r="D86" s="122" t="s">
        <v>1612</v>
      </c>
      <c r="E86" s="123" t="s">
        <v>109</v>
      </c>
      <c r="F86" s="145"/>
      <c r="G86" s="145"/>
      <c r="H86" s="148" t="str">
        <f t="shared" si="3"/>
        <v>Not answered</v>
      </c>
      <c r="I86" s="124" t="str">
        <f t="shared" si="2"/>
        <v>-</v>
      </c>
      <c r="J86" s="125"/>
    </row>
    <row r="87" spans="1:10" ht="82.8" x14ac:dyDescent="0.3">
      <c r="A87" s="119" t="s">
        <v>544</v>
      </c>
      <c r="B87" s="120" t="s">
        <v>1613</v>
      </c>
      <c r="C87" s="121" t="s">
        <v>1435</v>
      </c>
      <c r="D87" s="122" t="s">
        <v>1614</v>
      </c>
      <c r="E87" s="123" t="s">
        <v>112</v>
      </c>
      <c r="F87" s="145"/>
      <c r="G87" s="145"/>
      <c r="H87" s="148" t="str">
        <f t="shared" si="3"/>
        <v>Not answered</v>
      </c>
      <c r="I87" s="124" t="str">
        <f t="shared" si="2"/>
        <v>-</v>
      </c>
      <c r="J87" s="125"/>
    </row>
    <row r="88" spans="1:10" ht="110.4" x14ac:dyDescent="0.3">
      <c r="A88" s="119" t="s">
        <v>544</v>
      </c>
      <c r="B88" s="120" t="s">
        <v>1615</v>
      </c>
      <c r="C88" s="121" t="s">
        <v>1435</v>
      </c>
      <c r="D88" s="122" t="s">
        <v>1616</v>
      </c>
      <c r="E88" s="123" t="s">
        <v>109</v>
      </c>
      <c r="F88" s="145"/>
      <c r="G88" s="145"/>
      <c r="H88" s="148" t="s">
        <v>1279</v>
      </c>
      <c r="I88" s="124" t="str">
        <f t="shared" si="2"/>
        <v>-</v>
      </c>
      <c r="J88" s="125" t="s">
        <v>1617</v>
      </c>
    </row>
    <row r="89" spans="1:10" ht="41.4" x14ac:dyDescent="0.3">
      <c r="A89" s="119" t="s">
        <v>544</v>
      </c>
      <c r="B89" s="120" t="s">
        <v>1618</v>
      </c>
      <c r="C89" s="121" t="s">
        <v>1435</v>
      </c>
      <c r="D89" s="122" t="s">
        <v>1619</v>
      </c>
      <c r="E89" s="123" t="s">
        <v>109</v>
      </c>
      <c r="F89" s="145"/>
      <c r="G89" s="145"/>
      <c r="H89" s="148" t="str">
        <f t="shared" si="3"/>
        <v>Not answered</v>
      </c>
      <c r="I89" s="124" t="str">
        <f t="shared" si="2"/>
        <v>-</v>
      </c>
      <c r="J89" s="125"/>
    </row>
    <row r="90" spans="1:10" ht="55.2" x14ac:dyDescent="0.3">
      <c r="A90" s="119" t="s">
        <v>544</v>
      </c>
      <c r="B90" s="120" t="s">
        <v>1620</v>
      </c>
      <c r="C90" s="121" t="s">
        <v>1435</v>
      </c>
      <c r="D90" s="122" t="s">
        <v>1621</v>
      </c>
      <c r="E90" s="123" t="s">
        <v>109</v>
      </c>
      <c r="F90" s="145"/>
      <c r="G90" s="145"/>
      <c r="H90" s="148" t="str">
        <f t="shared" si="3"/>
        <v>Not answered</v>
      </c>
      <c r="I90" s="124" t="str">
        <f t="shared" si="2"/>
        <v>-</v>
      </c>
      <c r="J90" s="125"/>
    </row>
    <row r="91" spans="1:10" ht="41.4" x14ac:dyDescent="0.3">
      <c r="A91" s="119" t="s">
        <v>544</v>
      </c>
      <c r="B91" s="120" t="s">
        <v>1622</v>
      </c>
      <c r="C91" s="121" t="s">
        <v>1435</v>
      </c>
      <c r="D91" s="122" t="s">
        <v>1623</v>
      </c>
      <c r="E91" s="123" t="s">
        <v>109</v>
      </c>
      <c r="F91" s="145"/>
      <c r="G91" s="145"/>
      <c r="H91" s="148" t="str">
        <f t="shared" si="3"/>
        <v>Not answered</v>
      </c>
      <c r="I91" s="124" t="str">
        <f t="shared" si="2"/>
        <v>-</v>
      </c>
      <c r="J91" s="125"/>
    </row>
    <row r="92" spans="1:10" ht="27.6" x14ac:dyDescent="0.3">
      <c r="A92" s="119" t="s">
        <v>544</v>
      </c>
      <c r="B92" s="120" t="s">
        <v>1624</v>
      </c>
      <c r="C92" s="121" t="s">
        <v>1435</v>
      </c>
      <c r="D92" s="122" t="s">
        <v>1625</v>
      </c>
      <c r="E92" s="123" t="s">
        <v>109</v>
      </c>
      <c r="F92" s="145"/>
      <c r="G92" s="145"/>
      <c r="H92" s="148" t="str">
        <f t="shared" si="3"/>
        <v>Not answered</v>
      </c>
      <c r="I92" s="124" t="str">
        <f t="shared" si="2"/>
        <v>-</v>
      </c>
      <c r="J92" s="125"/>
    </row>
    <row r="93" spans="1:10" ht="138" x14ac:dyDescent="0.3">
      <c r="A93" s="119" t="s">
        <v>544</v>
      </c>
      <c r="B93" s="120" t="s">
        <v>1626</v>
      </c>
      <c r="C93" s="121" t="s">
        <v>1435</v>
      </c>
      <c r="D93" s="122" t="s">
        <v>1627</v>
      </c>
      <c r="E93" s="123" t="s">
        <v>109</v>
      </c>
      <c r="F93" s="145"/>
      <c r="G93" s="145"/>
      <c r="H93" s="148" t="str">
        <f t="shared" si="3"/>
        <v>Not answered</v>
      </c>
      <c r="I93" s="124" t="str">
        <f t="shared" si="2"/>
        <v>-</v>
      </c>
      <c r="J93" s="125" t="s">
        <v>1628</v>
      </c>
    </row>
    <row r="94" spans="1:10" ht="27.6" x14ac:dyDescent="0.3">
      <c r="A94" s="119" t="s">
        <v>544</v>
      </c>
      <c r="B94" s="120" t="s">
        <v>1629</v>
      </c>
      <c r="C94" s="121" t="s">
        <v>1435</v>
      </c>
      <c r="D94" s="122" t="s">
        <v>1630</v>
      </c>
      <c r="E94" s="123" t="s">
        <v>109</v>
      </c>
      <c r="F94" s="145"/>
      <c r="G94" s="145"/>
      <c r="H94" s="148" t="str">
        <f t="shared" si="3"/>
        <v>Not answered</v>
      </c>
      <c r="I94" s="124" t="str">
        <f t="shared" si="2"/>
        <v>-</v>
      </c>
      <c r="J94" s="125"/>
    </row>
    <row r="95" spans="1:10" ht="41.4" x14ac:dyDescent="0.3">
      <c r="A95" s="119" t="s">
        <v>544</v>
      </c>
      <c r="B95" s="120" t="s">
        <v>1631</v>
      </c>
      <c r="C95" s="121" t="s">
        <v>1435</v>
      </c>
      <c r="D95" s="122" t="s">
        <v>1632</v>
      </c>
      <c r="E95" s="123" t="s">
        <v>109</v>
      </c>
      <c r="F95" s="145"/>
      <c r="G95" s="145"/>
      <c r="H95" s="148" t="str">
        <f t="shared" si="3"/>
        <v>Not answered</v>
      </c>
      <c r="I95" s="124" t="str">
        <f t="shared" si="2"/>
        <v>-</v>
      </c>
      <c r="J95" s="125"/>
    </row>
    <row r="96" spans="1:10" ht="41.4" x14ac:dyDescent="0.3">
      <c r="A96" s="119" t="s">
        <v>544</v>
      </c>
      <c r="B96" s="120" t="s">
        <v>1633</v>
      </c>
      <c r="C96" s="121" t="s">
        <v>1435</v>
      </c>
      <c r="D96" s="122" t="s">
        <v>1634</v>
      </c>
      <c r="E96" s="123" t="s">
        <v>109</v>
      </c>
      <c r="F96" s="145"/>
      <c r="G96" s="145"/>
      <c r="H96" s="148" t="str">
        <f t="shared" si="3"/>
        <v>Not answered</v>
      </c>
      <c r="I96" s="124" t="str">
        <f t="shared" si="2"/>
        <v>-</v>
      </c>
      <c r="J96" s="125"/>
    </row>
    <row r="97" spans="1:10" ht="27.6" x14ac:dyDescent="0.3">
      <c r="A97" s="119" t="s">
        <v>544</v>
      </c>
      <c r="B97" s="120" t="s">
        <v>1635</v>
      </c>
      <c r="C97" s="121" t="s">
        <v>1435</v>
      </c>
      <c r="D97" s="122" t="s">
        <v>1636</v>
      </c>
      <c r="E97" s="123" t="s">
        <v>109</v>
      </c>
      <c r="F97" s="145"/>
      <c r="G97" s="145"/>
      <c r="H97" s="148" t="str">
        <f t="shared" si="3"/>
        <v>Not answered</v>
      </c>
      <c r="I97" s="124" t="str">
        <f t="shared" si="2"/>
        <v>-</v>
      </c>
      <c r="J97" s="125"/>
    </row>
    <row r="98" spans="1:10" ht="41.4" x14ac:dyDescent="0.3">
      <c r="A98" s="119" t="s">
        <v>544</v>
      </c>
      <c r="B98" s="120" t="s">
        <v>1637</v>
      </c>
      <c r="C98" s="121" t="s">
        <v>1435</v>
      </c>
      <c r="D98" s="122" t="s">
        <v>1638</v>
      </c>
      <c r="E98" s="123" t="s">
        <v>109</v>
      </c>
      <c r="F98" s="145"/>
      <c r="G98" s="145"/>
      <c r="H98" s="148" t="str">
        <f t="shared" si="3"/>
        <v>Not answered</v>
      </c>
      <c r="I98" s="124" t="str">
        <f t="shared" si="2"/>
        <v>-</v>
      </c>
      <c r="J98" s="125"/>
    </row>
    <row r="99" spans="1:10" ht="96.6" x14ac:dyDescent="0.3">
      <c r="A99" s="119" t="s">
        <v>544</v>
      </c>
      <c r="B99" s="120" t="s">
        <v>1639</v>
      </c>
      <c r="C99" s="121" t="s">
        <v>1435</v>
      </c>
      <c r="D99" s="122" t="s">
        <v>1640</v>
      </c>
      <c r="E99" s="123" t="s">
        <v>109</v>
      </c>
      <c r="F99" s="145"/>
      <c r="G99" s="145"/>
      <c r="H99" s="148" t="str">
        <f t="shared" si="3"/>
        <v>Not answered</v>
      </c>
      <c r="I99" s="124" t="str">
        <f t="shared" si="2"/>
        <v>-</v>
      </c>
      <c r="J99" s="125" t="s">
        <v>1641</v>
      </c>
    </row>
    <row r="100" spans="1:10" ht="82.8" x14ac:dyDescent="0.3">
      <c r="A100" s="119" t="s">
        <v>544</v>
      </c>
      <c r="B100" s="120" t="s">
        <v>1642</v>
      </c>
      <c r="C100" s="121" t="s">
        <v>1435</v>
      </c>
      <c r="D100" s="122" t="s">
        <v>1643</v>
      </c>
      <c r="E100" s="123" t="s">
        <v>109</v>
      </c>
      <c r="F100" s="145"/>
      <c r="G100" s="145"/>
      <c r="H100" s="148" t="str">
        <f t="shared" si="3"/>
        <v>Not answered</v>
      </c>
      <c r="I100" s="124" t="str">
        <f t="shared" si="2"/>
        <v>-</v>
      </c>
      <c r="J100" s="125" t="s">
        <v>1644</v>
      </c>
    </row>
    <row r="101" spans="1:10" ht="55.2" x14ac:dyDescent="0.3">
      <c r="A101" s="119" t="s">
        <v>699</v>
      </c>
      <c r="B101" s="120" t="s">
        <v>1645</v>
      </c>
      <c r="C101" s="121" t="s">
        <v>1435</v>
      </c>
      <c r="D101" s="122" t="s">
        <v>1646</v>
      </c>
      <c r="E101" s="123" t="s">
        <v>109</v>
      </c>
      <c r="F101" s="145"/>
      <c r="G101" s="145"/>
      <c r="H101" s="148" t="str">
        <f t="shared" si="3"/>
        <v>Not answered</v>
      </c>
      <c r="I101" s="124" t="str">
        <f t="shared" si="2"/>
        <v>-</v>
      </c>
      <c r="J101" s="125"/>
    </row>
    <row r="102" spans="1:10" ht="110.4" x14ac:dyDescent="0.3">
      <c r="A102" s="119" t="s">
        <v>699</v>
      </c>
      <c r="B102" s="120" t="s">
        <v>1647</v>
      </c>
      <c r="C102" s="121" t="s">
        <v>1435</v>
      </c>
      <c r="D102" s="122" t="s">
        <v>1648</v>
      </c>
      <c r="E102" s="123" t="s">
        <v>109</v>
      </c>
      <c r="F102" s="145"/>
      <c r="G102" s="145"/>
      <c r="H102" s="148" t="str">
        <f t="shared" si="3"/>
        <v>Not answered</v>
      </c>
      <c r="I102" s="124" t="str">
        <f t="shared" si="2"/>
        <v>-</v>
      </c>
      <c r="J102" s="125"/>
    </row>
    <row r="103" spans="1:10" ht="151.80000000000001" x14ac:dyDescent="0.3">
      <c r="A103" s="119" t="s">
        <v>699</v>
      </c>
      <c r="B103" s="120" t="s">
        <v>1649</v>
      </c>
      <c r="C103" s="121" t="s">
        <v>1435</v>
      </c>
      <c r="D103" s="122" t="s">
        <v>1650</v>
      </c>
      <c r="E103" s="123" t="s">
        <v>109</v>
      </c>
      <c r="F103" s="145"/>
      <c r="G103" s="145"/>
      <c r="H103" s="148" t="str">
        <f t="shared" si="3"/>
        <v>Not answered</v>
      </c>
      <c r="I103" s="124" t="str">
        <f t="shared" si="2"/>
        <v>-</v>
      </c>
      <c r="J103" s="125" t="s">
        <v>1651</v>
      </c>
    </row>
    <row r="104" spans="1:10" ht="82.8" x14ac:dyDescent="0.3">
      <c r="A104" s="119" t="s">
        <v>699</v>
      </c>
      <c r="B104" s="120" t="s">
        <v>1652</v>
      </c>
      <c r="C104" s="121" t="s">
        <v>1435</v>
      </c>
      <c r="D104" s="122" t="s">
        <v>1653</v>
      </c>
      <c r="E104" s="123" t="s">
        <v>109</v>
      </c>
      <c r="F104" s="145"/>
      <c r="G104" s="145"/>
      <c r="H104" s="148" t="str">
        <f t="shared" si="3"/>
        <v>Not answered</v>
      </c>
      <c r="I104" s="124" t="str">
        <f t="shared" si="2"/>
        <v>-</v>
      </c>
      <c r="J104" s="125"/>
    </row>
    <row r="105" spans="1:10" ht="82.8" x14ac:dyDescent="0.3">
      <c r="A105" s="119" t="s">
        <v>699</v>
      </c>
      <c r="B105" s="120" t="s">
        <v>1654</v>
      </c>
      <c r="C105" s="121" t="s">
        <v>1435</v>
      </c>
      <c r="D105" s="122" t="s">
        <v>1655</v>
      </c>
      <c r="E105" s="123" t="s">
        <v>109</v>
      </c>
      <c r="F105" s="145"/>
      <c r="G105" s="145"/>
      <c r="H105" s="148" t="str">
        <f t="shared" si="3"/>
        <v>Not answered</v>
      </c>
      <c r="I105" s="124" t="str">
        <f t="shared" si="2"/>
        <v>-</v>
      </c>
      <c r="J105" s="125"/>
    </row>
    <row r="106" spans="1:10" ht="69" x14ac:dyDescent="0.3">
      <c r="A106" s="119" t="s">
        <v>699</v>
      </c>
      <c r="B106" s="120" t="s">
        <v>1656</v>
      </c>
      <c r="C106" s="121" t="s">
        <v>1435</v>
      </c>
      <c r="D106" s="122" t="s">
        <v>1657</v>
      </c>
      <c r="E106" s="123" t="s">
        <v>109</v>
      </c>
      <c r="F106" s="145"/>
      <c r="G106" s="145"/>
      <c r="H106" s="148" t="str">
        <f t="shared" si="3"/>
        <v>Not answered</v>
      </c>
      <c r="I106" s="124" t="str">
        <f t="shared" si="2"/>
        <v>-</v>
      </c>
      <c r="J106" s="125"/>
    </row>
    <row r="107" spans="1:10" ht="82.8" x14ac:dyDescent="0.3">
      <c r="A107" s="119" t="s">
        <v>699</v>
      </c>
      <c r="B107" s="120" t="s">
        <v>1658</v>
      </c>
      <c r="C107" s="121" t="s">
        <v>1435</v>
      </c>
      <c r="D107" s="122" t="s">
        <v>1659</v>
      </c>
      <c r="E107" s="123" t="s">
        <v>109</v>
      </c>
      <c r="F107" s="145"/>
      <c r="G107" s="145"/>
      <c r="H107" s="148" t="str">
        <f t="shared" si="3"/>
        <v>Not answered</v>
      </c>
      <c r="I107" s="124" t="str">
        <f t="shared" si="2"/>
        <v>-</v>
      </c>
      <c r="J107" s="125"/>
    </row>
    <row r="108" spans="1:10" ht="82.8" x14ac:dyDescent="0.3">
      <c r="A108" s="119" t="s">
        <v>699</v>
      </c>
      <c r="B108" s="120" t="s">
        <v>1660</v>
      </c>
      <c r="C108" s="121" t="s">
        <v>1435</v>
      </c>
      <c r="D108" s="122" t="s">
        <v>1661</v>
      </c>
      <c r="E108" s="123" t="s">
        <v>109</v>
      </c>
      <c r="F108" s="145"/>
      <c r="G108" s="145"/>
      <c r="H108" s="148" t="str">
        <f t="shared" si="3"/>
        <v>Not answered</v>
      </c>
      <c r="I108" s="124" t="str">
        <f t="shared" si="2"/>
        <v>-</v>
      </c>
      <c r="J108" s="125"/>
    </row>
    <row r="109" spans="1:10" ht="110.4" x14ac:dyDescent="0.3">
      <c r="A109" s="119" t="s">
        <v>699</v>
      </c>
      <c r="B109" s="120" t="s">
        <v>1662</v>
      </c>
      <c r="C109" s="121" t="s">
        <v>1435</v>
      </c>
      <c r="D109" s="122" t="s">
        <v>1663</v>
      </c>
      <c r="E109" s="123" t="s">
        <v>109</v>
      </c>
      <c r="F109" s="145"/>
      <c r="G109" s="145"/>
      <c r="H109" s="148" t="str">
        <f t="shared" si="3"/>
        <v>Not answered</v>
      </c>
      <c r="I109" s="124" t="str">
        <f t="shared" si="2"/>
        <v>-</v>
      </c>
      <c r="J109" s="125"/>
    </row>
    <row r="110" spans="1:10" ht="41.4" x14ac:dyDescent="0.3">
      <c r="A110" s="119" t="s">
        <v>699</v>
      </c>
      <c r="B110" s="120" t="s">
        <v>1664</v>
      </c>
      <c r="C110" s="121" t="s">
        <v>1435</v>
      </c>
      <c r="D110" s="122" t="s">
        <v>1665</v>
      </c>
      <c r="E110" s="123" t="s">
        <v>109</v>
      </c>
      <c r="F110" s="145"/>
      <c r="G110" s="145"/>
      <c r="H110" s="148" t="str">
        <f t="shared" si="3"/>
        <v>Not answered</v>
      </c>
      <c r="I110" s="124" t="str">
        <f t="shared" si="2"/>
        <v>-</v>
      </c>
      <c r="J110" s="125"/>
    </row>
    <row r="111" spans="1:10" ht="27.6" x14ac:dyDescent="0.3">
      <c r="A111" s="119" t="s">
        <v>699</v>
      </c>
      <c r="B111" s="120" t="s">
        <v>1666</v>
      </c>
      <c r="C111" s="121" t="s">
        <v>1435</v>
      </c>
      <c r="D111" s="122" t="s">
        <v>1667</v>
      </c>
      <c r="E111" s="123" t="s">
        <v>109</v>
      </c>
      <c r="F111" s="145"/>
      <c r="G111" s="145"/>
      <c r="H111" s="148" t="str">
        <f t="shared" si="3"/>
        <v>Not answered</v>
      </c>
      <c r="I111" s="124" t="str">
        <f t="shared" si="2"/>
        <v>-</v>
      </c>
      <c r="J111" s="125"/>
    </row>
    <row r="112" spans="1:10" ht="41.4" x14ac:dyDescent="0.3">
      <c r="A112" s="119" t="s">
        <v>699</v>
      </c>
      <c r="B112" s="120" t="s">
        <v>1668</v>
      </c>
      <c r="C112" s="121" t="s">
        <v>1435</v>
      </c>
      <c r="D112" s="122" t="s">
        <v>1669</v>
      </c>
      <c r="E112" s="123" t="s">
        <v>109</v>
      </c>
      <c r="F112" s="145"/>
      <c r="G112" s="145"/>
      <c r="H112" s="148" t="str">
        <f t="shared" si="3"/>
        <v>Not answered</v>
      </c>
      <c r="I112" s="124" t="str">
        <f t="shared" si="2"/>
        <v>-</v>
      </c>
      <c r="J112" s="125"/>
    </row>
    <row r="113" spans="1:10" ht="96.6" x14ac:dyDescent="0.3">
      <c r="A113" s="119" t="s">
        <v>699</v>
      </c>
      <c r="B113" s="120" t="s">
        <v>1670</v>
      </c>
      <c r="C113" s="121" t="s">
        <v>1435</v>
      </c>
      <c r="D113" s="122" t="s">
        <v>1671</v>
      </c>
      <c r="E113" s="123" t="s">
        <v>109</v>
      </c>
      <c r="F113" s="145"/>
      <c r="G113" s="145"/>
      <c r="H113" s="148" t="str">
        <f t="shared" si="3"/>
        <v>Not answered</v>
      </c>
      <c r="I113" s="124" t="str">
        <f t="shared" si="2"/>
        <v>-</v>
      </c>
      <c r="J113" s="125"/>
    </row>
    <row r="114" spans="1:10" ht="69" x14ac:dyDescent="0.3">
      <c r="A114" s="119" t="s">
        <v>699</v>
      </c>
      <c r="B114" s="120" t="s">
        <v>1672</v>
      </c>
      <c r="C114" s="121" t="s">
        <v>1435</v>
      </c>
      <c r="D114" s="122" t="s">
        <v>1673</v>
      </c>
      <c r="E114" s="123" t="s">
        <v>109</v>
      </c>
      <c r="F114" s="145"/>
      <c r="G114" s="145"/>
      <c r="H114" s="148" t="str">
        <f t="shared" si="3"/>
        <v>Not answered</v>
      </c>
      <c r="I114" s="124" t="str">
        <f t="shared" si="2"/>
        <v>-</v>
      </c>
      <c r="J114" s="125"/>
    </row>
    <row r="115" spans="1:10" ht="151.80000000000001" x14ac:dyDescent="0.3">
      <c r="A115" s="119" t="s">
        <v>699</v>
      </c>
      <c r="B115" s="120" t="s">
        <v>1674</v>
      </c>
      <c r="C115" s="121" t="s">
        <v>1435</v>
      </c>
      <c r="D115" s="122" t="s">
        <v>1675</v>
      </c>
      <c r="E115" s="123" t="s">
        <v>109</v>
      </c>
      <c r="F115" s="145"/>
      <c r="G115" s="145"/>
      <c r="H115" s="148" t="str">
        <f t="shared" si="3"/>
        <v>Not answered</v>
      </c>
      <c r="I115" s="124" t="str">
        <f t="shared" si="2"/>
        <v>-</v>
      </c>
      <c r="J115" s="125" t="s">
        <v>1676</v>
      </c>
    </row>
    <row r="116" spans="1:10" ht="138" x14ac:dyDescent="0.3">
      <c r="A116" s="119" t="s">
        <v>699</v>
      </c>
      <c r="B116" s="120" t="s">
        <v>1677</v>
      </c>
      <c r="C116" s="121" t="s">
        <v>1435</v>
      </c>
      <c r="D116" s="122" t="s">
        <v>1678</v>
      </c>
      <c r="E116" s="123" t="s">
        <v>109</v>
      </c>
      <c r="F116" s="145"/>
      <c r="G116" s="145"/>
      <c r="H116" s="148" t="str">
        <f t="shared" si="3"/>
        <v>Not answered</v>
      </c>
      <c r="I116" s="124" t="str">
        <f t="shared" si="2"/>
        <v>-</v>
      </c>
      <c r="J116" s="125" t="s">
        <v>1679</v>
      </c>
    </row>
    <row r="117" spans="1:10" x14ac:dyDescent="0.3">
      <c r="A117" s="119" t="s">
        <v>699</v>
      </c>
      <c r="B117" s="120" t="s">
        <v>1680</v>
      </c>
      <c r="C117" s="121" t="s">
        <v>1435</v>
      </c>
      <c r="D117" s="122" t="s">
        <v>1681</v>
      </c>
      <c r="E117" s="123" t="s">
        <v>109</v>
      </c>
      <c r="F117" s="145"/>
      <c r="G117" s="145"/>
      <c r="H117" s="148" t="str">
        <f t="shared" si="3"/>
        <v>Not answered</v>
      </c>
      <c r="I117" s="124" t="str">
        <f t="shared" si="2"/>
        <v>-</v>
      </c>
      <c r="J117" s="125"/>
    </row>
    <row r="118" spans="1:10" x14ac:dyDescent="0.3">
      <c r="A118" s="119" t="s">
        <v>699</v>
      </c>
      <c r="B118" s="120" t="s">
        <v>1682</v>
      </c>
      <c r="C118" s="121" t="s">
        <v>1435</v>
      </c>
      <c r="D118" s="122" t="s">
        <v>1683</v>
      </c>
      <c r="E118" s="123" t="s">
        <v>109</v>
      </c>
      <c r="F118" s="145"/>
      <c r="G118" s="145"/>
      <c r="H118" s="148" t="str">
        <f t="shared" si="3"/>
        <v>Not answered</v>
      </c>
      <c r="I118" s="124" t="str">
        <f t="shared" si="2"/>
        <v>-</v>
      </c>
      <c r="J118" s="125"/>
    </row>
    <row r="119" spans="1:10" ht="27.6" x14ac:dyDescent="0.3">
      <c r="A119" s="119" t="s">
        <v>699</v>
      </c>
      <c r="B119" s="120" t="s">
        <v>1684</v>
      </c>
      <c r="C119" s="121" t="s">
        <v>1435</v>
      </c>
      <c r="D119" s="122" t="s">
        <v>1685</v>
      </c>
      <c r="E119" s="123" t="s">
        <v>109</v>
      </c>
      <c r="F119" s="145"/>
      <c r="G119" s="145"/>
      <c r="H119" s="148" t="str">
        <f t="shared" si="3"/>
        <v>Not answered</v>
      </c>
      <c r="I119" s="124" t="str">
        <f t="shared" si="2"/>
        <v>-</v>
      </c>
      <c r="J119" s="125"/>
    </row>
    <row r="120" spans="1:10" ht="82.8" x14ac:dyDescent="0.3">
      <c r="A120" s="119" t="s">
        <v>699</v>
      </c>
      <c r="B120" s="120" t="s">
        <v>1686</v>
      </c>
      <c r="C120" s="121" t="s">
        <v>1435</v>
      </c>
      <c r="D120" s="122" t="s">
        <v>1687</v>
      </c>
      <c r="E120" s="123" t="s">
        <v>109</v>
      </c>
      <c r="F120" s="145"/>
      <c r="G120" s="145"/>
      <c r="H120" s="148" t="str">
        <f t="shared" si="3"/>
        <v>Not answered</v>
      </c>
      <c r="I120" s="124" t="str">
        <f t="shared" si="2"/>
        <v>-</v>
      </c>
      <c r="J120" s="125"/>
    </row>
    <row r="121" spans="1:10" ht="69" x14ac:dyDescent="0.3">
      <c r="A121" s="119" t="s">
        <v>821</v>
      </c>
      <c r="B121" s="120" t="s">
        <v>1688</v>
      </c>
      <c r="C121" s="121" t="s">
        <v>1435</v>
      </c>
      <c r="D121" s="122" t="s">
        <v>1689</v>
      </c>
      <c r="E121" s="123" t="s">
        <v>109</v>
      </c>
      <c r="F121" s="145"/>
      <c r="G121" s="145"/>
      <c r="H121" s="148" t="str">
        <f t="shared" si="3"/>
        <v>Not answered</v>
      </c>
      <c r="I121" s="124" t="str">
        <f t="shared" si="2"/>
        <v>-</v>
      </c>
      <c r="J121" s="125"/>
    </row>
    <row r="122" spans="1:10" ht="41.4" x14ac:dyDescent="0.3">
      <c r="A122" s="119" t="s">
        <v>821</v>
      </c>
      <c r="B122" s="120" t="s">
        <v>1690</v>
      </c>
      <c r="C122" s="121" t="s">
        <v>1435</v>
      </c>
      <c r="D122" s="122" t="s">
        <v>1691</v>
      </c>
      <c r="E122" s="123" t="s">
        <v>109</v>
      </c>
      <c r="F122" s="145"/>
      <c r="G122" s="145"/>
      <c r="H122" s="148" t="str">
        <f t="shared" si="3"/>
        <v>Not answered</v>
      </c>
      <c r="I122" s="124" t="str">
        <f t="shared" si="2"/>
        <v>-</v>
      </c>
      <c r="J122" s="125"/>
    </row>
    <row r="123" spans="1:10" ht="41.4" x14ac:dyDescent="0.3">
      <c r="A123" s="119" t="s">
        <v>821</v>
      </c>
      <c r="B123" s="120" t="s">
        <v>1692</v>
      </c>
      <c r="C123" s="121" t="s">
        <v>1435</v>
      </c>
      <c r="D123" s="122" t="s">
        <v>1693</v>
      </c>
      <c r="E123" s="123" t="s">
        <v>109</v>
      </c>
      <c r="F123" s="145"/>
      <c r="G123" s="145"/>
      <c r="H123" s="148" t="str">
        <f t="shared" si="3"/>
        <v>Not answered</v>
      </c>
      <c r="I123" s="124" t="str">
        <f t="shared" si="2"/>
        <v>-</v>
      </c>
      <c r="J123" s="125"/>
    </row>
    <row r="124" spans="1:10" ht="55.2" x14ac:dyDescent="0.3">
      <c r="A124" s="119" t="s">
        <v>821</v>
      </c>
      <c r="B124" s="120" t="s">
        <v>1694</v>
      </c>
      <c r="C124" s="121" t="s">
        <v>1435</v>
      </c>
      <c r="D124" s="122" t="s">
        <v>1695</v>
      </c>
      <c r="E124" s="123" t="s">
        <v>109</v>
      </c>
      <c r="F124" s="145"/>
      <c r="G124" s="145"/>
      <c r="H124" s="148" t="str">
        <f t="shared" si="3"/>
        <v>Not answered</v>
      </c>
      <c r="I124" s="124" t="str">
        <f t="shared" si="2"/>
        <v>-</v>
      </c>
      <c r="J124" s="125"/>
    </row>
    <row r="125" spans="1:10" ht="69" x14ac:dyDescent="0.3">
      <c r="A125" s="119" t="s">
        <v>821</v>
      </c>
      <c r="B125" s="120" t="s">
        <v>1696</v>
      </c>
      <c r="C125" s="121" t="s">
        <v>1435</v>
      </c>
      <c r="D125" s="122" t="s">
        <v>1697</v>
      </c>
      <c r="E125" s="123" t="s">
        <v>109</v>
      </c>
      <c r="F125" s="145"/>
      <c r="G125" s="145"/>
      <c r="H125" s="148" t="str">
        <f t="shared" si="3"/>
        <v>Not answered</v>
      </c>
      <c r="I125" s="124" t="str">
        <f t="shared" si="2"/>
        <v>-</v>
      </c>
      <c r="J125" s="125" t="s">
        <v>1698</v>
      </c>
    </row>
    <row r="126" spans="1:10" ht="69" x14ac:dyDescent="0.3">
      <c r="A126" s="119" t="s">
        <v>821</v>
      </c>
      <c r="B126" s="120" t="s">
        <v>1699</v>
      </c>
      <c r="C126" s="121" t="s">
        <v>1435</v>
      </c>
      <c r="D126" s="122" t="s">
        <v>1700</v>
      </c>
      <c r="E126" s="123" t="s">
        <v>109</v>
      </c>
      <c r="F126" s="145"/>
      <c r="G126" s="145"/>
      <c r="H126" s="148" t="str">
        <f t="shared" si="3"/>
        <v>Not answered</v>
      </c>
      <c r="I126" s="124" t="str">
        <f t="shared" si="2"/>
        <v>-</v>
      </c>
      <c r="J126" s="125"/>
    </row>
    <row r="127" spans="1:10" ht="69" x14ac:dyDescent="0.3">
      <c r="A127" s="119" t="s">
        <v>821</v>
      </c>
      <c r="B127" s="120" t="s">
        <v>1701</v>
      </c>
      <c r="C127" s="121" t="s">
        <v>1435</v>
      </c>
      <c r="D127" s="122" t="s">
        <v>1702</v>
      </c>
      <c r="E127" s="123" t="s">
        <v>109</v>
      </c>
      <c r="F127" s="145"/>
      <c r="G127" s="145"/>
      <c r="H127" s="148" t="str">
        <f t="shared" si="3"/>
        <v>Not answered</v>
      </c>
      <c r="I127" s="124" t="str">
        <f t="shared" si="2"/>
        <v>-</v>
      </c>
      <c r="J127" s="125"/>
    </row>
    <row r="128" spans="1:10" ht="110.4" x14ac:dyDescent="0.3">
      <c r="A128" s="119" t="s">
        <v>821</v>
      </c>
      <c r="B128" s="120" t="s">
        <v>1703</v>
      </c>
      <c r="C128" s="121" t="s">
        <v>1435</v>
      </c>
      <c r="D128" s="122" t="s">
        <v>1704</v>
      </c>
      <c r="E128" s="123" t="s">
        <v>109</v>
      </c>
      <c r="F128" s="145"/>
      <c r="G128" s="145"/>
      <c r="H128" s="148" t="str">
        <f t="shared" si="3"/>
        <v>Not answered</v>
      </c>
      <c r="I128" s="124" t="str">
        <f t="shared" si="2"/>
        <v>-</v>
      </c>
      <c r="J128" s="125"/>
    </row>
    <row r="129" spans="1:10" ht="82.8" x14ac:dyDescent="0.3">
      <c r="A129" s="119" t="s">
        <v>821</v>
      </c>
      <c r="B129" s="120" t="s">
        <v>1705</v>
      </c>
      <c r="C129" s="121" t="s">
        <v>1435</v>
      </c>
      <c r="D129" s="122" t="s">
        <v>1706</v>
      </c>
      <c r="E129" s="123" t="s">
        <v>109</v>
      </c>
      <c r="F129" s="145"/>
      <c r="G129" s="145"/>
      <c r="H129" s="148" t="str">
        <f t="shared" si="3"/>
        <v>Not answered</v>
      </c>
      <c r="I129" s="124" t="str">
        <f t="shared" si="2"/>
        <v>-</v>
      </c>
      <c r="J129" s="125"/>
    </row>
    <row r="130" spans="1:10" ht="55.2" x14ac:dyDescent="0.3">
      <c r="A130" s="119" t="s">
        <v>821</v>
      </c>
      <c r="B130" s="120" t="s">
        <v>1707</v>
      </c>
      <c r="C130" s="121" t="s">
        <v>1435</v>
      </c>
      <c r="D130" s="122" t="s">
        <v>1708</v>
      </c>
      <c r="E130" s="123" t="s">
        <v>109</v>
      </c>
      <c r="F130" s="145"/>
      <c r="G130" s="145"/>
      <c r="H130" s="148" t="str">
        <f t="shared" si="3"/>
        <v>Not answered</v>
      </c>
      <c r="I130" s="124" t="str">
        <f t="shared" si="2"/>
        <v>-</v>
      </c>
      <c r="J130" s="125"/>
    </row>
    <row r="131" spans="1:10" ht="55.2" x14ac:dyDescent="0.3">
      <c r="A131" s="119" t="s">
        <v>821</v>
      </c>
      <c r="B131" s="120" t="s">
        <v>1709</v>
      </c>
      <c r="C131" s="121" t="s">
        <v>1435</v>
      </c>
      <c r="D131" s="122" t="s">
        <v>1710</v>
      </c>
      <c r="E131" s="123" t="s">
        <v>109</v>
      </c>
      <c r="F131" s="145"/>
      <c r="G131" s="145"/>
      <c r="H131" s="148" t="str">
        <f t="shared" si="3"/>
        <v>Not answered</v>
      </c>
      <c r="I131" s="124" t="str">
        <f t="shared" si="2"/>
        <v>-</v>
      </c>
      <c r="J131" s="125"/>
    </row>
    <row r="132" spans="1:10" ht="41.4" x14ac:dyDescent="0.3">
      <c r="A132" s="119" t="s">
        <v>821</v>
      </c>
      <c r="B132" s="120" t="s">
        <v>1711</v>
      </c>
      <c r="C132" s="121" t="s">
        <v>1435</v>
      </c>
      <c r="D132" s="122" t="s">
        <v>1712</v>
      </c>
      <c r="E132" s="123" t="s">
        <v>109</v>
      </c>
      <c r="F132" s="145"/>
      <c r="G132" s="145"/>
      <c r="H132" s="148" t="str">
        <f t="shared" si="3"/>
        <v>Not answered</v>
      </c>
      <c r="I132" s="124" t="str">
        <f t="shared" si="2"/>
        <v>-</v>
      </c>
      <c r="J132" s="125"/>
    </row>
    <row r="133" spans="1:10" ht="55.2" x14ac:dyDescent="0.3">
      <c r="A133" s="119" t="s">
        <v>821</v>
      </c>
      <c r="B133" s="120" t="s">
        <v>1713</v>
      </c>
      <c r="C133" s="121" t="s">
        <v>1435</v>
      </c>
      <c r="D133" s="122" t="s">
        <v>1714</v>
      </c>
      <c r="E133" s="123" t="s">
        <v>109</v>
      </c>
      <c r="F133" s="145"/>
      <c r="G133" s="145"/>
      <c r="H133" s="148" t="str">
        <f t="shared" si="3"/>
        <v>Not answered</v>
      </c>
      <c r="I133" s="124" t="str">
        <f t="shared" ref="I133:I196" si="4">IF(F133="", "-",VLOOKUP(F133,M:N,2,FALSE))</f>
        <v>-</v>
      </c>
      <c r="J133" s="125"/>
    </row>
    <row r="134" spans="1:10" ht="41.4" x14ac:dyDescent="0.3">
      <c r="A134" s="119" t="s">
        <v>821</v>
      </c>
      <c r="B134" s="120" t="s">
        <v>1715</v>
      </c>
      <c r="C134" s="121" t="s">
        <v>1435</v>
      </c>
      <c r="D134" s="122" t="s">
        <v>1716</v>
      </c>
      <c r="E134" s="123" t="s">
        <v>109</v>
      </c>
      <c r="F134" s="145"/>
      <c r="G134" s="145"/>
      <c r="H134" s="148" t="str">
        <f t="shared" ref="H134:H197" si="5">IF(F134="","Not answered", IF( AND(F134="STD",G134&lt;&gt;""), "STD answers with comments will be downgraded to P", IF( AND(F134="P",TRIM(G134)=""),"P(artial) answer needs comment", IF(AND(F134 = "TPS",G134=""), "TPS answer needs product in comments + cost", "Answered" ) ) ))</f>
        <v>Not answered</v>
      </c>
      <c r="I134" s="124" t="str">
        <f t="shared" si="4"/>
        <v>-</v>
      </c>
      <c r="J134" s="125"/>
    </row>
    <row r="135" spans="1:10" ht="41.4" x14ac:dyDescent="0.3">
      <c r="A135" s="119" t="s">
        <v>821</v>
      </c>
      <c r="B135" s="120" t="s">
        <v>1717</v>
      </c>
      <c r="C135" s="121" t="s">
        <v>1435</v>
      </c>
      <c r="D135" s="122" t="s">
        <v>1718</v>
      </c>
      <c r="E135" s="123" t="s">
        <v>109</v>
      </c>
      <c r="F135" s="145"/>
      <c r="G135" s="145"/>
      <c r="H135" s="148" t="str">
        <f t="shared" si="5"/>
        <v>Not answered</v>
      </c>
      <c r="I135" s="124" t="str">
        <f t="shared" si="4"/>
        <v>-</v>
      </c>
      <c r="J135" s="125"/>
    </row>
    <row r="136" spans="1:10" ht="41.4" x14ac:dyDescent="0.3">
      <c r="A136" s="119" t="s">
        <v>821</v>
      </c>
      <c r="B136" s="120" t="s">
        <v>1719</v>
      </c>
      <c r="C136" s="121" t="s">
        <v>1435</v>
      </c>
      <c r="D136" s="122" t="s">
        <v>1720</v>
      </c>
      <c r="E136" s="123" t="s">
        <v>109</v>
      </c>
      <c r="F136" s="145"/>
      <c r="G136" s="145"/>
      <c r="H136" s="148" t="str">
        <f t="shared" si="5"/>
        <v>Not answered</v>
      </c>
      <c r="I136" s="124" t="str">
        <f t="shared" si="4"/>
        <v>-</v>
      </c>
      <c r="J136" s="125"/>
    </row>
    <row r="137" spans="1:10" ht="41.4" x14ac:dyDescent="0.3">
      <c r="A137" s="119" t="s">
        <v>821</v>
      </c>
      <c r="B137" s="120" t="s">
        <v>1721</v>
      </c>
      <c r="C137" s="121" t="s">
        <v>1435</v>
      </c>
      <c r="D137" s="122" t="s">
        <v>1722</v>
      </c>
      <c r="E137" s="123" t="s">
        <v>109</v>
      </c>
      <c r="F137" s="145"/>
      <c r="G137" s="145"/>
      <c r="H137" s="148" t="str">
        <f t="shared" si="5"/>
        <v>Not answered</v>
      </c>
      <c r="I137" s="124" t="str">
        <f t="shared" si="4"/>
        <v>-</v>
      </c>
      <c r="J137" s="125"/>
    </row>
    <row r="138" spans="1:10" ht="41.4" x14ac:dyDescent="0.3">
      <c r="A138" s="119" t="s">
        <v>821</v>
      </c>
      <c r="B138" s="120" t="s">
        <v>1723</v>
      </c>
      <c r="C138" s="121" t="s">
        <v>1435</v>
      </c>
      <c r="D138" s="122" t="s">
        <v>1724</v>
      </c>
      <c r="E138" s="123" t="s">
        <v>109</v>
      </c>
      <c r="F138" s="145"/>
      <c r="G138" s="145"/>
      <c r="H138" s="148" t="str">
        <f t="shared" si="5"/>
        <v>Not answered</v>
      </c>
      <c r="I138" s="124" t="str">
        <f t="shared" si="4"/>
        <v>-</v>
      </c>
      <c r="J138" s="125"/>
    </row>
    <row r="139" spans="1:10" ht="41.4" x14ac:dyDescent="0.3">
      <c r="A139" s="119" t="s">
        <v>821</v>
      </c>
      <c r="B139" s="120" t="s">
        <v>1725</v>
      </c>
      <c r="C139" s="121" t="s">
        <v>1435</v>
      </c>
      <c r="D139" s="122" t="s">
        <v>1726</v>
      </c>
      <c r="E139" s="123" t="s">
        <v>109</v>
      </c>
      <c r="F139" s="145"/>
      <c r="G139" s="145"/>
      <c r="H139" s="148" t="str">
        <f t="shared" si="5"/>
        <v>Not answered</v>
      </c>
      <c r="I139" s="124" t="str">
        <f t="shared" si="4"/>
        <v>-</v>
      </c>
      <c r="J139" s="125"/>
    </row>
    <row r="140" spans="1:10" ht="27.6" x14ac:dyDescent="0.3">
      <c r="A140" s="119" t="s">
        <v>821</v>
      </c>
      <c r="B140" s="120" t="s">
        <v>1727</v>
      </c>
      <c r="C140" s="121" t="s">
        <v>1435</v>
      </c>
      <c r="D140" s="122" t="s">
        <v>1728</v>
      </c>
      <c r="E140" s="123" t="s">
        <v>109</v>
      </c>
      <c r="F140" s="145"/>
      <c r="G140" s="145"/>
      <c r="H140" s="148" t="str">
        <f t="shared" si="5"/>
        <v>Not answered</v>
      </c>
      <c r="I140" s="124" t="str">
        <f t="shared" si="4"/>
        <v>-</v>
      </c>
      <c r="J140" s="125"/>
    </row>
    <row r="141" spans="1:10" ht="41.4" x14ac:dyDescent="0.3">
      <c r="A141" s="119" t="s">
        <v>821</v>
      </c>
      <c r="B141" s="120" t="s">
        <v>1729</v>
      </c>
      <c r="C141" s="121" t="s">
        <v>1435</v>
      </c>
      <c r="D141" s="122" t="s">
        <v>1730</v>
      </c>
      <c r="E141" s="123" t="s">
        <v>109</v>
      </c>
      <c r="F141" s="145"/>
      <c r="G141" s="145"/>
      <c r="H141" s="148" t="str">
        <f t="shared" si="5"/>
        <v>Not answered</v>
      </c>
      <c r="I141" s="124" t="str">
        <f t="shared" si="4"/>
        <v>-</v>
      </c>
      <c r="J141" s="125"/>
    </row>
    <row r="142" spans="1:10" ht="41.4" x14ac:dyDescent="0.3">
      <c r="A142" s="119" t="s">
        <v>821</v>
      </c>
      <c r="B142" s="120" t="s">
        <v>1731</v>
      </c>
      <c r="C142" s="121" t="s">
        <v>1435</v>
      </c>
      <c r="D142" s="122" t="s">
        <v>1732</v>
      </c>
      <c r="E142" s="123" t="s">
        <v>109</v>
      </c>
      <c r="F142" s="145"/>
      <c r="G142" s="145"/>
      <c r="H142" s="148" t="str">
        <f t="shared" si="5"/>
        <v>Not answered</v>
      </c>
      <c r="I142" s="124" t="str">
        <f t="shared" si="4"/>
        <v>-</v>
      </c>
      <c r="J142" s="125"/>
    </row>
    <row r="143" spans="1:10" ht="41.4" x14ac:dyDescent="0.3">
      <c r="A143" s="119" t="s">
        <v>821</v>
      </c>
      <c r="B143" s="120" t="s">
        <v>1733</v>
      </c>
      <c r="C143" s="121" t="s">
        <v>1435</v>
      </c>
      <c r="D143" s="122" t="s">
        <v>1734</v>
      </c>
      <c r="E143" s="123" t="s">
        <v>109</v>
      </c>
      <c r="F143" s="145"/>
      <c r="G143" s="145"/>
      <c r="H143" s="148" t="str">
        <f t="shared" si="5"/>
        <v>Not answered</v>
      </c>
      <c r="I143" s="124" t="str">
        <f t="shared" si="4"/>
        <v>-</v>
      </c>
      <c r="J143" s="125"/>
    </row>
    <row r="144" spans="1:10" ht="69" x14ac:dyDescent="0.3">
      <c r="A144" s="119" t="s">
        <v>939</v>
      </c>
      <c r="B144" s="120" t="s">
        <v>1735</v>
      </c>
      <c r="C144" s="121" t="s">
        <v>1435</v>
      </c>
      <c r="D144" s="122" t="s">
        <v>1736</v>
      </c>
      <c r="E144" s="123" t="s">
        <v>109</v>
      </c>
      <c r="F144" s="145"/>
      <c r="G144" s="145"/>
      <c r="H144" s="148" t="str">
        <f t="shared" si="5"/>
        <v>Not answered</v>
      </c>
      <c r="I144" s="124" t="str">
        <f t="shared" si="4"/>
        <v>-</v>
      </c>
      <c r="J144" s="125"/>
    </row>
    <row r="145" spans="1:10" ht="124.2" x14ac:dyDescent="0.3">
      <c r="A145" s="119" t="s">
        <v>939</v>
      </c>
      <c r="B145" s="120" t="s">
        <v>1737</v>
      </c>
      <c r="C145" s="121" t="s">
        <v>1435</v>
      </c>
      <c r="D145" s="122" t="s">
        <v>1738</v>
      </c>
      <c r="E145" s="123" t="s">
        <v>109</v>
      </c>
      <c r="F145" s="145"/>
      <c r="G145" s="145"/>
      <c r="H145" s="148" t="str">
        <f t="shared" si="5"/>
        <v>Not answered</v>
      </c>
      <c r="I145" s="124" t="str">
        <f t="shared" si="4"/>
        <v>-</v>
      </c>
      <c r="J145" s="125"/>
    </row>
    <row r="146" spans="1:10" ht="124.2" x14ac:dyDescent="0.3">
      <c r="A146" s="119" t="s">
        <v>939</v>
      </c>
      <c r="B146" s="120" t="s">
        <v>1739</v>
      </c>
      <c r="C146" s="121" t="s">
        <v>1435</v>
      </c>
      <c r="D146" s="122" t="s">
        <v>1740</v>
      </c>
      <c r="E146" s="123" t="s">
        <v>109</v>
      </c>
      <c r="F146" s="145"/>
      <c r="G146" s="145"/>
      <c r="H146" s="148" t="str">
        <f t="shared" si="5"/>
        <v>Not answered</v>
      </c>
      <c r="I146" s="124" t="str">
        <f t="shared" si="4"/>
        <v>-</v>
      </c>
      <c r="J146" s="125"/>
    </row>
    <row r="147" spans="1:10" ht="220.8" x14ac:dyDescent="0.3">
      <c r="A147" s="119" t="s">
        <v>939</v>
      </c>
      <c r="B147" s="120" t="s">
        <v>1741</v>
      </c>
      <c r="C147" s="121" t="s">
        <v>1435</v>
      </c>
      <c r="D147" s="122" t="s">
        <v>1742</v>
      </c>
      <c r="E147" s="123" t="s">
        <v>109</v>
      </c>
      <c r="F147" s="145"/>
      <c r="G147" s="145"/>
      <c r="H147" s="148" t="str">
        <f t="shared" si="5"/>
        <v>Not answered</v>
      </c>
      <c r="I147" s="124" t="str">
        <f t="shared" si="4"/>
        <v>-</v>
      </c>
      <c r="J147" s="125" t="s">
        <v>1490</v>
      </c>
    </row>
    <row r="148" spans="1:10" ht="55.2" x14ac:dyDescent="0.3">
      <c r="A148" s="119" t="s">
        <v>939</v>
      </c>
      <c r="B148" s="120" t="s">
        <v>1743</v>
      </c>
      <c r="C148" s="121" t="s">
        <v>1435</v>
      </c>
      <c r="D148" s="122" t="s">
        <v>1744</v>
      </c>
      <c r="E148" s="123" t="s">
        <v>109</v>
      </c>
      <c r="F148" s="145"/>
      <c r="G148" s="145"/>
      <c r="H148" s="148" t="str">
        <f t="shared" si="5"/>
        <v>Not answered</v>
      </c>
      <c r="I148" s="124" t="str">
        <f t="shared" si="4"/>
        <v>-</v>
      </c>
      <c r="J148" s="125"/>
    </row>
    <row r="149" spans="1:10" ht="55.2" x14ac:dyDescent="0.3">
      <c r="A149" s="119" t="s">
        <v>939</v>
      </c>
      <c r="B149" s="120" t="s">
        <v>1745</v>
      </c>
      <c r="C149" s="121" t="s">
        <v>1435</v>
      </c>
      <c r="D149" s="122" t="s">
        <v>1746</v>
      </c>
      <c r="E149" s="123" t="s">
        <v>109</v>
      </c>
      <c r="F149" s="145"/>
      <c r="G149" s="145"/>
      <c r="H149" s="148" t="str">
        <f t="shared" si="5"/>
        <v>Not answered</v>
      </c>
      <c r="I149" s="124" t="str">
        <f t="shared" si="4"/>
        <v>-</v>
      </c>
      <c r="J149" s="125"/>
    </row>
    <row r="150" spans="1:10" ht="41.4" x14ac:dyDescent="0.3">
      <c r="A150" s="119" t="s">
        <v>939</v>
      </c>
      <c r="B150" s="120" t="s">
        <v>1747</v>
      </c>
      <c r="C150" s="121" t="s">
        <v>1435</v>
      </c>
      <c r="D150" s="122" t="s">
        <v>1748</v>
      </c>
      <c r="E150" s="123" t="s">
        <v>109</v>
      </c>
      <c r="F150" s="145"/>
      <c r="G150" s="145"/>
      <c r="H150" s="148" t="str">
        <f t="shared" si="5"/>
        <v>Not answered</v>
      </c>
      <c r="I150" s="124" t="str">
        <f t="shared" si="4"/>
        <v>-</v>
      </c>
      <c r="J150" s="125"/>
    </row>
    <row r="151" spans="1:10" ht="138" x14ac:dyDescent="0.3">
      <c r="A151" s="119" t="s">
        <v>939</v>
      </c>
      <c r="B151" s="120" t="s">
        <v>1749</v>
      </c>
      <c r="C151" s="121" t="s">
        <v>1435</v>
      </c>
      <c r="D151" s="122" t="s">
        <v>1750</v>
      </c>
      <c r="E151" s="123" t="s">
        <v>109</v>
      </c>
      <c r="F151" s="145"/>
      <c r="G151" s="145"/>
      <c r="H151" s="148" t="str">
        <f t="shared" si="5"/>
        <v>Not answered</v>
      </c>
      <c r="I151" s="124" t="str">
        <f t="shared" si="4"/>
        <v>-</v>
      </c>
      <c r="J151" s="125" t="s">
        <v>1751</v>
      </c>
    </row>
    <row r="152" spans="1:10" ht="41.4" x14ac:dyDescent="0.3">
      <c r="A152" s="119" t="s">
        <v>939</v>
      </c>
      <c r="B152" s="120" t="s">
        <v>1752</v>
      </c>
      <c r="C152" s="121" t="s">
        <v>1435</v>
      </c>
      <c r="D152" s="122" t="s">
        <v>1753</v>
      </c>
      <c r="E152" s="123" t="s">
        <v>109</v>
      </c>
      <c r="F152" s="145"/>
      <c r="G152" s="145"/>
      <c r="H152" s="148" t="str">
        <f t="shared" si="5"/>
        <v>Not answered</v>
      </c>
      <c r="I152" s="124" t="str">
        <f t="shared" si="4"/>
        <v>-</v>
      </c>
      <c r="J152" s="125"/>
    </row>
    <row r="153" spans="1:10" ht="41.4" x14ac:dyDescent="0.3">
      <c r="A153" s="119" t="s">
        <v>939</v>
      </c>
      <c r="B153" s="120" t="s">
        <v>1754</v>
      </c>
      <c r="C153" s="121" t="s">
        <v>1435</v>
      </c>
      <c r="D153" s="122" t="s">
        <v>1755</v>
      </c>
      <c r="E153" s="123" t="s">
        <v>109</v>
      </c>
      <c r="F153" s="145"/>
      <c r="G153" s="145"/>
      <c r="H153" s="148" t="str">
        <f t="shared" si="5"/>
        <v>Not answered</v>
      </c>
      <c r="I153" s="124" t="str">
        <f t="shared" si="4"/>
        <v>-</v>
      </c>
      <c r="J153" s="125"/>
    </row>
    <row r="154" spans="1:10" ht="41.4" x14ac:dyDescent="0.3">
      <c r="A154" s="119" t="s">
        <v>939</v>
      </c>
      <c r="B154" s="120" t="s">
        <v>1756</v>
      </c>
      <c r="C154" s="121" t="s">
        <v>1435</v>
      </c>
      <c r="D154" s="122" t="s">
        <v>1757</v>
      </c>
      <c r="E154" s="123" t="s">
        <v>109</v>
      </c>
      <c r="F154" s="145"/>
      <c r="G154" s="145"/>
      <c r="H154" s="148" t="str">
        <f t="shared" si="5"/>
        <v>Not answered</v>
      </c>
      <c r="I154" s="124" t="str">
        <f t="shared" si="4"/>
        <v>-</v>
      </c>
      <c r="J154" s="125"/>
    </row>
    <row r="155" spans="1:10" ht="41.4" x14ac:dyDescent="0.3">
      <c r="A155" s="119" t="s">
        <v>939</v>
      </c>
      <c r="B155" s="120" t="s">
        <v>1758</v>
      </c>
      <c r="C155" s="121" t="s">
        <v>1435</v>
      </c>
      <c r="D155" s="122" t="s">
        <v>1759</v>
      </c>
      <c r="E155" s="123" t="s">
        <v>109</v>
      </c>
      <c r="F155" s="145"/>
      <c r="G155" s="145"/>
      <c r="H155" s="148" t="str">
        <f t="shared" si="5"/>
        <v>Not answered</v>
      </c>
      <c r="I155" s="124" t="str">
        <f t="shared" si="4"/>
        <v>-</v>
      </c>
      <c r="J155" s="125"/>
    </row>
    <row r="156" spans="1:10" ht="41.4" x14ac:dyDescent="0.3">
      <c r="A156" s="119" t="s">
        <v>939</v>
      </c>
      <c r="B156" s="120" t="s">
        <v>1760</v>
      </c>
      <c r="C156" s="121" t="s">
        <v>1435</v>
      </c>
      <c r="D156" s="122" t="s">
        <v>1761</v>
      </c>
      <c r="E156" s="123" t="s">
        <v>109</v>
      </c>
      <c r="F156" s="145"/>
      <c r="G156" s="145"/>
      <c r="H156" s="148" t="str">
        <f t="shared" si="5"/>
        <v>Not answered</v>
      </c>
      <c r="I156" s="124" t="str">
        <f t="shared" si="4"/>
        <v>-</v>
      </c>
      <c r="J156" s="125"/>
    </row>
    <row r="157" spans="1:10" ht="41.4" x14ac:dyDescent="0.3">
      <c r="A157" s="119" t="s">
        <v>939</v>
      </c>
      <c r="B157" s="120" t="s">
        <v>1762</v>
      </c>
      <c r="C157" s="121" t="s">
        <v>1435</v>
      </c>
      <c r="D157" s="122" t="s">
        <v>1763</v>
      </c>
      <c r="E157" s="123" t="s">
        <v>109</v>
      </c>
      <c r="F157" s="145"/>
      <c r="G157" s="145"/>
      <c r="H157" s="148" t="str">
        <f t="shared" si="5"/>
        <v>Not answered</v>
      </c>
      <c r="I157" s="124" t="str">
        <f t="shared" si="4"/>
        <v>-</v>
      </c>
      <c r="J157" s="125"/>
    </row>
    <row r="158" spans="1:10" ht="27.6" x14ac:dyDescent="0.3">
      <c r="A158" s="119" t="s">
        <v>939</v>
      </c>
      <c r="B158" s="120" t="s">
        <v>1764</v>
      </c>
      <c r="C158" s="121" t="s">
        <v>1435</v>
      </c>
      <c r="D158" s="122" t="s">
        <v>1765</v>
      </c>
      <c r="E158" s="123" t="s">
        <v>109</v>
      </c>
      <c r="F158" s="145"/>
      <c r="G158" s="145"/>
      <c r="H158" s="148" t="str">
        <f t="shared" si="5"/>
        <v>Not answered</v>
      </c>
      <c r="I158" s="124" t="str">
        <f t="shared" si="4"/>
        <v>-</v>
      </c>
      <c r="J158" s="125"/>
    </row>
    <row r="159" spans="1:10" ht="41.4" x14ac:dyDescent="0.3">
      <c r="A159" s="119" t="s">
        <v>939</v>
      </c>
      <c r="B159" s="120" t="s">
        <v>1766</v>
      </c>
      <c r="C159" s="121" t="s">
        <v>1435</v>
      </c>
      <c r="D159" s="122" t="s">
        <v>1767</v>
      </c>
      <c r="E159" s="123" t="s">
        <v>109</v>
      </c>
      <c r="F159" s="145"/>
      <c r="G159" s="145"/>
      <c r="H159" s="148" t="str">
        <f t="shared" si="5"/>
        <v>Not answered</v>
      </c>
      <c r="I159" s="124" t="str">
        <f t="shared" si="4"/>
        <v>-</v>
      </c>
      <c r="J159" s="125"/>
    </row>
    <row r="160" spans="1:10" ht="27.6" x14ac:dyDescent="0.3">
      <c r="A160" s="119" t="s">
        <v>939</v>
      </c>
      <c r="B160" s="120" t="s">
        <v>1768</v>
      </c>
      <c r="C160" s="121" t="s">
        <v>1435</v>
      </c>
      <c r="D160" s="122" t="s">
        <v>1769</v>
      </c>
      <c r="E160" s="123" t="s">
        <v>109</v>
      </c>
      <c r="F160" s="145"/>
      <c r="G160" s="145"/>
      <c r="H160" s="148" t="str">
        <f t="shared" si="5"/>
        <v>Not answered</v>
      </c>
      <c r="I160" s="124" t="str">
        <f t="shared" si="4"/>
        <v>-</v>
      </c>
      <c r="J160" s="125"/>
    </row>
    <row r="161" spans="1:10" ht="41.4" x14ac:dyDescent="0.3">
      <c r="A161" s="119" t="s">
        <v>939</v>
      </c>
      <c r="B161" s="120" t="s">
        <v>1770</v>
      </c>
      <c r="C161" s="121" t="s">
        <v>1435</v>
      </c>
      <c r="D161" s="122" t="s">
        <v>1771</v>
      </c>
      <c r="E161" s="123" t="s">
        <v>109</v>
      </c>
      <c r="F161" s="145"/>
      <c r="G161" s="145"/>
      <c r="H161" s="148" t="str">
        <f t="shared" si="5"/>
        <v>Not answered</v>
      </c>
      <c r="I161" s="124" t="str">
        <f t="shared" si="4"/>
        <v>-</v>
      </c>
      <c r="J161" s="125"/>
    </row>
    <row r="162" spans="1:10" ht="55.2" x14ac:dyDescent="0.3">
      <c r="A162" s="119" t="s">
        <v>939</v>
      </c>
      <c r="B162" s="120" t="s">
        <v>1772</v>
      </c>
      <c r="C162" s="121" t="s">
        <v>1435</v>
      </c>
      <c r="D162" s="122" t="s">
        <v>1773</v>
      </c>
      <c r="E162" s="123" t="s">
        <v>109</v>
      </c>
      <c r="F162" s="145"/>
      <c r="G162" s="145"/>
      <c r="H162" s="148" t="str">
        <f t="shared" si="5"/>
        <v>Not answered</v>
      </c>
      <c r="I162" s="124" t="str">
        <f t="shared" si="4"/>
        <v>-</v>
      </c>
      <c r="J162" s="125"/>
    </row>
    <row r="163" spans="1:10" ht="27.6" x14ac:dyDescent="0.3">
      <c r="A163" s="119" t="s">
        <v>939</v>
      </c>
      <c r="B163" s="120" t="s">
        <v>1774</v>
      </c>
      <c r="C163" s="121" t="s">
        <v>1435</v>
      </c>
      <c r="D163" s="122" t="s">
        <v>1775</v>
      </c>
      <c r="E163" s="123" t="s">
        <v>109</v>
      </c>
      <c r="F163" s="145"/>
      <c r="G163" s="145"/>
      <c r="H163" s="148" t="str">
        <f t="shared" si="5"/>
        <v>Not answered</v>
      </c>
      <c r="I163" s="124" t="str">
        <f t="shared" si="4"/>
        <v>-</v>
      </c>
      <c r="J163" s="125"/>
    </row>
    <row r="164" spans="1:10" ht="41.4" x14ac:dyDescent="0.3">
      <c r="A164" s="119" t="s">
        <v>1001</v>
      </c>
      <c r="B164" s="120" t="s">
        <v>1776</v>
      </c>
      <c r="C164" s="121" t="s">
        <v>1435</v>
      </c>
      <c r="D164" s="122" t="s">
        <v>1777</v>
      </c>
      <c r="E164" s="123" t="s">
        <v>109</v>
      </c>
      <c r="F164" s="145"/>
      <c r="G164" s="145"/>
      <c r="H164" s="148" t="str">
        <f t="shared" si="5"/>
        <v>Not answered</v>
      </c>
      <c r="I164" s="124" t="str">
        <f t="shared" si="4"/>
        <v>-</v>
      </c>
      <c r="J164" s="125"/>
    </row>
    <row r="165" spans="1:10" ht="27.6" x14ac:dyDescent="0.3">
      <c r="A165" s="119" t="s">
        <v>1001</v>
      </c>
      <c r="B165" s="120" t="s">
        <v>1778</v>
      </c>
      <c r="C165" s="121" t="s">
        <v>1435</v>
      </c>
      <c r="D165" s="122" t="s">
        <v>1779</v>
      </c>
      <c r="E165" s="123" t="s">
        <v>109</v>
      </c>
      <c r="F165" s="145"/>
      <c r="G165" s="145"/>
      <c r="H165" s="148" t="str">
        <f t="shared" si="5"/>
        <v>Not answered</v>
      </c>
      <c r="I165" s="124" t="str">
        <f t="shared" si="4"/>
        <v>-</v>
      </c>
      <c r="J165" s="125"/>
    </row>
    <row r="166" spans="1:10" ht="41.4" x14ac:dyDescent="0.3">
      <c r="A166" s="119" t="s">
        <v>1001</v>
      </c>
      <c r="B166" s="120" t="s">
        <v>1780</v>
      </c>
      <c r="C166" s="121" t="s">
        <v>1435</v>
      </c>
      <c r="D166" s="122" t="s">
        <v>1781</v>
      </c>
      <c r="E166" s="123" t="s">
        <v>109</v>
      </c>
      <c r="F166" s="145"/>
      <c r="G166" s="145"/>
      <c r="H166" s="148" t="str">
        <f t="shared" si="5"/>
        <v>Not answered</v>
      </c>
      <c r="I166" s="124" t="str">
        <f t="shared" si="4"/>
        <v>-</v>
      </c>
      <c r="J166" s="125"/>
    </row>
    <row r="167" spans="1:10" ht="27.6" x14ac:dyDescent="0.3">
      <c r="A167" s="119" t="s">
        <v>1055</v>
      </c>
      <c r="B167" s="120" t="s">
        <v>1782</v>
      </c>
      <c r="C167" s="121" t="s">
        <v>1435</v>
      </c>
      <c r="D167" s="122" t="s">
        <v>1783</v>
      </c>
      <c r="E167" s="123" t="s">
        <v>109</v>
      </c>
      <c r="F167" s="145"/>
      <c r="G167" s="145"/>
      <c r="H167" s="148" t="str">
        <f t="shared" si="5"/>
        <v>Not answered</v>
      </c>
      <c r="I167" s="124" t="str">
        <f t="shared" si="4"/>
        <v>-</v>
      </c>
      <c r="J167" s="125"/>
    </row>
    <row r="168" spans="1:10" ht="69" x14ac:dyDescent="0.3">
      <c r="A168" s="119" t="s">
        <v>1055</v>
      </c>
      <c r="B168" s="120" t="s">
        <v>1784</v>
      </c>
      <c r="C168" s="121" t="s">
        <v>1435</v>
      </c>
      <c r="D168" s="122" t="s">
        <v>1785</v>
      </c>
      <c r="E168" s="123" t="s">
        <v>109</v>
      </c>
      <c r="F168" s="145"/>
      <c r="G168" s="145"/>
      <c r="H168" s="148" t="str">
        <f t="shared" si="5"/>
        <v>Not answered</v>
      </c>
      <c r="I168" s="124" t="str">
        <f t="shared" si="4"/>
        <v>-</v>
      </c>
      <c r="J168" s="125" t="s">
        <v>1786</v>
      </c>
    </row>
    <row r="169" spans="1:10" ht="82.8" x14ac:dyDescent="0.3">
      <c r="A169" s="119" t="s">
        <v>1055</v>
      </c>
      <c r="B169" s="120" t="s">
        <v>1787</v>
      </c>
      <c r="C169" s="121" t="s">
        <v>1435</v>
      </c>
      <c r="D169" s="122" t="s">
        <v>1788</v>
      </c>
      <c r="E169" s="123" t="s">
        <v>109</v>
      </c>
      <c r="F169" s="145"/>
      <c r="G169" s="145"/>
      <c r="H169" s="148" t="str">
        <f t="shared" si="5"/>
        <v>Not answered</v>
      </c>
      <c r="I169" s="124" t="str">
        <f t="shared" si="4"/>
        <v>-</v>
      </c>
      <c r="J169" s="125" t="s">
        <v>1789</v>
      </c>
    </row>
    <row r="170" spans="1:10" ht="82.8" x14ac:dyDescent="0.3">
      <c r="A170" s="119" t="s">
        <v>1055</v>
      </c>
      <c r="B170" s="120" t="s">
        <v>1790</v>
      </c>
      <c r="C170" s="121" t="s">
        <v>1435</v>
      </c>
      <c r="D170" s="122" t="s">
        <v>1791</v>
      </c>
      <c r="E170" s="123" t="s">
        <v>109</v>
      </c>
      <c r="F170" s="145"/>
      <c r="G170" s="145"/>
      <c r="H170" s="148" t="str">
        <f t="shared" si="5"/>
        <v>Not answered</v>
      </c>
      <c r="I170" s="124" t="str">
        <f t="shared" si="4"/>
        <v>-</v>
      </c>
      <c r="J170" s="125" t="s">
        <v>1792</v>
      </c>
    </row>
    <row r="171" spans="1:10" ht="69" x14ac:dyDescent="0.3">
      <c r="A171" s="119" t="s">
        <v>1055</v>
      </c>
      <c r="B171" s="120" t="s">
        <v>1793</v>
      </c>
      <c r="C171" s="121" t="s">
        <v>1435</v>
      </c>
      <c r="D171" s="122" t="s">
        <v>1794</v>
      </c>
      <c r="E171" s="123" t="s">
        <v>109</v>
      </c>
      <c r="F171" s="145"/>
      <c r="G171" s="145"/>
      <c r="H171" s="148" t="str">
        <f t="shared" si="5"/>
        <v>Not answered</v>
      </c>
      <c r="I171" s="124" t="str">
        <f t="shared" si="4"/>
        <v>-</v>
      </c>
      <c r="J171" s="125" t="s">
        <v>1795</v>
      </c>
    </row>
    <row r="172" spans="1:10" ht="41.4" x14ac:dyDescent="0.3">
      <c r="A172" s="119" t="s">
        <v>1055</v>
      </c>
      <c r="B172" s="120" t="s">
        <v>1796</v>
      </c>
      <c r="C172" s="121" t="s">
        <v>1435</v>
      </c>
      <c r="D172" s="122" t="s">
        <v>1797</v>
      </c>
      <c r="E172" s="123" t="s">
        <v>109</v>
      </c>
      <c r="F172" s="145"/>
      <c r="G172" s="145"/>
      <c r="H172" s="148" t="str">
        <f t="shared" si="5"/>
        <v>Not answered</v>
      </c>
      <c r="I172" s="124" t="str">
        <f t="shared" si="4"/>
        <v>-</v>
      </c>
      <c r="J172" s="125"/>
    </row>
    <row r="173" spans="1:10" ht="41.4" x14ac:dyDescent="0.3">
      <c r="A173" s="119" t="s">
        <v>1055</v>
      </c>
      <c r="B173" s="120" t="s">
        <v>1798</v>
      </c>
      <c r="C173" s="121" t="s">
        <v>1435</v>
      </c>
      <c r="D173" s="122" t="s">
        <v>1799</v>
      </c>
      <c r="E173" s="123" t="s">
        <v>109</v>
      </c>
      <c r="F173" s="145"/>
      <c r="G173" s="145"/>
      <c r="H173" s="148" t="str">
        <f t="shared" si="5"/>
        <v>Not answered</v>
      </c>
      <c r="I173" s="124" t="str">
        <f t="shared" si="4"/>
        <v>-</v>
      </c>
      <c r="J173" s="125"/>
    </row>
    <row r="174" spans="1:10" ht="69" x14ac:dyDescent="0.3">
      <c r="A174" s="119" t="s">
        <v>1055</v>
      </c>
      <c r="B174" s="120" t="s">
        <v>1800</v>
      </c>
      <c r="C174" s="121" t="s">
        <v>1435</v>
      </c>
      <c r="D174" s="122" t="s">
        <v>1542</v>
      </c>
      <c r="E174" s="123" t="s">
        <v>109</v>
      </c>
      <c r="F174" s="145"/>
      <c r="G174" s="145"/>
      <c r="H174" s="148" t="str">
        <f t="shared" si="5"/>
        <v>Not answered</v>
      </c>
      <c r="I174" s="124" t="str">
        <f t="shared" si="4"/>
        <v>-</v>
      </c>
      <c r="J174" s="125"/>
    </row>
    <row r="175" spans="1:10" ht="27.6" x14ac:dyDescent="0.3">
      <c r="A175" s="119" t="s">
        <v>1055</v>
      </c>
      <c r="B175" s="120" t="s">
        <v>1801</v>
      </c>
      <c r="C175" s="121" t="s">
        <v>1435</v>
      </c>
      <c r="D175" s="122" t="s">
        <v>1802</v>
      </c>
      <c r="E175" s="123" t="s">
        <v>109</v>
      </c>
      <c r="F175" s="145"/>
      <c r="G175" s="145"/>
      <c r="H175" s="148" t="str">
        <f t="shared" si="5"/>
        <v>Not answered</v>
      </c>
      <c r="I175" s="124" t="str">
        <f t="shared" si="4"/>
        <v>-</v>
      </c>
      <c r="J175" s="125"/>
    </row>
    <row r="176" spans="1:10" ht="110.4" x14ac:dyDescent="0.3">
      <c r="A176" s="119" t="s">
        <v>1055</v>
      </c>
      <c r="B176" s="120" t="s">
        <v>1803</v>
      </c>
      <c r="C176" s="121" t="s">
        <v>1435</v>
      </c>
      <c r="D176" s="122" t="s">
        <v>1804</v>
      </c>
      <c r="E176" s="123" t="s">
        <v>109</v>
      </c>
      <c r="F176" s="145"/>
      <c r="G176" s="145"/>
      <c r="H176" s="148" t="str">
        <f t="shared" si="5"/>
        <v>Not answered</v>
      </c>
      <c r="I176" s="124" t="str">
        <f t="shared" si="4"/>
        <v>-</v>
      </c>
      <c r="J176" s="125" t="s">
        <v>1805</v>
      </c>
    </row>
    <row r="177" spans="1:10" ht="55.2" x14ac:dyDescent="0.3">
      <c r="A177" s="119" t="s">
        <v>1055</v>
      </c>
      <c r="B177" s="120" t="s">
        <v>1806</v>
      </c>
      <c r="C177" s="121" t="s">
        <v>1435</v>
      </c>
      <c r="D177" s="122" t="s">
        <v>1807</v>
      </c>
      <c r="E177" s="123" t="s">
        <v>109</v>
      </c>
      <c r="F177" s="145"/>
      <c r="G177" s="145"/>
      <c r="H177" s="148" t="str">
        <f t="shared" si="5"/>
        <v>Not answered</v>
      </c>
      <c r="I177" s="124" t="str">
        <f t="shared" si="4"/>
        <v>-</v>
      </c>
      <c r="J177" s="125"/>
    </row>
    <row r="178" spans="1:10" ht="41.4" x14ac:dyDescent="0.3">
      <c r="A178" s="119" t="s">
        <v>1055</v>
      </c>
      <c r="B178" s="120" t="s">
        <v>1808</v>
      </c>
      <c r="C178" s="121" t="s">
        <v>1435</v>
      </c>
      <c r="D178" s="122" t="s">
        <v>1809</v>
      </c>
      <c r="E178" s="123" t="s">
        <v>109</v>
      </c>
      <c r="F178" s="145"/>
      <c r="G178" s="145"/>
      <c r="H178" s="148" t="str">
        <f t="shared" si="5"/>
        <v>Not answered</v>
      </c>
      <c r="I178" s="124" t="str">
        <f t="shared" si="4"/>
        <v>-</v>
      </c>
      <c r="J178" s="125"/>
    </row>
    <row r="179" spans="1:10" x14ac:dyDescent="0.3">
      <c r="A179" s="119" t="s">
        <v>1055</v>
      </c>
      <c r="B179" s="120" t="s">
        <v>1810</v>
      </c>
      <c r="C179" s="121" t="s">
        <v>1435</v>
      </c>
      <c r="D179" s="122" t="s">
        <v>1811</v>
      </c>
      <c r="E179" s="123" t="s">
        <v>109</v>
      </c>
      <c r="F179" s="145"/>
      <c r="G179" s="145"/>
      <c r="H179" s="148" t="str">
        <f t="shared" si="5"/>
        <v>Not answered</v>
      </c>
      <c r="I179" s="124" t="str">
        <f t="shared" si="4"/>
        <v>-</v>
      </c>
      <c r="J179" s="125"/>
    </row>
    <row r="180" spans="1:10" ht="124.2" x14ac:dyDescent="0.3">
      <c r="A180" s="119" t="s">
        <v>1055</v>
      </c>
      <c r="B180" s="120" t="s">
        <v>1812</v>
      </c>
      <c r="C180" s="121" t="s">
        <v>1435</v>
      </c>
      <c r="D180" s="122" t="s">
        <v>1813</v>
      </c>
      <c r="E180" s="123" t="s">
        <v>109</v>
      </c>
      <c r="F180" s="145"/>
      <c r="G180" s="145"/>
      <c r="H180" s="148" t="str">
        <f t="shared" si="5"/>
        <v>Not answered</v>
      </c>
      <c r="I180" s="124" t="str">
        <f t="shared" si="4"/>
        <v>-</v>
      </c>
      <c r="J180" s="125" t="s">
        <v>1814</v>
      </c>
    </row>
    <row r="181" spans="1:10" ht="27.6" x14ac:dyDescent="0.3">
      <c r="A181" s="119" t="s">
        <v>1055</v>
      </c>
      <c r="B181" s="120" t="s">
        <v>1815</v>
      </c>
      <c r="C181" s="121" t="s">
        <v>1435</v>
      </c>
      <c r="D181" s="122" t="s">
        <v>1816</v>
      </c>
      <c r="E181" s="123" t="s">
        <v>109</v>
      </c>
      <c r="F181" s="145"/>
      <c r="G181" s="145"/>
      <c r="H181" s="148" t="str">
        <f t="shared" si="5"/>
        <v>Not answered</v>
      </c>
      <c r="I181" s="124" t="str">
        <f t="shared" si="4"/>
        <v>-</v>
      </c>
      <c r="J181" s="125"/>
    </row>
    <row r="182" spans="1:10" ht="96.6" x14ac:dyDescent="0.3">
      <c r="A182" s="119" t="s">
        <v>1055</v>
      </c>
      <c r="B182" s="120" t="s">
        <v>1817</v>
      </c>
      <c r="C182" s="121" t="s">
        <v>1435</v>
      </c>
      <c r="D182" s="122" t="s">
        <v>1818</v>
      </c>
      <c r="E182" s="123" t="s">
        <v>109</v>
      </c>
      <c r="F182" s="145"/>
      <c r="G182" s="145"/>
      <c r="H182" s="148" t="str">
        <f t="shared" si="5"/>
        <v>Not answered</v>
      </c>
      <c r="I182" s="124" t="str">
        <f t="shared" si="4"/>
        <v>-</v>
      </c>
      <c r="J182" s="125"/>
    </row>
    <row r="183" spans="1:10" ht="96.6" x14ac:dyDescent="0.3">
      <c r="A183" s="119" t="s">
        <v>1117</v>
      </c>
      <c r="B183" s="120" t="s">
        <v>1819</v>
      </c>
      <c r="C183" s="121" t="s">
        <v>1435</v>
      </c>
      <c r="D183" s="122" t="s">
        <v>1820</v>
      </c>
      <c r="E183" s="123" t="s">
        <v>109</v>
      </c>
      <c r="F183" s="145"/>
      <c r="G183" s="145"/>
      <c r="H183" s="148" t="str">
        <f t="shared" si="5"/>
        <v>Not answered</v>
      </c>
      <c r="I183" s="124" t="str">
        <f t="shared" si="4"/>
        <v>-</v>
      </c>
      <c r="J183" s="125"/>
    </row>
    <row r="184" spans="1:10" ht="138" x14ac:dyDescent="0.3">
      <c r="A184" s="119" t="s">
        <v>1117</v>
      </c>
      <c r="B184" s="120" t="s">
        <v>1821</v>
      </c>
      <c r="C184" s="121" t="s">
        <v>1435</v>
      </c>
      <c r="D184" s="122" t="s">
        <v>1822</v>
      </c>
      <c r="E184" s="123" t="s">
        <v>109</v>
      </c>
      <c r="F184" s="145"/>
      <c r="G184" s="145"/>
      <c r="H184" s="148" t="str">
        <f t="shared" si="5"/>
        <v>Not answered</v>
      </c>
      <c r="I184" s="124" t="str">
        <f t="shared" si="4"/>
        <v>-</v>
      </c>
      <c r="J184" s="125" t="s">
        <v>1823</v>
      </c>
    </row>
    <row r="185" spans="1:10" ht="138" x14ac:dyDescent="0.3">
      <c r="A185" s="119" t="s">
        <v>1117</v>
      </c>
      <c r="B185" s="120" t="s">
        <v>1824</v>
      </c>
      <c r="C185" s="121" t="s">
        <v>1435</v>
      </c>
      <c r="D185" s="122" t="s">
        <v>1825</v>
      </c>
      <c r="E185" s="123" t="s">
        <v>109</v>
      </c>
      <c r="F185" s="145"/>
      <c r="G185" s="145"/>
      <c r="H185" s="148" t="str">
        <f t="shared" si="5"/>
        <v>Not answered</v>
      </c>
      <c r="I185" s="124" t="str">
        <f t="shared" si="4"/>
        <v>-</v>
      </c>
      <c r="J185" s="125" t="s">
        <v>1826</v>
      </c>
    </row>
    <row r="186" spans="1:10" ht="138" x14ac:dyDescent="0.3">
      <c r="A186" s="119" t="s">
        <v>1117</v>
      </c>
      <c r="B186" s="120" t="s">
        <v>1827</v>
      </c>
      <c r="C186" s="121" t="s">
        <v>1435</v>
      </c>
      <c r="D186" s="122" t="s">
        <v>1828</v>
      </c>
      <c r="E186" s="123" t="s">
        <v>109</v>
      </c>
      <c r="F186" s="145"/>
      <c r="G186" s="145"/>
      <c r="H186" s="148" t="str">
        <f t="shared" si="5"/>
        <v>Not answered</v>
      </c>
      <c r="I186" s="124" t="str">
        <f t="shared" si="4"/>
        <v>-</v>
      </c>
      <c r="J186" s="125" t="s">
        <v>1829</v>
      </c>
    </row>
    <row r="187" spans="1:10" ht="124.2" x14ac:dyDescent="0.3">
      <c r="A187" s="119" t="s">
        <v>1117</v>
      </c>
      <c r="B187" s="120" t="s">
        <v>1830</v>
      </c>
      <c r="C187" s="121" t="s">
        <v>1435</v>
      </c>
      <c r="D187" s="122" t="s">
        <v>1831</v>
      </c>
      <c r="E187" s="123" t="s">
        <v>109</v>
      </c>
      <c r="F187" s="145"/>
      <c r="G187" s="145"/>
      <c r="H187" s="148" t="str">
        <f t="shared" si="5"/>
        <v>Not answered</v>
      </c>
      <c r="I187" s="124" t="str">
        <f t="shared" si="4"/>
        <v>-</v>
      </c>
      <c r="J187" s="125" t="s">
        <v>1832</v>
      </c>
    </row>
    <row r="188" spans="1:10" ht="110.4" x14ac:dyDescent="0.3">
      <c r="A188" s="119" t="s">
        <v>1117</v>
      </c>
      <c r="B188" s="120" t="s">
        <v>1833</v>
      </c>
      <c r="C188" s="121" t="s">
        <v>1435</v>
      </c>
      <c r="D188" s="122" t="s">
        <v>1834</v>
      </c>
      <c r="E188" s="123" t="s">
        <v>109</v>
      </c>
      <c r="F188" s="145"/>
      <c r="G188" s="145"/>
      <c r="H188" s="148" t="str">
        <f t="shared" si="5"/>
        <v>Not answered</v>
      </c>
      <c r="I188" s="124" t="str">
        <f t="shared" si="4"/>
        <v>-</v>
      </c>
      <c r="J188" s="125" t="s">
        <v>1835</v>
      </c>
    </row>
    <row r="189" spans="1:10" ht="124.2" x14ac:dyDescent="0.3">
      <c r="A189" s="119" t="s">
        <v>1117</v>
      </c>
      <c r="B189" s="120" t="s">
        <v>1836</v>
      </c>
      <c r="C189" s="121" t="s">
        <v>1435</v>
      </c>
      <c r="D189" s="122" t="s">
        <v>1837</v>
      </c>
      <c r="E189" s="123" t="s">
        <v>109</v>
      </c>
      <c r="F189" s="145"/>
      <c r="G189" s="145"/>
      <c r="H189" s="148" t="str">
        <f t="shared" si="5"/>
        <v>Not answered</v>
      </c>
      <c r="I189" s="124" t="str">
        <f t="shared" si="4"/>
        <v>-</v>
      </c>
      <c r="J189" s="125" t="s">
        <v>1838</v>
      </c>
    </row>
    <row r="190" spans="1:10" ht="138" x14ac:dyDescent="0.3">
      <c r="A190" s="119" t="s">
        <v>1117</v>
      </c>
      <c r="B190" s="120" t="s">
        <v>1839</v>
      </c>
      <c r="C190" s="121" t="s">
        <v>1435</v>
      </c>
      <c r="D190" s="122" t="s">
        <v>1840</v>
      </c>
      <c r="E190" s="123" t="s">
        <v>109</v>
      </c>
      <c r="F190" s="145"/>
      <c r="G190" s="145"/>
      <c r="H190" s="148" t="str">
        <f t="shared" si="5"/>
        <v>Not answered</v>
      </c>
      <c r="I190" s="124" t="str">
        <f t="shared" si="4"/>
        <v>-</v>
      </c>
      <c r="J190" s="125" t="s">
        <v>1841</v>
      </c>
    </row>
    <row r="191" spans="1:10" ht="124.2" x14ac:dyDescent="0.3">
      <c r="A191" s="119" t="s">
        <v>1117</v>
      </c>
      <c r="B191" s="120" t="s">
        <v>1842</v>
      </c>
      <c r="C191" s="121" t="s">
        <v>1435</v>
      </c>
      <c r="D191" s="122" t="s">
        <v>1843</v>
      </c>
      <c r="E191" s="123" t="s">
        <v>109</v>
      </c>
      <c r="F191" s="145"/>
      <c r="G191" s="145"/>
      <c r="H191" s="148" t="str">
        <f t="shared" si="5"/>
        <v>Not answered</v>
      </c>
      <c r="I191" s="124" t="str">
        <f t="shared" si="4"/>
        <v>-</v>
      </c>
      <c r="J191" s="125" t="s">
        <v>1844</v>
      </c>
    </row>
    <row r="192" spans="1:10" ht="151.80000000000001" x14ac:dyDescent="0.3">
      <c r="A192" s="119" t="s">
        <v>1117</v>
      </c>
      <c r="B192" s="120" t="s">
        <v>1845</v>
      </c>
      <c r="C192" s="121" t="s">
        <v>1435</v>
      </c>
      <c r="D192" s="122" t="s">
        <v>1846</v>
      </c>
      <c r="E192" s="123" t="s">
        <v>109</v>
      </c>
      <c r="F192" s="145"/>
      <c r="G192" s="145"/>
      <c r="H192" s="148" t="str">
        <f t="shared" si="5"/>
        <v>Not answered</v>
      </c>
      <c r="I192" s="124" t="str">
        <f t="shared" si="4"/>
        <v>-</v>
      </c>
      <c r="J192" s="125" t="s">
        <v>1847</v>
      </c>
    </row>
    <row r="193" spans="1:10" ht="138" x14ac:dyDescent="0.3">
      <c r="A193" s="119" t="s">
        <v>1117</v>
      </c>
      <c r="B193" s="120" t="s">
        <v>1848</v>
      </c>
      <c r="C193" s="121" t="s">
        <v>1435</v>
      </c>
      <c r="D193" s="122" t="s">
        <v>1849</v>
      </c>
      <c r="E193" s="123" t="s">
        <v>109</v>
      </c>
      <c r="F193" s="145"/>
      <c r="G193" s="145"/>
      <c r="H193" s="148" t="str">
        <f t="shared" si="5"/>
        <v>Not answered</v>
      </c>
      <c r="I193" s="124" t="str">
        <f t="shared" si="4"/>
        <v>-</v>
      </c>
      <c r="J193" s="125" t="s">
        <v>1850</v>
      </c>
    </row>
    <row r="194" spans="1:10" ht="138" x14ac:dyDescent="0.3">
      <c r="A194" s="119" t="s">
        <v>1117</v>
      </c>
      <c r="B194" s="120" t="s">
        <v>1851</v>
      </c>
      <c r="C194" s="121" t="s">
        <v>1435</v>
      </c>
      <c r="D194" s="122" t="s">
        <v>1852</v>
      </c>
      <c r="E194" s="123" t="s">
        <v>109</v>
      </c>
      <c r="F194" s="145"/>
      <c r="G194" s="145"/>
      <c r="H194" s="148" t="str">
        <f t="shared" si="5"/>
        <v>Not answered</v>
      </c>
      <c r="I194" s="124" t="str">
        <f t="shared" si="4"/>
        <v>-</v>
      </c>
      <c r="J194" s="125" t="s">
        <v>1853</v>
      </c>
    </row>
    <row r="195" spans="1:10" ht="124.2" x14ac:dyDescent="0.3">
      <c r="A195" s="119" t="s">
        <v>1117</v>
      </c>
      <c r="B195" s="120" t="s">
        <v>1854</v>
      </c>
      <c r="C195" s="121" t="s">
        <v>1435</v>
      </c>
      <c r="D195" s="122" t="s">
        <v>1855</v>
      </c>
      <c r="E195" s="123" t="s">
        <v>109</v>
      </c>
      <c r="F195" s="145"/>
      <c r="G195" s="145"/>
      <c r="H195" s="148" t="str">
        <f t="shared" si="5"/>
        <v>Not answered</v>
      </c>
      <c r="I195" s="124" t="str">
        <f t="shared" si="4"/>
        <v>-</v>
      </c>
      <c r="J195" s="125" t="s">
        <v>1856</v>
      </c>
    </row>
    <row r="196" spans="1:10" ht="138" x14ac:dyDescent="0.3">
      <c r="A196" s="119" t="s">
        <v>1117</v>
      </c>
      <c r="B196" s="120" t="s">
        <v>1857</v>
      </c>
      <c r="C196" s="121" t="s">
        <v>1435</v>
      </c>
      <c r="D196" s="122" t="s">
        <v>1858</v>
      </c>
      <c r="E196" s="123" t="s">
        <v>109</v>
      </c>
      <c r="F196" s="145"/>
      <c r="G196" s="145"/>
      <c r="H196" s="148" t="str">
        <f t="shared" si="5"/>
        <v>Not answered</v>
      </c>
      <c r="I196" s="124" t="str">
        <f t="shared" si="4"/>
        <v>-</v>
      </c>
      <c r="J196" s="125" t="s">
        <v>1859</v>
      </c>
    </row>
    <row r="197" spans="1:10" ht="151.80000000000001" x14ac:dyDescent="0.3">
      <c r="A197" s="119" t="s">
        <v>1117</v>
      </c>
      <c r="B197" s="120" t="s">
        <v>1860</v>
      </c>
      <c r="C197" s="121" t="s">
        <v>1435</v>
      </c>
      <c r="D197" s="122" t="s">
        <v>1861</v>
      </c>
      <c r="E197" s="123" t="s">
        <v>109</v>
      </c>
      <c r="F197" s="145"/>
      <c r="G197" s="145"/>
      <c r="H197" s="148" t="str">
        <f t="shared" si="5"/>
        <v>Not answered</v>
      </c>
      <c r="I197" s="124" t="str">
        <f t="shared" ref="I197:I246" si="6">IF(F197="", "-",VLOOKUP(F197,M:N,2,FALSE))</f>
        <v>-</v>
      </c>
      <c r="J197" s="125" t="s">
        <v>1862</v>
      </c>
    </row>
    <row r="198" spans="1:10" ht="124.2" x14ac:dyDescent="0.3">
      <c r="A198" s="119" t="s">
        <v>1117</v>
      </c>
      <c r="B198" s="120" t="s">
        <v>1863</v>
      </c>
      <c r="C198" s="121" t="s">
        <v>1435</v>
      </c>
      <c r="D198" s="122" t="s">
        <v>1864</v>
      </c>
      <c r="E198" s="123" t="s">
        <v>109</v>
      </c>
      <c r="F198" s="145"/>
      <c r="G198" s="145"/>
      <c r="H198" s="148" t="str">
        <f t="shared" ref="H198:H246" si="7">IF(F198="","Not answered", IF( AND(F198="STD",G198&lt;&gt;""), "STD answers with comments will be downgraded to P", IF( AND(F198="P",TRIM(G198)=""),"P(artial) answer needs comment", IF(AND(F198 = "TPS",G198=""), "TPS answer needs product in comments + cost", "Answered" ) ) ))</f>
        <v>Not answered</v>
      </c>
      <c r="I198" s="124" t="str">
        <f t="shared" si="6"/>
        <v>-</v>
      </c>
      <c r="J198" s="125" t="s">
        <v>1865</v>
      </c>
    </row>
    <row r="199" spans="1:10" ht="138" x14ac:dyDescent="0.3">
      <c r="A199" s="119" t="s">
        <v>1117</v>
      </c>
      <c r="B199" s="120" t="s">
        <v>1866</v>
      </c>
      <c r="C199" s="121" t="s">
        <v>1435</v>
      </c>
      <c r="D199" s="122" t="s">
        <v>1867</v>
      </c>
      <c r="E199" s="123" t="s">
        <v>109</v>
      </c>
      <c r="F199" s="145"/>
      <c r="G199" s="145"/>
      <c r="H199" s="148" t="str">
        <f t="shared" si="7"/>
        <v>Not answered</v>
      </c>
      <c r="I199" s="124" t="str">
        <f t="shared" si="6"/>
        <v>-</v>
      </c>
      <c r="J199" s="125" t="s">
        <v>1868</v>
      </c>
    </row>
    <row r="200" spans="1:10" ht="124.2" x14ac:dyDescent="0.3">
      <c r="A200" s="119" t="s">
        <v>1117</v>
      </c>
      <c r="B200" s="120" t="s">
        <v>1869</v>
      </c>
      <c r="C200" s="121" t="s">
        <v>1435</v>
      </c>
      <c r="D200" s="122" t="s">
        <v>1870</v>
      </c>
      <c r="E200" s="123" t="s">
        <v>109</v>
      </c>
      <c r="F200" s="145"/>
      <c r="G200" s="145"/>
      <c r="H200" s="148" t="str">
        <f t="shared" si="7"/>
        <v>Not answered</v>
      </c>
      <c r="I200" s="124" t="str">
        <f t="shared" si="6"/>
        <v>-</v>
      </c>
      <c r="J200" s="125" t="s">
        <v>1871</v>
      </c>
    </row>
    <row r="201" spans="1:10" ht="138" x14ac:dyDescent="0.3">
      <c r="A201" s="119" t="s">
        <v>1117</v>
      </c>
      <c r="B201" s="120" t="s">
        <v>1872</v>
      </c>
      <c r="C201" s="121" t="s">
        <v>1435</v>
      </c>
      <c r="D201" s="122" t="s">
        <v>1873</v>
      </c>
      <c r="E201" s="123" t="s">
        <v>109</v>
      </c>
      <c r="F201" s="145"/>
      <c r="G201" s="145"/>
      <c r="H201" s="148" t="str">
        <f t="shared" si="7"/>
        <v>Not answered</v>
      </c>
      <c r="I201" s="124" t="str">
        <f t="shared" si="6"/>
        <v>-</v>
      </c>
      <c r="J201" s="125" t="s">
        <v>1874</v>
      </c>
    </row>
    <row r="202" spans="1:10" ht="138" x14ac:dyDescent="0.3">
      <c r="A202" s="119" t="s">
        <v>1117</v>
      </c>
      <c r="B202" s="120" t="s">
        <v>1875</v>
      </c>
      <c r="C202" s="121" t="s">
        <v>1435</v>
      </c>
      <c r="D202" s="122" t="s">
        <v>1876</v>
      </c>
      <c r="E202" s="123" t="s">
        <v>109</v>
      </c>
      <c r="F202" s="145"/>
      <c r="G202" s="145"/>
      <c r="H202" s="148" t="str">
        <f t="shared" si="7"/>
        <v>Not answered</v>
      </c>
      <c r="I202" s="124" t="str">
        <f t="shared" si="6"/>
        <v>-</v>
      </c>
      <c r="J202" s="125" t="s">
        <v>1877</v>
      </c>
    </row>
    <row r="203" spans="1:10" ht="124.2" x14ac:dyDescent="0.3">
      <c r="A203" s="119" t="s">
        <v>1117</v>
      </c>
      <c r="B203" s="120" t="s">
        <v>1878</v>
      </c>
      <c r="C203" s="121" t="s">
        <v>1435</v>
      </c>
      <c r="D203" s="122" t="s">
        <v>1879</v>
      </c>
      <c r="E203" s="123" t="s">
        <v>109</v>
      </c>
      <c r="F203" s="145"/>
      <c r="G203" s="145"/>
      <c r="H203" s="148" t="str">
        <f t="shared" si="7"/>
        <v>Not answered</v>
      </c>
      <c r="I203" s="124" t="str">
        <f t="shared" si="6"/>
        <v>-</v>
      </c>
      <c r="J203" s="125" t="s">
        <v>1880</v>
      </c>
    </row>
    <row r="204" spans="1:10" ht="124.2" x14ac:dyDescent="0.3">
      <c r="A204" s="119" t="s">
        <v>1117</v>
      </c>
      <c r="B204" s="120" t="s">
        <v>1881</v>
      </c>
      <c r="C204" s="121" t="s">
        <v>1435</v>
      </c>
      <c r="D204" s="122" t="s">
        <v>1882</v>
      </c>
      <c r="E204" s="123" t="s">
        <v>109</v>
      </c>
      <c r="F204" s="145"/>
      <c r="G204" s="145"/>
      <c r="H204" s="148" t="str">
        <f t="shared" si="7"/>
        <v>Not answered</v>
      </c>
      <c r="I204" s="124" t="str">
        <f t="shared" si="6"/>
        <v>-</v>
      </c>
      <c r="J204" s="125" t="s">
        <v>1883</v>
      </c>
    </row>
    <row r="205" spans="1:10" ht="138" x14ac:dyDescent="0.3">
      <c r="A205" s="119" t="s">
        <v>1117</v>
      </c>
      <c r="B205" s="120" t="s">
        <v>1884</v>
      </c>
      <c r="C205" s="121" t="s">
        <v>1435</v>
      </c>
      <c r="D205" s="122" t="s">
        <v>1885</v>
      </c>
      <c r="E205" s="123" t="s">
        <v>109</v>
      </c>
      <c r="F205" s="145"/>
      <c r="G205" s="145"/>
      <c r="H205" s="148" t="str">
        <f t="shared" si="7"/>
        <v>Not answered</v>
      </c>
      <c r="I205" s="124" t="str">
        <f t="shared" si="6"/>
        <v>-</v>
      </c>
      <c r="J205" s="125" t="s">
        <v>1886</v>
      </c>
    </row>
    <row r="206" spans="1:10" ht="124.2" x14ac:dyDescent="0.3">
      <c r="A206" s="119" t="s">
        <v>1117</v>
      </c>
      <c r="B206" s="120" t="s">
        <v>1887</v>
      </c>
      <c r="C206" s="121" t="s">
        <v>1435</v>
      </c>
      <c r="D206" s="122" t="s">
        <v>1888</v>
      </c>
      <c r="E206" s="123" t="s">
        <v>109</v>
      </c>
      <c r="F206" s="145"/>
      <c r="G206" s="145"/>
      <c r="H206" s="148" t="str">
        <f t="shared" si="7"/>
        <v>Not answered</v>
      </c>
      <c r="I206" s="124" t="str">
        <f t="shared" si="6"/>
        <v>-</v>
      </c>
      <c r="J206" s="125" t="s">
        <v>1889</v>
      </c>
    </row>
    <row r="207" spans="1:10" ht="138" x14ac:dyDescent="0.3">
      <c r="A207" s="119" t="s">
        <v>1117</v>
      </c>
      <c r="B207" s="120" t="s">
        <v>1890</v>
      </c>
      <c r="C207" s="121" t="s">
        <v>1435</v>
      </c>
      <c r="D207" s="122" t="s">
        <v>1891</v>
      </c>
      <c r="E207" s="123" t="s">
        <v>109</v>
      </c>
      <c r="F207" s="145"/>
      <c r="G207" s="145"/>
      <c r="H207" s="148" t="str">
        <f t="shared" si="7"/>
        <v>Not answered</v>
      </c>
      <c r="I207" s="124" t="str">
        <f t="shared" si="6"/>
        <v>-</v>
      </c>
      <c r="J207" s="125" t="s">
        <v>1892</v>
      </c>
    </row>
    <row r="208" spans="1:10" ht="138" x14ac:dyDescent="0.3">
      <c r="A208" s="119" t="s">
        <v>1117</v>
      </c>
      <c r="B208" s="120" t="s">
        <v>1893</v>
      </c>
      <c r="C208" s="121" t="s">
        <v>1435</v>
      </c>
      <c r="D208" s="122" t="s">
        <v>1894</v>
      </c>
      <c r="E208" s="123" t="s">
        <v>109</v>
      </c>
      <c r="F208" s="145"/>
      <c r="G208" s="145"/>
      <c r="H208" s="148" t="str">
        <f t="shared" si="7"/>
        <v>Not answered</v>
      </c>
      <c r="I208" s="124" t="str">
        <f t="shared" si="6"/>
        <v>-</v>
      </c>
      <c r="J208" s="125" t="s">
        <v>1895</v>
      </c>
    </row>
    <row r="209" spans="1:10" ht="151.80000000000001" x14ac:dyDescent="0.3">
      <c r="A209" s="119" t="s">
        <v>1117</v>
      </c>
      <c r="B209" s="120" t="s">
        <v>1896</v>
      </c>
      <c r="C209" s="121" t="s">
        <v>1435</v>
      </c>
      <c r="D209" s="122" t="s">
        <v>1897</v>
      </c>
      <c r="E209" s="123" t="s">
        <v>109</v>
      </c>
      <c r="F209" s="145"/>
      <c r="G209" s="145"/>
      <c r="H209" s="148" t="str">
        <f t="shared" si="7"/>
        <v>Not answered</v>
      </c>
      <c r="I209" s="124" t="str">
        <f t="shared" si="6"/>
        <v>-</v>
      </c>
      <c r="J209" s="125" t="s">
        <v>1898</v>
      </c>
    </row>
    <row r="210" spans="1:10" ht="151.80000000000001" x14ac:dyDescent="0.3">
      <c r="A210" s="119" t="s">
        <v>1117</v>
      </c>
      <c r="B210" s="120" t="s">
        <v>1899</v>
      </c>
      <c r="C210" s="121" t="s">
        <v>1435</v>
      </c>
      <c r="D210" s="122" t="s">
        <v>1900</v>
      </c>
      <c r="E210" s="123" t="s">
        <v>109</v>
      </c>
      <c r="F210" s="145"/>
      <c r="G210" s="145"/>
      <c r="H210" s="148" t="str">
        <f t="shared" si="7"/>
        <v>Not answered</v>
      </c>
      <c r="I210" s="124" t="str">
        <f t="shared" si="6"/>
        <v>-</v>
      </c>
      <c r="J210" s="125" t="s">
        <v>1901</v>
      </c>
    </row>
    <row r="211" spans="1:10" ht="41.4" x14ac:dyDescent="0.3">
      <c r="A211" s="119" t="s">
        <v>1117</v>
      </c>
      <c r="B211" s="120" t="s">
        <v>1902</v>
      </c>
      <c r="C211" s="121" t="s">
        <v>1435</v>
      </c>
      <c r="D211" s="122" t="s">
        <v>1903</v>
      </c>
      <c r="E211" s="123" t="s">
        <v>109</v>
      </c>
      <c r="F211" s="145"/>
      <c r="G211" s="145"/>
      <c r="H211" s="148" t="str">
        <f t="shared" si="7"/>
        <v>Not answered</v>
      </c>
      <c r="I211" s="124" t="str">
        <f t="shared" si="6"/>
        <v>-</v>
      </c>
      <c r="J211" s="125" t="s">
        <v>1904</v>
      </c>
    </row>
    <row r="212" spans="1:10" ht="69" x14ac:dyDescent="0.3">
      <c r="A212" s="119" t="s">
        <v>1117</v>
      </c>
      <c r="B212" s="120" t="s">
        <v>1905</v>
      </c>
      <c r="C212" s="121" t="s">
        <v>1435</v>
      </c>
      <c r="D212" s="122" t="s">
        <v>1906</v>
      </c>
      <c r="E212" s="123" t="s">
        <v>109</v>
      </c>
      <c r="F212" s="145"/>
      <c r="G212" s="145"/>
      <c r="H212" s="148" t="str">
        <f t="shared" si="7"/>
        <v>Not answered</v>
      </c>
      <c r="I212" s="124" t="str">
        <f t="shared" si="6"/>
        <v>-</v>
      </c>
      <c r="J212" s="125" t="s">
        <v>1907</v>
      </c>
    </row>
    <row r="213" spans="1:10" ht="124.2" x14ac:dyDescent="0.3">
      <c r="A213" s="119" t="s">
        <v>1117</v>
      </c>
      <c r="B213" s="120" t="s">
        <v>1908</v>
      </c>
      <c r="C213" s="121" t="s">
        <v>1435</v>
      </c>
      <c r="D213" s="122" t="s">
        <v>1909</v>
      </c>
      <c r="E213" s="123" t="s">
        <v>109</v>
      </c>
      <c r="F213" s="145"/>
      <c r="G213" s="145"/>
      <c r="H213" s="148" t="str">
        <f t="shared" si="7"/>
        <v>Not answered</v>
      </c>
      <c r="I213" s="124" t="str">
        <f t="shared" si="6"/>
        <v>-</v>
      </c>
      <c r="J213" s="125" t="s">
        <v>1910</v>
      </c>
    </row>
    <row r="214" spans="1:10" ht="110.4" x14ac:dyDescent="0.3">
      <c r="A214" s="119" t="s">
        <v>1117</v>
      </c>
      <c r="B214" s="120" t="s">
        <v>1911</v>
      </c>
      <c r="C214" s="121" t="s">
        <v>1435</v>
      </c>
      <c r="D214" s="122" t="s">
        <v>1912</v>
      </c>
      <c r="E214" s="123" t="s">
        <v>109</v>
      </c>
      <c r="F214" s="145"/>
      <c r="G214" s="145"/>
      <c r="H214" s="148" t="str">
        <f t="shared" si="7"/>
        <v>Not answered</v>
      </c>
      <c r="I214" s="124" t="str">
        <f t="shared" si="6"/>
        <v>-</v>
      </c>
      <c r="J214" s="125" t="s">
        <v>1913</v>
      </c>
    </row>
    <row r="215" spans="1:10" ht="124.2" x14ac:dyDescent="0.3">
      <c r="A215" s="119" t="s">
        <v>1117</v>
      </c>
      <c r="B215" s="120" t="s">
        <v>1914</v>
      </c>
      <c r="C215" s="121" t="s">
        <v>1435</v>
      </c>
      <c r="D215" s="122" t="s">
        <v>1915</v>
      </c>
      <c r="E215" s="123" t="s">
        <v>109</v>
      </c>
      <c r="F215" s="145"/>
      <c r="G215" s="145"/>
      <c r="H215" s="148" t="str">
        <f t="shared" si="7"/>
        <v>Not answered</v>
      </c>
      <c r="I215" s="124" t="str">
        <f t="shared" si="6"/>
        <v>-</v>
      </c>
      <c r="J215" s="125" t="s">
        <v>1916</v>
      </c>
    </row>
    <row r="216" spans="1:10" ht="124.2" x14ac:dyDescent="0.3">
      <c r="A216" s="119" t="s">
        <v>1117</v>
      </c>
      <c r="B216" s="120" t="s">
        <v>1917</v>
      </c>
      <c r="C216" s="121" t="s">
        <v>1435</v>
      </c>
      <c r="D216" s="122" t="s">
        <v>1918</v>
      </c>
      <c r="E216" s="123" t="s">
        <v>109</v>
      </c>
      <c r="F216" s="145"/>
      <c r="G216" s="145"/>
      <c r="H216" s="148" t="str">
        <f t="shared" si="7"/>
        <v>Not answered</v>
      </c>
      <c r="I216" s="124" t="str">
        <f t="shared" si="6"/>
        <v>-</v>
      </c>
      <c r="J216" s="125" t="s">
        <v>1919</v>
      </c>
    </row>
    <row r="217" spans="1:10" ht="138" x14ac:dyDescent="0.3">
      <c r="A217" s="119" t="s">
        <v>1117</v>
      </c>
      <c r="B217" s="120" t="s">
        <v>1920</v>
      </c>
      <c r="C217" s="121" t="s">
        <v>1435</v>
      </c>
      <c r="D217" s="122" t="s">
        <v>1921</v>
      </c>
      <c r="E217" s="123" t="s">
        <v>109</v>
      </c>
      <c r="F217" s="145"/>
      <c r="G217" s="145"/>
      <c r="H217" s="148" t="str">
        <f t="shared" si="7"/>
        <v>Not answered</v>
      </c>
      <c r="I217" s="124" t="str">
        <f t="shared" si="6"/>
        <v>-</v>
      </c>
      <c r="J217" s="125" t="s">
        <v>1922</v>
      </c>
    </row>
    <row r="218" spans="1:10" ht="55.2" x14ac:dyDescent="0.3">
      <c r="A218" s="119" t="s">
        <v>1117</v>
      </c>
      <c r="B218" s="120" t="s">
        <v>1923</v>
      </c>
      <c r="C218" s="121" t="s">
        <v>1435</v>
      </c>
      <c r="D218" s="122" t="s">
        <v>1924</v>
      </c>
      <c r="E218" s="123" t="s">
        <v>109</v>
      </c>
      <c r="F218" s="145"/>
      <c r="G218" s="145"/>
      <c r="H218" s="148" t="str">
        <f t="shared" si="7"/>
        <v>Not answered</v>
      </c>
      <c r="I218" s="124" t="str">
        <f t="shared" si="6"/>
        <v>-</v>
      </c>
      <c r="J218" s="125"/>
    </row>
    <row r="219" spans="1:10" ht="69" x14ac:dyDescent="0.3">
      <c r="A219" s="119" t="s">
        <v>1117</v>
      </c>
      <c r="B219" s="120" t="s">
        <v>1925</v>
      </c>
      <c r="C219" s="121" t="s">
        <v>1435</v>
      </c>
      <c r="D219" s="122" t="s">
        <v>1926</v>
      </c>
      <c r="E219" s="123" t="s">
        <v>112</v>
      </c>
      <c r="F219" s="145"/>
      <c r="G219" s="145"/>
      <c r="H219" s="148" t="str">
        <f t="shared" si="7"/>
        <v>Not answered</v>
      </c>
      <c r="I219" s="124" t="str">
        <f t="shared" si="6"/>
        <v>-</v>
      </c>
      <c r="J219" s="125"/>
    </row>
    <row r="220" spans="1:10" ht="96.6" x14ac:dyDescent="0.3">
      <c r="A220" s="119" t="s">
        <v>1332</v>
      </c>
      <c r="B220" s="120" t="s">
        <v>1927</v>
      </c>
      <c r="C220" s="121" t="s">
        <v>1435</v>
      </c>
      <c r="D220" s="122" t="s">
        <v>1928</v>
      </c>
      <c r="E220" s="123" t="s">
        <v>109</v>
      </c>
      <c r="F220" s="145"/>
      <c r="G220" s="145"/>
      <c r="H220" s="148" t="str">
        <f t="shared" si="7"/>
        <v>Not answered</v>
      </c>
      <c r="I220" s="124" t="str">
        <f t="shared" si="6"/>
        <v>-</v>
      </c>
      <c r="J220" s="125" t="s">
        <v>1929</v>
      </c>
    </row>
    <row r="221" spans="1:10" ht="55.2" x14ac:dyDescent="0.3">
      <c r="A221" s="119" t="s">
        <v>1332</v>
      </c>
      <c r="B221" s="120" t="s">
        <v>1930</v>
      </c>
      <c r="C221" s="121" t="s">
        <v>1435</v>
      </c>
      <c r="D221" s="122" t="s">
        <v>1931</v>
      </c>
      <c r="E221" s="123" t="s">
        <v>109</v>
      </c>
      <c r="F221" s="145"/>
      <c r="G221" s="145"/>
      <c r="H221" s="148" t="str">
        <f t="shared" si="7"/>
        <v>Not answered</v>
      </c>
      <c r="I221" s="124" t="str">
        <f t="shared" si="6"/>
        <v>-</v>
      </c>
      <c r="J221" s="125" t="s">
        <v>1932</v>
      </c>
    </row>
    <row r="222" spans="1:10" ht="55.2" x14ac:dyDescent="0.3">
      <c r="A222" s="119" t="s">
        <v>1332</v>
      </c>
      <c r="B222" s="120" t="s">
        <v>1933</v>
      </c>
      <c r="C222" s="121" t="s">
        <v>1435</v>
      </c>
      <c r="D222" s="122" t="s">
        <v>1934</v>
      </c>
      <c r="E222" s="123" t="s">
        <v>109</v>
      </c>
      <c r="F222" s="145"/>
      <c r="G222" s="145"/>
      <c r="H222" s="148" t="str">
        <f t="shared" si="7"/>
        <v>Not answered</v>
      </c>
      <c r="I222" s="124" t="str">
        <f t="shared" si="6"/>
        <v>-</v>
      </c>
      <c r="J222" s="125" t="s">
        <v>1935</v>
      </c>
    </row>
    <row r="223" spans="1:10" ht="41.4" x14ac:dyDescent="0.3">
      <c r="A223" s="119" t="s">
        <v>1332</v>
      </c>
      <c r="B223" s="120" t="s">
        <v>1936</v>
      </c>
      <c r="C223" s="121" t="s">
        <v>1435</v>
      </c>
      <c r="D223" s="122" t="s">
        <v>1937</v>
      </c>
      <c r="E223" s="123" t="s">
        <v>109</v>
      </c>
      <c r="F223" s="145"/>
      <c r="G223" s="145"/>
      <c r="H223" s="148" t="str">
        <f t="shared" si="7"/>
        <v>Not answered</v>
      </c>
      <c r="I223" s="124" t="str">
        <f t="shared" si="6"/>
        <v>-</v>
      </c>
      <c r="J223" s="125" t="s">
        <v>1938</v>
      </c>
    </row>
    <row r="224" spans="1:10" ht="55.2" x14ac:dyDescent="0.3">
      <c r="A224" s="119" t="s">
        <v>1332</v>
      </c>
      <c r="B224" s="120" t="s">
        <v>1939</v>
      </c>
      <c r="C224" s="121" t="s">
        <v>1435</v>
      </c>
      <c r="D224" s="122" t="s">
        <v>1940</v>
      </c>
      <c r="E224" s="123" t="s">
        <v>109</v>
      </c>
      <c r="F224" s="145"/>
      <c r="G224" s="145"/>
      <c r="H224" s="148" t="str">
        <f t="shared" si="7"/>
        <v>Not answered</v>
      </c>
      <c r="I224" s="124" t="str">
        <f t="shared" si="6"/>
        <v>-</v>
      </c>
      <c r="J224" s="125" t="s">
        <v>1941</v>
      </c>
    </row>
    <row r="225" spans="1:10" ht="69" x14ac:dyDescent="0.3">
      <c r="A225" s="119" t="s">
        <v>1332</v>
      </c>
      <c r="B225" s="120" t="s">
        <v>1942</v>
      </c>
      <c r="C225" s="121" t="s">
        <v>1435</v>
      </c>
      <c r="D225" s="122" t="s">
        <v>1943</v>
      </c>
      <c r="E225" s="123" t="s">
        <v>109</v>
      </c>
      <c r="F225" s="145"/>
      <c r="G225" s="145"/>
      <c r="H225" s="148" t="str">
        <f t="shared" si="7"/>
        <v>Not answered</v>
      </c>
      <c r="I225" s="124" t="str">
        <f t="shared" si="6"/>
        <v>-</v>
      </c>
      <c r="J225" s="125" t="s">
        <v>1944</v>
      </c>
    </row>
    <row r="226" spans="1:10" ht="41.4" x14ac:dyDescent="0.3">
      <c r="A226" s="119" t="s">
        <v>1332</v>
      </c>
      <c r="B226" s="120" t="s">
        <v>1945</v>
      </c>
      <c r="C226" s="121" t="s">
        <v>1435</v>
      </c>
      <c r="D226" s="122" t="s">
        <v>1946</v>
      </c>
      <c r="E226" s="123" t="s">
        <v>109</v>
      </c>
      <c r="F226" s="145"/>
      <c r="G226" s="145"/>
      <c r="H226" s="148" t="str">
        <f t="shared" si="7"/>
        <v>Not answered</v>
      </c>
      <c r="I226" s="124" t="str">
        <f t="shared" si="6"/>
        <v>-</v>
      </c>
      <c r="J226" s="125" t="s">
        <v>1947</v>
      </c>
    </row>
    <row r="227" spans="1:10" ht="41.4" x14ac:dyDescent="0.3">
      <c r="A227" s="119" t="s">
        <v>1332</v>
      </c>
      <c r="B227" s="120" t="s">
        <v>1948</v>
      </c>
      <c r="C227" s="121" t="s">
        <v>1435</v>
      </c>
      <c r="D227" s="122" t="s">
        <v>1949</v>
      </c>
      <c r="E227" s="123" t="s">
        <v>109</v>
      </c>
      <c r="F227" s="145"/>
      <c r="G227" s="145"/>
      <c r="H227" s="148" t="str">
        <f t="shared" si="7"/>
        <v>Not answered</v>
      </c>
      <c r="I227" s="124" t="str">
        <f t="shared" si="6"/>
        <v>-</v>
      </c>
      <c r="J227" s="125" t="s">
        <v>1950</v>
      </c>
    </row>
    <row r="228" spans="1:10" ht="151.80000000000001" x14ac:dyDescent="0.3">
      <c r="A228" s="119" t="s">
        <v>1332</v>
      </c>
      <c r="B228" s="120" t="s">
        <v>1951</v>
      </c>
      <c r="C228" s="121" t="s">
        <v>1435</v>
      </c>
      <c r="D228" s="122" t="s">
        <v>1952</v>
      </c>
      <c r="E228" s="123" t="s">
        <v>109</v>
      </c>
      <c r="F228" s="145"/>
      <c r="G228" s="145"/>
      <c r="H228" s="148" t="str">
        <f t="shared" si="7"/>
        <v>Not answered</v>
      </c>
      <c r="I228" s="124" t="str">
        <f t="shared" si="6"/>
        <v>-</v>
      </c>
      <c r="J228" s="125" t="s">
        <v>1953</v>
      </c>
    </row>
    <row r="229" spans="1:10" ht="55.2" x14ac:dyDescent="0.3">
      <c r="A229" s="119" t="s">
        <v>1332</v>
      </c>
      <c r="B229" s="120" t="s">
        <v>1954</v>
      </c>
      <c r="C229" s="121" t="s">
        <v>1435</v>
      </c>
      <c r="D229" s="122" t="s">
        <v>1955</v>
      </c>
      <c r="E229" s="123" t="s">
        <v>109</v>
      </c>
      <c r="F229" s="145"/>
      <c r="G229" s="145"/>
      <c r="H229" s="148" t="str">
        <f t="shared" si="7"/>
        <v>Not answered</v>
      </c>
      <c r="I229" s="124" t="str">
        <f t="shared" si="6"/>
        <v>-</v>
      </c>
      <c r="J229" s="125" t="s">
        <v>1956</v>
      </c>
    </row>
    <row r="230" spans="1:10" ht="55.2" x14ac:dyDescent="0.3">
      <c r="A230" s="119" t="s">
        <v>1332</v>
      </c>
      <c r="B230" s="120" t="s">
        <v>1957</v>
      </c>
      <c r="C230" s="121" t="s">
        <v>1435</v>
      </c>
      <c r="D230" s="122" t="s">
        <v>1958</v>
      </c>
      <c r="E230" s="123" t="s">
        <v>109</v>
      </c>
      <c r="F230" s="145"/>
      <c r="G230" s="145"/>
      <c r="H230" s="148" t="str">
        <f t="shared" si="7"/>
        <v>Not answered</v>
      </c>
      <c r="I230" s="124" t="str">
        <f t="shared" si="6"/>
        <v>-</v>
      </c>
      <c r="J230" s="125" t="s">
        <v>1959</v>
      </c>
    </row>
    <row r="231" spans="1:10" ht="41.4" x14ac:dyDescent="0.3">
      <c r="A231" s="119" t="s">
        <v>1332</v>
      </c>
      <c r="B231" s="120" t="s">
        <v>1960</v>
      </c>
      <c r="C231" s="121" t="s">
        <v>1435</v>
      </c>
      <c r="D231" s="122" t="s">
        <v>1961</v>
      </c>
      <c r="E231" s="123" t="s">
        <v>109</v>
      </c>
      <c r="F231" s="145"/>
      <c r="G231" s="145"/>
      <c r="H231" s="148" t="str">
        <f t="shared" si="7"/>
        <v>Not answered</v>
      </c>
      <c r="I231" s="124" t="str">
        <f t="shared" si="6"/>
        <v>-</v>
      </c>
      <c r="J231" s="125" t="s">
        <v>1962</v>
      </c>
    </row>
    <row r="232" spans="1:10" ht="41.4" x14ac:dyDescent="0.3">
      <c r="A232" s="119" t="s">
        <v>1332</v>
      </c>
      <c r="B232" s="120" t="s">
        <v>1963</v>
      </c>
      <c r="C232" s="121" t="s">
        <v>1435</v>
      </c>
      <c r="D232" s="122" t="s">
        <v>1964</v>
      </c>
      <c r="E232" s="123" t="s">
        <v>109</v>
      </c>
      <c r="F232" s="145"/>
      <c r="G232" s="145"/>
      <c r="H232" s="148" t="str">
        <f t="shared" si="7"/>
        <v>Not answered</v>
      </c>
      <c r="I232" s="124" t="str">
        <f t="shared" si="6"/>
        <v>-</v>
      </c>
      <c r="J232" s="125" t="s">
        <v>1965</v>
      </c>
    </row>
    <row r="233" spans="1:10" ht="41.4" x14ac:dyDescent="0.3">
      <c r="A233" s="119" t="s">
        <v>1332</v>
      </c>
      <c r="B233" s="120" t="s">
        <v>1966</v>
      </c>
      <c r="C233" s="121" t="s">
        <v>1435</v>
      </c>
      <c r="D233" s="122" t="s">
        <v>1967</v>
      </c>
      <c r="E233" s="123" t="s">
        <v>109</v>
      </c>
      <c r="F233" s="145"/>
      <c r="G233" s="145"/>
      <c r="H233" s="148" t="str">
        <f t="shared" si="7"/>
        <v>Not answered</v>
      </c>
      <c r="I233" s="124" t="str">
        <f t="shared" si="6"/>
        <v>-</v>
      </c>
      <c r="J233" s="125" t="s">
        <v>1968</v>
      </c>
    </row>
    <row r="234" spans="1:10" ht="41.4" x14ac:dyDescent="0.3">
      <c r="A234" s="119" t="s">
        <v>1332</v>
      </c>
      <c r="B234" s="120" t="s">
        <v>1969</v>
      </c>
      <c r="C234" s="121" t="s">
        <v>1435</v>
      </c>
      <c r="D234" s="122" t="s">
        <v>1970</v>
      </c>
      <c r="E234" s="123" t="s">
        <v>109</v>
      </c>
      <c r="F234" s="145"/>
      <c r="G234" s="145"/>
      <c r="H234" s="148" t="str">
        <f t="shared" si="7"/>
        <v>Not answered</v>
      </c>
      <c r="I234" s="124" t="str">
        <f t="shared" si="6"/>
        <v>-</v>
      </c>
      <c r="J234" s="125" t="s">
        <v>1971</v>
      </c>
    </row>
    <row r="235" spans="1:10" ht="55.2" x14ac:dyDescent="0.3">
      <c r="A235" s="119" t="s">
        <v>1332</v>
      </c>
      <c r="B235" s="120" t="s">
        <v>1972</v>
      </c>
      <c r="C235" s="121" t="s">
        <v>1435</v>
      </c>
      <c r="D235" s="122" t="s">
        <v>1973</v>
      </c>
      <c r="E235" s="123" t="s">
        <v>109</v>
      </c>
      <c r="F235" s="145"/>
      <c r="G235" s="145"/>
      <c r="H235" s="148" t="str">
        <f t="shared" si="7"/>
        <v>Not answered</v>
      </c>
      <c r="I235" s="124" t="str">
        <f t="shared" si="6"/>
        <v>-</v>
      </c>
      <c r="J235" s="125" t="s">
        <v>1974</v>
      </c>
    </row>
    <row r="236" spans="1:10" ht="110.4" x14ac:dyDescent="0.3">
      <c r="A236" s="119" t="s">
        <v>1332</v>
      </c>
      <c r="B236" s="120" t="s">
        <v>1975</v>
      </c>
      <c r="C236" s="121" t="s">
        <v>1435</v>
      </c>
      <c r="D236" s="122" t="s">
        <v>1976</v>
      </c>
      <c r="E236" s="123" t="s">
        <v>109</v>
      </c>
      <c r="F236" s="145"/>
      <c r="G236" s="145"/>
      <c r="H236" s="148" t="str">
        <f t="shared" si="7"/>
        <v>Not answered</v>
      </c>
      <c r="I236" s="124" t="str">
        <f t="shared" si="6"/>
        <v>-</v>
      </c>
      <c r="J236" s="125" t="s">
        <v>1977</v>
      </c>
    </row>
    <row r="237" spans="1:10" ht="55.2" x14ac:dyDescent="0.3">
      <c r="A237" s="119" t="s">
        <v>1332</v>
      </c>
      <c r="B237" s="120" t="s">
        <v>1978</v>
      </c>
      <c r="C237" s="121" t="s">
        <v>1435</v>
      </c>
      <c r="D237" s="122" t="s">
        <v>1979</v>
      </c>
      <c r="E237" s="123" t="s">
        <v>109</v>
      </c>
      <c r="F237" s="145"/>
      <c r="G237" s="145"/>
      <c r="H237" s="148" t="str">
        <f t="shared" si="7"/>
        <v>Not answered</v>
      </c>
      <c r="I237" s="124" t="str">
        <f t="shared" si="6"/>
        <v>-</v>
      </c>
      <c r="J237" s="125" t="s">
        <v>1980</v>
      </c>
    </row>
    <row r="238" spans="1:10" ht="82.8" x14ac:dyDescent="0.3">
      <c r="A238" s="119" t="s">
        <v>1414</v>
      </c>
      <c r="B238" s="120" t="s">
        <v>1981</v>
      </c>
      <c r="C238" s="121" t="s">
        <v>1435</v>
      </c>
      <c r="D238" s="122" t="s">
        <v>1982</v>
      </c>
      <c r="E238" s="123" t="s">
        <v>109</v>
      </c>
      <c r="F238" s="145"/>
      <c r="G238" s="145"/>
      <c r="H238" s="148" t="str">
        <f t="shared" si="7"/>
        <v>Not answered</v>
      </c>
      <c r="I238" s="124" t="str">
        <f t="shared" si="6"/>
        <v>-</v>
      </c>
      <c r="J238" s="125" t="s">
        <v>1983</v>
      </c>
    </row>
    <row r="239" spans="1:10" ht="55.2" x14ac:dyDescent="0.3">
      <c r="A239" s="119" t="s">
        <v>1414</v>
      </c>
      <c r="B239" s="120" t="s">
        <v>1984</v>
      </c>
      <c r="C239" s="121" t="s">
        <v>1435</v>
      </c>
      <c r="D239" s="122" t="s">
        <v>1985</v>
      </c>
      <c r="E239" s="123" t="s">
        <v>112</v>
      </c>
      <c r="F239" s="145"/>
      <c r="G239" s="145"/>
      <c r="H239" s="148" t="str">
        <f t="shared" si="7"/>
        <v>Not answered</v>
      </c>
      <c r="I239" s="124" t="str">
        <f t="shared" si="6"/>
        <v>-</v>
      </c>
      <c r="J239" s="125" t="s">
        <v>1986</v>
      </c>
    </row>
    <row r="240" spans="1:10" ht="55.2" x14ac:dyDescent="0.3">
      <c r="A240" s="119" t="s">
        <v>1414</v>
      </c>
      <c r="B240" s="120" t="s">
        <v>1987</v>
      </c>
      <c r="C240" s="121" t="s">
        <v>1435</v>
      </c>
      <c r="D240" s="122" t="s">
        <v>1988</v>
      </c>
      <c r="E240" s="123" t="s">
        <v>112</v>
      </c>
      <c r="F240" s="145"/>
      <c r="G240" s="145"/>
      <c r="H240" s="148" t="str">
        <f t="shared" si="7"/>
        <v>Not answered</v>
      </c>
      <c r="I240" s="124" t="str">
        <f t="shared" si="6"/>
        <v>-</v>
      </c>
      <c r="J240" s="125" t="s">
        <v>1989</v>
      </c>
    </row>
    <row r="241" spans="1:10" ht="138" x14ac:dyDescent="0.3">
      <c r="A241" s="119" t="s">
        <v>1414</v>
      </c>
      <c r="B241" s="120" t="s">
        <v>1990</v>
      </c>
      <c r="C241" s="121" t="s">
        <v>1435</v>
      </c>
      <c r="D241" s="122" t="s">
        <v>1991</v>
      </c>
      <c r="E241" s="123" t="s">
        <v>109</v>
      </c>
      <c r="F241" s="145"/>
      <c r="G241" s="145"/>
      <c r="H241" s="148" t="str">
        <f t="shared" si="7"/>
        <v>Not answered</v>
      </c>
      <c r="I241" s="124" t="str">
        <f t="shared" si="6"/>
        <v>-</v>
      </c>
      <c r="J241" s="125" t="s">
        <v>1992</v>
      </c>
    </row>
    <row r="242" spans="1:10" ht="193.2" x14ac:dyDescent="0.3">
      <c r="A242" s="119" t="s">
        <v>1414</v>
      </c>
      <c r="B242" s="120" t="s">
        <v>1993</v>
      </c>
      <c r="C242" s="121" t="s">
        <v>1435</v>
      </c>
      <c r="D242" s="122" t="s">
        <v>1994</v>
      </c>
      <c r="E242" s="123" t="s">
        <v>109</v>
      </c>
      <c r="F242" s="145"/>
      <c r="G242" s="145"/>
      <c r="H242" s="148" t="str">
        <f t="shared" si="7"/>
        <v>Not answered</v>
      </c>
      <c r="I242" s="124" t="str">
        <f t="shared" si="6"/>
        <v>-</v>
      </c>
      <c r="J242" s="125" t="s">
        <v>1995</v>
      </c>
    </row>
    <row r="243" spans="1:10" ht="110.4" x14ac:dyDescent="0.3">
      <c r="A243" s="119" t="s">
        <v>1414</v>
      </c>
      <c r="B243" s="120" t="s">
        <v>1996</v>
      </c>
      <c r="C243" s="121" t="s">
        <v>1435</v>
      </c>
      <c r="D243" s="122" t="s">
        <v>1997</v>
      </c>
      <c r="E243" s="123" t="s">
        <v>109</v>
      </c>
      <c r="F243" s="145"/>
      <c r="G243" s="145"/>
      <c r="H243" s="148" t="str">
        <f t="shared" si="7"/>
        <v>Not answered</v>
      </c>
      <c r="I243" s="124" t="str">
        <f t="shared" si="6"/>
        <v>-</v>
      </c>
      <c r="J243" s="125" t="s">
        <v>1998</v>
      </c>
    </row>
    <row r="244" spans="1:10" ht="96.6" x14ac:dyDescent="0.3">
      <c r="A244" s="119" t="s">
        <v>1414</v>
      </c>
      <c r="B244" s="120" t="s">
        <v>1999</v>
      </c>
      <c r="C244" s="121" t="s">
        <v>1435</v>
      </c>
      <c r="D244" s="122" t="s">
        <v>2000</v>
      </c>
      <c r="E244" s="123" t="s">
        <v>109</v>
      </c>
      <c r="F244" s="145"/>
      <c r="G244" s="145"/>
      <c r="H244" s="148" t="str">
        <f t="shared" si="7"/>
        <v>Not answered</v>
      </c>
      <c r="I244" s="124" t="str">
        <f t="shared" si="6"/>
        <v>-</v>
      </c>
      <c r="J244" s="125" t="s">
        <v>2001</v>
      </c>
    </row>
    <row r="245" spans="1:10" ht="110.4" x14ac:dyDescent="0.3">
      <c r="A245" s="119" t="s">
        <v>1414</v>
      </c>
      <c r="B245" s="120" t="s">
        <v>2002</v>
      </c>
      <c r="C245" s="121" t="s">
        <v>1435</v>
      </c>
      <c r="D245" s="122" t="s">
        <v>2003</v>
      </c>
      <c r="E245" s="123" t="s">
        <v>109</v>
      </c>
      <c r="F245" s="145"/>
      <c r="G245" s="145"/>
      <c r="H245" s="148" t="str">
        <f t="shared" si="7"/>
        <v>Not answered</v>
      </c>
      <c r="I245" s="124" t="str">
        <f t="shared" si="6"/>
        <v>-</v>
      </c>
      <c r="J245" s="125" t="s">
        <v>2004</v>
      </c>
    </row>
    <row r="246" spans="1:10" ht="110.4" x14ac:dyDescent="0.3">
      <c r="A246" s="134" t="s">
        <v>1414</v>
      </c>
      <c r="B246" s="135" t="s">
        <v>2005</v>
      </c>
      <c r="C246" s="136" t="s">
        <v>1435</v>
      </c>
      <c r="D246" s="137" t="s">
        <v>2006</v>
      </c>
      <c r="E246" s="138" t="s">
        <v>109</v>
      </c>
      <c r="F246" s="145"/>
      <c r="G246" s="146"/>
      <c r="H246" s="149" t="str">
        <f t="shared" si="7"/>
        <v>Not answered</v>
      </c>
      <c r="I246" s="139" t="str">
        <f t="shared" si="6"/>
        <v>-</v>
      </c>
      <c r="J246" s="106" t="s">
        <v>2007</v>
      </c>
    </row>
  </sheetData>
  <sheetProtection algorithmName="SHA-512" hashValue="m8Yqdr+jJaiZ+ZTgd5n6w3LWVNeWtVbacC9v/h1dpc/k4tf0dz9qTe7dwmBrsKCJmPFGIOpGlodcL7iDM697Ng==" saltValue="dY83m3Sqmv4yauEDm/O8Kg==" spinCount="100000" sheet="1" objects="1" scenarios="1" selectLockedCells="1"/>
  <mergeCells count="3">
    <mergeCell ref="A1:J1"/>
    <mergeCell ref="A3:J3"/>
    <mergeCell ref="A2:J2"/>
  </mergeCells>
  <phoneticPr fontId="8" type="noConversion"/>
  <conditionalFormatting sqref="E5:E246">
    <cfRule type="cellIs" dxfId="4" priority="2" operator="equal">
      <formula>"M"</formula>
    </cfRule>
    <cfRule type="cellIs" dxfId="3" priority="3" operator="equal">
      <formula>"S"</formula>
    </cfRule>
    <cfRule type="cellIs" dxfId="2" priority="4" operator="equal">
      <formula>"C"</formula>
    </cfRule>
    <cfRule type="cellIs" dxfId="1" priority="5" operator="equal">
      <formula>"W"</formula>
    </cfRule>
  </conditionalFormatting>
  <conditionalFormatting sqref="H5:H246">
    <cfRule type="cellIs" dxfId="0" priority="1" operator="equal">
      <formula>"Answered"</formula>
    </cfRule>
  </conditionalFormatting>
  <dataValidations count="1">
    <dataValidation type="list" allowBlank="1" showInputMessage="1" showErrorMessage="1" errorTitle="Invalid supplier response" error="Select an approved response or leave the cell blank." sqref="F5:F246" xr:uid="{7D9124BE-A7FD-48A6-B8F8-0A7EF7F1ECA0}">
      <formula1>$M$4:$M$25</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633247BF2BB047B52D5FA583755087" ma:contentTypeVersion="16" ma:contentTypeDescription="Create a new document." ma:contentTypeScope="" ma:versionID="8d992ec1ac96d0f10f0cc99c56d53420">
  <xsd:schema xmlns:xsd="http://www.w3.org/2001/XMLSchema" xmlns:xs="http://www.w3.org/2001/XMLSchema" xmlns:p="http://schemas.microsoft.com/office/2006/metadata/properties" xmlns:ns2="1562df71-aecc-426d-b4d9-57ac48e93f53" xmlns:ns3="8106d787-88a4-473c-bae4-32dc27b239e3" targetNamespace="http://schemas.microsoft.com/office/2006/metadata/properties" ma:root="true" ma:fieldsID="9ca4dedfecef8a6e05b34cc879db1556" ns2:_="" ns3:_="">
    <xsd:import namespace="1562df71-aecc-426d-b4d9-57ac48e93f53"/>
    <xsd:import namespace="8106d787-88a4-473c-bae4-32dc27b23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2df71-aecc-426d-b4d9-57ac48e93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e7f4717-d846-4234-8ecf-b4701f9a5b8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6d787-88a4-473c-bae4-32dc27b239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11e0257-153d-47b4-a357-3fc27b0e2bc3}" ma:internalName="TaxCatchAll" ma:showField="CatchAllData" ma:web="8106d787-88a4-473c-bae4-32dc27b239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106d787-88a4-473c-bae4-32dc27b239e3" xsi:nil="true"/>
    <lcf76f155ced4ddcb4097134ff3c332f xmlns="1562df71-aecc-426d-b4d9-57ac48e93f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E17270-6A50-4046-9A00-B1B986997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2df71-aecc-426d-b4d9-57ac48e93f53"/>
    <ds:schemaRef ds:uri="8106d787-88a4-473c-bae4-32dc27b23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DCF3D7-37C0-436D-8642-0889CE970F00}">
  <ds:schemaRefs>
    <ds:schemaRef ds:uri="http://schemas.microsoft.com/sharepoint/v3/contenttype/forms"/>
  </ds:schemaRefs>
</ds:datastoreItem>
</file>

<file path=customXml/itemProps3.xml><?xml version="1.0" encoding="utf-8"?>
<ds:datastoreItem xmlns:ds="http://schemas.openxmlformats.org/officeDocument/2006/customXml" ds:itemID="{BF4A3EAB-47EE-4EBF-998D-BBA18097D1AF}">
  <ds:schemaRefs>
    <ds:schemaRef ds:uri="http://purl.org/dc/dcmitype/"/>
    <ds:schemaRef ds:uri="http://schemas.openxmlformats.org/package/2006/metadata/core-properties"/>
    <ds:schemaRef ds:uri="http://purl.org/dc/elements/1.1/"/>
    <ds:schemaRef ds:uri="1562df71-aecc-426d-b4d9-57ac48e93f53"/>
    <ds:schemaRef ds:uri="8106d787-88a4-473c-bae4-32dc27b239e3"/>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080449db-21bf-442a-b1c4-707834bd343a}" enabled="0" method="" siteId="{080449db-21bf-442a-b1c4-707834bd343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Users &amp; Volumes</vt:lpstr>
      <vt:lpstr>Scoring Methodology and Note</vt:lpstr>
      <vt:lpstr>A. Standard Requirements</vt:lpstr>
      <vt:lpstr>B. Detailed Requirements</vt:lpstr>
      <vt:lpstr>B.1 Report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While</dc:creator>
  <cp:keywords/>
  <dc:description/>
  <cp:lastModifiedBy>Lorcan Perry</cp:lastModifiedBy>
  <cp:revision/>
  <dcterms:created xsi:type="dcterms:W3CDTF">2026-08-07T08:43:06Z</dcterms:created>
  <dcterms:modified xsi:type="dcterms:W3CDTF">2026-08-27T08:10:35Z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0x0101004E633247BF2BB047B52D5FA583755087</vt:lpwstr>
  </property>
  <property fmtid="{D5CDD505-2E9C-101B-9397-08002B2CF9AE}" pid="3" name="MediaServiceImageTags">
    <vt:lpwstr/>
  </property>
</Properties>
</file>