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https://ogp.cloud.gov.ie/apps/eDocs/s/OGPSI005/Files/OGPSI005-002-2026/1.0 Preparation/1.3 Tender Documents/"/>
    </mc:Choice>
  </mc:AlternateContent>
  <xr:revisionPtr revIDLastSave="0" documentId="13_ncr:20000001_{F21EEC29-5A50-4698-B62F-0D6E13E1D7CE}" xr6:coauthVersionLast="47" xr6:coauthVersionMax="47" xr10:uidLastSave="{00000000-0000-0000-0000-000000000000}"/>
  <bookViews>
    <workbookView xWindow="28680" yWindow="-120" windowWidth="29040" windowHeight="15720" tabRatio="771" xr2:uid="{00000000-000D-0000-FFFF-FFFF00000000}"/>
  </bookViews>
  <sheets>
    <sheet name="Instructions" sheetId="9" r:id="rId1"/>
    <sheet name="Costs for Evaluation" sheetId="5" r:id="rId2"/>
    <sheet name="Annual Subscriptions" sheetId="4" r:id="rId3"/>
    <sheet name="Roles" sheetId="8" r:id="rId4"/>
    <sheet name="Rate Card" sheetId="1" r:id="rId5"/>
    <sheet name="Detailed Implementation Costs" sheetId="2" r:id="rId6"/>
    <sheet name="Additional Subscriptions" sheetId="6" r:id="rId7"/>
    <sheet name="Professional Grade Levels" sheetId="7" r:id="rId8"/>
  </sheets>
  <definedNames>
    <definedName name="_xlnm.Print_Area" localSheetId="6">'Additional Subscriptions'!#REF!</definedName>
    <definedName name="_xlnm.Print_Area" localSheetId="2">'Annual Subscriptions'!$A$1:$AJ$40</definedName>
    <definedName name="_xlnm.Print_Area" localSheetId="1">'Costs for Evaluation'!$A$1:$M$18</definedName>
    <definedName name="_xlnm.Print_Area" localSheetId="5">'Detailed Implementation Costs'!$A$1:$K$61</definedName>
    <definedName name="_xlnm.Print_Area" localSheetId="0">Instructions!$A$1:$C$10</definedName>
    <definedName name="_xlnm.Print_Area" localSheetId="4">'Rate Card'!$A$3:$F$105</definedName>
    <definedName name="_xlnm.Print_Titles" localSheetId="5">'Detailed Implementation Costs'!$3:$3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1" i="2" l="1"/>
  <c r="J45" i="2"/>
  <c r="J31" i="2"/>
  <c r="J17" i="2"/>
  <c r="C16" i="5"/>
  <c r="M7" i="5"/>
  <c r="L7" i="5"/>
  <c r="K7" i="5"/>
  <c r="J7" i="5"/>
  <c r="I7" i="5"/>
  <c r="H7" i="5"/>
  <c r="G7" i="5"/>
  <c r="F7" i="5"/>
  <c r="E7" i="5"/>
  <c r="D7" i="5"/>
  <c r="D5" i="6"/>
  <c r="E5" i="4"/>
  <c r="E6" i="4"/>
  <c r="D4" i="6"/>
  <c r="AD11" i="4"/>
  <c r="L11" i="4"/>
  <c r="L12" i="4"/>
  <c r="AJ12" i="4"/>
  <c r="M6" i="5"/>
  <c r="AG12" i="4"/>
  <c r="AD12" i="4"/>
  <c r="AA12" i="4"/>
  <c r="X12" i="4"/>
  <c r="G2" i="4" s="1"/>
  <c r="U12" i="4"/>
  <c r="R12" i="4"/>
  <c r="O12" i="4"/>
  <c r="I12" i="4"/>
  <c r="AJ11" i="4"/>
  <c r="AG11" i="4"/>
  <c r="AA11" i="4"/>
  <c r="X11" i="4"/>
  <c r="U11" i="4"/>
  <c r="R11" i="4"/>
  <c r="G6" i="5"/>
  <c r="O11" i="4"/>
  <c r="F6" i="5"/>
  <c r="I11" i="4"/>
  <c r="D6" i="5"/>
  <c r="C6" i="5" s="1"/>
  <c r="D112" i="6"/>
  <c r="D111" i="6"/>
  <c r="D110" i="6"/>
  <c r="D109" i="6"/>
  <c r="D107" i="6"/>
  <c r="D106" i="6"/>
  <c r="D105" i="6"/>
  <c r="D104" i="6"/>
  <c r="D102" i="6"/>
  <c r="D101" i="6"/>
  <c r="D100" i="6"/>
  <c r="D99" i="6"/>
  <c r="D97" i="6"/>
  <c r="D96" i="6"/>
  <c r="D95" i="6"/>
  <c r="D94" i="6"/>
  <c r="D92" i="6"/>
  <c r="D91" i="6"/>
  <c r="D90" i="6"/>
  <c r="D89" i="6"/>
  <c r="D87" i="6"/>
  <c r="D86" i="6"/>
  <c r="D85" i="6"/>
  <c r="D84" i="6"/>
  <c r="D82" i="6"/>
  <c r="D81" i="6"/>
  <c r="D80" i="6"/>
  <c r="D79" i="6"/>
  <c r="D77" i="6"/>
  <c r="D76" i="6"/>
  <c r="D75" i="6"/>
  <c r="D74" i="6"/>
  <c r="D72" i="6"/>
  <c r="D71" i="6"/>
  <c r="D70" i="6"/>
  <c r="D69" i="6"/>
  <c r="D67" i="6"/>
  <c r="D66" i="6"/>
  <c r="D65" i="6"/>
  <c r="D64" i="6"/>
  <c r="D62" i="6"/>
  <c r="D61" i="6"/>
  <c r="D60" i="6"/>
  <c r="D59" i="6"/>
  <c r="D57" i="6"/>
  <c r="D56" i="6"/>
  <c r="D55" i="6"/>
  <c r="D54" i="6"/>
  <c r="D52" i="6"/>
  <c r="D51" i="6"/>
  <c r="D50" i="6"/>
  <c r="D49" i="6"/>
  <c r="D47" i="6"/>
  <c r="D46" i="6"/>
  <c r="D45" i="6"/>
  <c r="D44" i="6"/>
  <c r="D42" i="6"/>
  <c r="D41" i="6"/>
  <c r="D40" i="6"/>
  <c r="D39" i="6"/>
  <c r="D37" i="6"/>
  <c r="D36" i="6"/>
  <c r="D35" i="6"/>
  <c r="D34" i="6"/>
  <c r="D32" i="6"/>
  <c r="D31" i="6"/>
  <c r="D30" i="6"/>
  <c r="D29" i="6"/>
  <c r="D27" i="6"/>
  <c r="D26" i="6"/>
  <c r="D25" i="6"/>
  <c r="D24" i="6"/>
  <c r="D22" i="6"/>
  <c r="D21" i="6"/>
  <c r="D20" i="6"/>
  <c r="D19" i="6"/>
  <c r="D17" i="6"/>
  <c r="D16" i="6"/>
  <c r="D15" i="6"/>
  <c r="D14" i="6"/>
  <c r="D7" i="6"/>
  <c r="AJ39" i="4"/>
  <c r="AG39" i="4"/>
  <c r="AD39" i="4"/>
  <c r="AA39" i="4"/>
  <c r="AJ38" i="4"/>
  <c r="AG38" i="4"/>
  <c r="AD38" i="4"/>
  <c r="AA38" i="4"/>
  <c r="AJ37" i="4"/>
  <c r="AG37" i="4"/>
  <c r="AD37" i="4"/>
  <c r="AA37" i="4"/>
  <c r="AJ36" i="4"/>
  <c r="AG36" i="4"/>
  <c r="AD36" i="4"/>
  <c r="AA36" i="4"/>
  <c r="AJ35" i="4"/>
  <c r="AG35" i="4"/>
  <c r="AD35" i="4"/>
  <c r="AA35" i="4"/>
  <c r="AJ34" i="4"/>
  <c r="AG34" i="4"/>
  <c r="AD34" i="4"/>
  <c r="AA34" i="4"/>
  <c r="AJ33" i="4"/>
  <c r="AG33" i="4"/>
  <c r="AD33" i="4"/>
  <c r="AA33" i="4"/>
  <c r="AJ32" i="4"/>
  <c r="AG32" i="4"/>
  <c r="AD32" i="4"/>
  <c r="AA32" i="4"/>
  <c r="AJ31" i="4"/>
  <c r="AG31" i="4"/>
  <c r="AD31" i="4"/>
  <c r="AA31" i="4"/>
  <c r="AJ30" i="4"/>
  <c r="AG30" i="4"/>
  <c r="AD30" i="4"/>
  <c r="AA30" i="4"/>
  <c r="AJ29" i="4"/>
  <c r="AG29" i="4"/>
  <c r="AD29" i="4"/>
  <c r="AA29" i="4"/>
  <c r="AJ28" i="4"/>
  <c r="AG28" i="4"/>
  <c r="AD28" i="4"/>
  <c r="AA28" i="4"/>
  <c r="AJ27" i="4"/>
  <c r="AG27" i="4"/>
  <c r="AD27" i="4"/>
  <c r="AA27" i="4"/>
  <c r="AJ26" i="4"/>
  <c r="AG26" i="4"/>
  <c r="AD26" i="4"/>
  <c r="AA26" i="4"/>
  <c r="AJ25" i="4"/>
  <c r="AG25" i="4"/>
  <c r="AD25" i="4"/>
  <c r="AA25" i="4"/>
  <c r="AJ24" i="4"/>
  <c r="AG24" i="4"/>
  <c r="AD24" i="4"/>
  <c r="AA24" i="4"/>
  <c r="AJ23" i="4"/>
  <c r="AG23" i="4"/>
  <c r="AD23" i="4"/>
  <c r="AA23" i="4"/>
  <c r="AJ22" i="4"/>
  <c r="AG22" i="4"/>
  <c r="AD22" i="4"/>
  <c r="AA22" i="4"/>
  <c r="AJ21" i="4"/>
  <c r="AG21" i="4"/>
  <c r="AD21" i="4"/>
  <c r="AA21" i="4"/>
  <c r="AJ20" i="4"/>
  <c r="AG20" i="4"/>
  <c r="L8" i="5" s="1"/>
  <c r="AD20" i="4"/>
  <c r="AA20" i="4"/>
  <c r="X39" i="4"/>
  <c r="X38" i="4"/>
  <c r="X37" i="4"/>
  <c r="X36" i="4"/>
  <c r="X35" i="4"/>
  <c r="X34" i="4"/>
  <c r="X33" i="4"/>
  <c r="X32" i="4"/>
  <c r="X31" i="4"/>
  <c r="X30" i="4"/>
  <c r="X29" i="4"/>
  <c r="X28" i="4"/>
  <c r="X27" i="4"/>
  <c r="X26" i="4"/>
  <c r="X25" i="4"/>
  <c r="X24" i="4"/>
  <c r="X23" i="4"/>
  <c r="X22" i="4"/>
  <c r="X21" i="4"/>
  <c r="X20" i="4"/>
  <c r="U39" i="4"/>
  <c r="U38" i="4"/>
  <c r="U37" i="4"/>
  <c r="U36" i="4"/>
  <c r="U35" i="4"/>
  <c r="U34" i="4"/>
  <c r="U33" i="4"/>
  <c r="U32" i="4"/>
  <c r="U31" i="4"/>
  <c r="U30" i="4"/>
  <c r="U29" i="4"/>
  <c r="U28" i="4"/>
  <c r="U27" i="4"/>
  <c r="U26" i="4"/>
  <c r="U25" i="4"/>
  <c r="U24" i="4"/>
  <c r="U23" i="4"/>
  <c r="U22" i="4"/>
  <c r="U21" i="4"/>
  <c r="U20" i="4"/>
  <c r="R39" i="4"/>
  <c r="R38" i="4"/>
  <c r="R37" i="4"/>
  <c r="R36" i="4"/>
  <c r="R35" i="4"/>
  <c r="R34" i="4"/>
  <c r="R33" i="4"/>
  <c r="R32" i="4"/>
  <c r="R31" i="4"/>
  <c r="R30" i="4"/>
  <c r="R29" i="4"/>
  <c r="R28" i="4"/>
  <c r="R27" i="4"/>
  <c r="R26" i="4"/>
  <c r="R25" i="4"/>
  <c r="R24" i="4"/>
  <c r="R23" i="4"/>
  <c r="R22" i="4"/>
  <c r="R21" i="4"/>
  <c r="R20" i="4"/>
  <c r="O39" i="4"/>
  <c r="O38" i="4"/>
  <c r="O37" i="4"/>
  <c r="O36" i="4"/>
  <c r="O35" i="4"/>
  <c r="O34" i="4"/>
  <c r="O33" i="4"/>
  <c r="O32" i="4"/>
  <c r="O31" i="4"/>
  <c r="O30" i="4"/>
  <c r="O29" i="4"/>
  <c r="O28" i="4"/>
  <c r="O27" i="4"/>
  <c r="O26" i="4"/>
  <c r="O25" i="4"/>
  <c r="O24" i="4"/>
  <c r="O23" i="4"/>
  <c r="O22" i="4"/>
  <c r="O21" i="4"/>
  <c r="O20" i="4"/>
  <c r="L39" i="4"/>
  <c r="L38" i="4"/>
  <c r="L37" i="4"/>
  <c r="L36" i="4"/>
  <c r="L35" i="4"/>
  <c r="L34" i="4"/>
  <c r="L33" i="4"/>
  <c r="L32" i="4"/>
  <c r="L31" i="4"/>
  <c r="L30" i="4"/>
  <c r="L29" i="4"/>
  <c r="L28" i="4"/>
  <c r="L27" i="4"/>
  <c r="L26" i="4"/>
  <c r="L25" i="4"/>
  <c r="L24" i="4"/>
  <c r="L23" i="4"/>
  <c r="L22" i="4"/>
  <c r="L21" i="4"/>
  <c r="E8" i="5" s="1"/>
  <c r="E9" i="5" s="1"/>
  <c r="L20" i="4"/>
  <c r="I39" i="4"/>
  <c r="I38" i="4"/>
  <c r="I37" i="4"/>
  <c r="I36" i="4"/>
  <c r="I35" i="4"/>
  <c r="I34" i="4"/>
  <c r="I33" i="4"/>
  <c r="I32" i="4"/>
  <c r="I31" i="4"/>
  <c r="I30" i="4"/>
  <c r="I29" i="4"/>
  <c r="I28" i="4"/>
  <c r="I27" i="4"/>
  <c r="I26" i="4"/>
  <c r="I25" i="4"/>
  <c r="I24" i="4"/>
  <c r="I23" i="4"/>
  <c r="I22" i="4"/>
  <c r="I21" i="4"/>
  <c r="I20" i="4"/>
  <c r="D8" i="5" s="1"/>
  <c r="D9" i="5" s="1"/>
  <c r="J43" i="2"/>
  <c r="J42" i="2"/>
  <c r="J41" i="2"/>
  <c r="J40" i="2"/>
  <c r="J39" i="2"/>
  <c r="J38" i="2"/>
  <c r="J37" i="2"/>
  <c r="J36" i="2"/>
  <c r="J35" i="2"/>
  <c r="J34" i="2"/>
  <c r="J33" i="2"/>
  <c r="J32" i="2"/>
  <c r="C15" i="5" s="1"/>
  <c r="J29" i="2"/>
  <c r="J28" i="2"/>
  <c r="J27" i="2"/>
  <c r="J26" i="2"/>
  <c r="J25" i="2"/>
  <c r="J24" i="2"/>
  <c r="J23" i="2"/>
  <c r="J22" i="2"/>
  <c r="J21" i="2"/>
  <c r="J20" i="2"/>
  <c r="J19" i="2"/>
  <c r="J18" i="2"/>
  <c r="C14" i="5" s="1"/>
  <c r="J15" i="2"/>
  <c r="J14" i="2"/>
  <c r="J13" i="2"/>
  <c r="J12" i="2"/>
  <c r="J11" i="2"/>
  <c r="J10" i="2"/>
  <c r="J9" i="2"/>
  <c r="J8" i="2"/>
  <c r="J7" i="2"/>
  <c r="J6" i="2"/>
  <c r="J5" i="2"/>
  <c r="J4" i="2"/>
  <c r="E39" i="2"/>
  <c r="E40" i="2"/>
  <c r="E41" i="2"/>
  <c r="E42" i="2"/>
  <c r="E25" i="2"/>
  <c r="E26" i="2"/>
  <c r="E27" i="2"/>
  <c r="E28" i="2"/>
  <c r="E11" i="2"/>
  <c r="E12" i="2"/>
  <c r="E13" i="2"/>
  <c r="E14" i="2"/>
  <c r="D102" i="1"/>
  <c r="D103" i="1"/>
  <c r="D104" i="1"/>
  <c r="D105" i="1"/>
  <c r="D101" i="1"/>
  <c r="D97" i="1"/>
  <c r="D98" i="1"/>
  <c r="D99" i="1"/>
  <c r="D100" i="1"/>
  <c r="D96" i="1"/>
  <c r="D92" i="1"/>
  <c r="D93" i="1"/>
  <c r="D94" i="1"/>
  <c r="D95" i="1"/>
  <c r="D91" i="1"/>
  <c r="D87" i="1"/>
  <c r="D88" i="1"/>
  <c r="D89" i="1"/>
  <c r="D90" i="1"/>
  <c r="D86" i="1"/>
  <c r="D7" i="1"/>
  <c r="D8" i="1"/>
  <c r="D9" i="1"/>
  <c r="D10" i="1"/>
  <c r="D6" i="1"/>
  <c r="D82" i="1"/>
  <c r="D83" i="1"/>
  <c r="D84" i="1"/>
  <c r="D85" i="1"/>
  <c r="D81" i="1"/>
  <c r="D77" i="1"/>
  <c r="D78" i="1"/>
  <c r="D79" i="1"/>
  <c r="D80" i="1"/>
  <c r="D76" i="1"/>
  <c r="D72" i="1"/>
  <c r="D73" i="1"/>
  <c r="D74" i="1"/>
  <c r="D75" i="1"/>
  <c r="D71" i="1"/>
  <c r="D67" i="1"/>
  <c r="D68" i="1"/>
  <c r="D69" i="1"/>
  <c r="D70" i="1"/>
  <c r="D66" i="1"/>
  <c r="D62" i="1"/>
  <c r="D63" i="1"/>
  <c r="D64" i="1"/>
  <c r="D65" i="1"/>
  <c r="D61" i="1"/>
  <c r="D57" i="1"/>
  <c r="D58" i="1"/>
  <c r="D59" i="1"/>
  <c r="D60" i="1"/>
  <c r="D56" i="1"/>
  <c r="D52" i="1"/>
  <c r="D53" i="1"/>
  <c r="D54" i="1"/>
  <c r="D55" i="1"/>
  <c r="D51" i="1"/>
  <c r="D47" i="1"/>
  <c r="D48" i="1"/>
  <c r="D49" i="1"/>
  <c r="D50" i="1"/>
  <c r="D46" i="1"/>
  <c r="D42" i="1"/>
  <c r="D43" i="1"/>
  <c r="D44" i="1"/>
  <c r="D45" i="1"/>
  <c r="D41" i="1"/>
  <c r="D37" i="1"/>
  <c r="D38" i="1"/>
  <c r="D39" i="1"/>
  <c r="D40" i="1"/>
  <c r="D36" i="1"/>
  <c r="D32" i="1"/>
  <c r="D33" i="1"/>
  <c r="D34" i="1"/>
  <c r="D35" i="1"/>
  <c r="D31" i="1"/>
  <c r="D27" i="1"/>
  <c r="D28" i="1"/>
  <c r="D29" i="1"/>
  <c r="D30" i="1"/>
  <c r="D26" i="1"/>
  <c r="D22" i="1"/>
  <c r="D23" i="1"/>
  <c r="D24" i="1"/>
  <c r="D25" i="1"/>
  <c r="D21" i="1"/>
  <c r="G19" i="2" s="1"/>
  <c r="D17" i="1"/>
  <c r="D18" i="1"/>
  <c r="D19" i="1"/>
  <c r="D20" i="1"/>
  <c r="D16" i="1"/>
  <c r="D15" i="1"/>
  <c r="D14" i="1"/>
  <c r="G34" i="2"/>
  <c r="D13" i="1"/>
  <c r="D12" i="1"/>
  <c r="D11" i="1"/>
  <c r="E43" i="2"/>
  <c r="E38" i="2"/>
  <c r="E37" i="2"/>
  <c r="E36" i="2"/>
  <c r="E35" i="2"/>
  <c r="E34" i="2"/>
  <c r="E33" i="2"/>
  <c r="E32" i="2"/>
  <c r="E29" i="2"/>
  <c r="E24" i="2"/>
  <c r="E23" i="2"/>
  <c r="E22" i="2"/>
  <c r="E21" i="2"/>
  <c r="E20" i="2"/>
  <c r="E19" i="2"/>
  <c r="E18" i="2"/>
  <c r="E4" i="2"/>
  <c r="E5" i="2"/>
  <c r="E6" i="2"/>
  <c r="E7" i="2"/>
  <c r="E8" i="2"/>
  <c r="E10" i="2"/>
  <c r="E15" i="2"/>
  <c r="E9" i="2"/>
  <c r="F10" i="2"/>
  <c r="D6" i="4"/>
  <c r="C6" i="4"/>
  <c r="E6" i="5"/>
  <c r="G13" i="2"/>
  <c r="F13" i="2"/>
  <c r="F32" i="2"/>
  <c r="G4" i="2"/>
  <c r="F42" i="2"/>
  <c r="F24" i="2"/>
  <c r="G42" i="2"/>
  <c r="G12" i="2"/>
  <c r="G40" i="2"/>
  <c r="G8" i="2"/>
  <c r="F9" i="2"/>
  <c r="F11" i="2"/>
  <c r="F39" i="2"/>
  <c r="G25" i="2"/>
  <c r="G36" i="2"/>
  <c r="F37" i="2"/>
  <c r="G43" i="2"/>
  <c r="G15" i="2"/>
  <c r="G41" i="2"/>
  <c r="F40" i="2"/>
  <c r="G28" i="2"/>
  <c r="F6" i="2"/>
  <c r="F14" i="2"/>
  <c r="F41" i="2"/>
  <c r="F34" i="2"/>
  <c r="F4" i="2"/>
  <c r="G20" i="2"/>
  <c r="F23" i="2"/>
  <c r="G10" i="2"/>
  <c r="C7" i="5"/>
  <c r="I8" i="5"/>
  <c r="J8" i="5"/>
  <c r="J9" i="5" s="1"/>
  <c r="G8" i="5"/>
  <c r="G9" i="5" s="1"/>
  <c r="H6" i="5"/>
  <c r="H9" i="5" s="1"/>
  <c r="H8" i="5"/>
  <c r="M8" i="5"/>
  <c r="M9" i="5" s="1"/>
  <c r="I6" i="5"/>
  <c r="I9" i="5"/>
  <c r="J6" i="5"/>
  <c r="L6" i="5"/>
  <c r="L9" i="5" s="1"/>
  <c r="K8" i="5"/>
  <c r="K9" i="5" s="1"/>
  <c r="K6" i="5"/>
  <c r="F8" i="5"/>
  <c r="F9" i="5"/>
  <c r="F38" i="2"/>
  <c r="G39" i="2"/>
  <c r="F20" i="2"/>
  <c r="F5" i="2"/>
  <c r="F8" i="2"/>
  <c r="G14" i="2"/>
  <c r="F27" i="2"/>
  <c r="F33" i="2"/>
  <c r="F26" i="2"/>
  <c r="G37" i="2"/>
  <c r="F29" i="2"/>
  <c r="F21" i="2"/>
  <c r="F25" i="2"/>
  <c r="G27" i="2"/>
  <c r="F19" i="2"/>
  <c r="G35" i="2"/>
  <c r="G22" i="2"/>
  <c r="G23" i="2"/>
  <c r="F12" i="2"/>
  <c r="J1" i="2" l="1"/>
  <c r="C13" i="5"/>
  <c r="C17" i="5" s="1"/>
  <c r="G7" i="2"/>
  <c r="G24" i="2"/>
  <c r="G6" i="2"/>
  <c r="G21" i="2"/>
  <c r="G38" i="2"/>
  <c r="G29" i="2"/>
  <c r="G5" i="2"/>
  <c r="F28" i="2"/>
  <c r="F36" i="2"/>
  <c r="G26" i="2"/>
  <c r="G32" i="2"/>
  <c r="F7" i="2"/>
  <c r="G11" i="2"/>
  <c r="F35" i="2"/>
  <c r="F43" i="2"/>
  <c r="F15" i="2"/>
  <c r="F22" i="2"/>
  <c r="C8" i="5"/>
  <c r="C9" i="5" s="1"/>
  <c r="G9" i="2"/>
  <c r="G18" i="2"/>
  <c r="F18" i="2"/>
  <c r="G33" i="2"/>
  <c r="F2" i="5" l="1"/>
</calcChain>
</file>

<file path=xl/sharedStrings.xml><?xml version="1.0" encoding="utf-8"?>
<sst xmlns="http://schemas.openxmlformats.org/spreadsheetml/2006/main" count="417" uniqueCount="238">
  <si>
    <t>Appendix 2 Pricing Schedule - RFT for the Provision of an Employee Assistance Service Client Case Management System (CCMS) for the Civil Service Employee Assistance Service (CSEAS), Department of Public Expenditure, Infrastructure, Public Service Reform and Digitalisation (DPER)</t>
  </si>
  <si>
    <t>This document is for information purposes only and should only be completed by those invited to Stage 2 of this Competitive Procedure</t>
  </si>
  <si>
    <t>Worksheet Name</t>
  </si>
  <si>
    <t>Instructions to Tenderers</t>
  </si>
  <si>
    <t>N/A</t>
  </si>
  <si>
    <r>
      <rPr>
        <b/>
        <u/>
        <sz val="9"/>
        <color theme="1"/>
        <rFont val="Calibri"/>
        <family val="2"/>
        <scheme val="minor"/>
      </rPr>
      <t>General Instructions</t>
    </r>
    <r>
      <rPr>
        <sz val="9"/>
        <color theme="1"/>
        <rFont val="Calibri"/>
        <family val="2"/>
        <scheme val="minor"/>
      </rPr>
      <t xml:space="preserve">
Tenderers may only provide their Pricing Response using the yellow cells provided in the following Worksheets (Tabs)
- Annual Subscriptions
- Additional Subscriptions
- Roles
- Rate Card
- Detailed Implementation Costs
</t>
    </r>
    <r>
      <rPr>
        <b/>
        <sz val="9"/>
        <color theme="1"/>
        <rFont val="Calibri"/>
        <family val="2"/>
        <scheme val="minor"/>
      </rPr>
      <t xml:space="preserve">The Worksheets "Professional Grade Levels" and "Costs for Evaluation" MUST NOT be edited or updated in any way by Tenderers.
Values MUST NOT be entered in any cell not coloured yellow.
Specific instructions for the completion of each worksheet are included below and MUST BE followed.
</t>
    </r>
    <r>
      <rPr>
        <sz val="9"/>
        <color theme="1"/>
        <rFont val="Calibri"/>
        <family val="2"/>
        <scheme val="minor"/>
      </rPr>
      <t xml:space="preserve">
</t>
    </r>
    <r>
      <rPr>
        <i/>
        <u/>
        <sz val="9"/>
        <color theme="1"/>
        <rFont val="Calibri"/>
        <family val="2"/>
        <scheme val="minor"/>
      </rPr>
      <t xml:space="preserve">Note: </t>
    </r>
    <r>
      <rPr>
        <i/>
        <sz val="9"/>
        <color theme="1"/>
        <rFont val="Calibri"/>
        <family val="2"/>
        <scheme val="minor"/>
      </rPr>
      <t xml:space="preserve">As set out in Appendix 2, Section A. of the RFT, the User numbers provided in the Worksheet "Annual Subscriptions" are the expected numbers of Users, by User category for the years shown. Tenderers should note, however, that the actual number of Users in each User category may grow above the upper limits shown above. Provision has been made in Worksheet “Additional Subscriptions” for Tenderers to provide pricing in their Response for such an increase. Tenderers should also note, however, that the Contracting Authority reserves the right to reduce the number of User Subscriptions should the actual User numbers fall below the levels set out above. In this scenario, any consequent reduction in the Annual User Licence Fees will be agreed with the Successful Tenderer and will be based on the Average Annual Licence Fee Per User provided by the Tenderer in the Worksheet “Annual Subscriptions” .  </t>
    </r>
  </si>
  <si>
    <t>Costs For Evaluation</t>
  </si>
  <si>
    <r>
      <rPr>
        <b/>
        <u/>
        <sz val="9"/>
        <color theme="1"/>
        <rFont val="Calibri"/>
        <family val="2"/>
        <scheme val="minor"/>
      </rPr>
      <t>Costs for Evaluation Worksheet</t>
    </r>
    <r>
      <rPr>
        <sz val="9"/>
        <color theme="1"/>
        <rFont val="Calibri"/>
        <family val="2"/>
        <scheme val="minor"/>
      </rPr>
      <t xml:space="preserve">
The worksheet "Costs for Evaluation" contains the Contracting Authority's calculations for the Total Cost of Ownership for a ten year period. The only value which will be evaluated in respect of Cost is the "Total SaaS Solution Cost" value on Row 2 of this Worksheet. The Total SaaS Solution Cost is a combination of the Total annual Subscription Cost over</t>
    </r>
    <r>
      <rPr>
        <sz val="9"/>
        <rFont val="Calibri"/>
        <family val="2"/>
        <scheme val="minor"/>
      </rPr>
      <t xml:space="preserve"> </t>
    </r>
    <r>
      <rPr>
        <b/>
        <sz val="9"/>
        <rFont val="Calibri"/>
        <family val="2"/>
        <scheme val="minor"/>
      </rPr>
      <t xml:space="preserve">a ten year period </t>
    </r>
    <r>
      <rPr>
        <sz val="9"/>
        <color theme="1"/>
        <rFont val="Calibri"/>
        <family val="2"/>
        <scheme val="minor"/>
      </rPr>
      <t xml:space="preserve">and the Total Implementation Cost.
</t>
    </r>
    <r>
      <rPr>
        <b/>
        <i/>
        <sz val="9"/>
        <color rgb="FFFF0000"/>
        <rFont val="Calibri"/>
        <family val="2"/>
        <scheme val="minor"/>
      </rPr>
      <t>It is the Tenderer's responsibility to ensure that the Total SaaS Solution Cost and the various sub-totals contained in this Worksheet accurately represent their pricing proposal.
Any apparent errors or omissions on the pricing template must be clarified with the Contracting Authority and the Tenderer must not edit the template or make any assumptions in this regard.</t>
    </r>
    <r>
      <rPr>
        <sz val="9"/>
        <color rgb="FFFF0000"/>
        <rFont val="Calibri"/>
        <family val="2"/>
        <scheme val="minor"/>
      </rPr>
      <t xml:space="preserve">
</t>
    </r>
  </si>
  <si>
    <t>Annual Subscriptions</t>
  </si>
  <si>
    <t>Roles</t>
  </si>
  <si>
    <r>
      <rPr>
        <b/>
        <u/>
        <sz val="9"/>
        <color theme="1"/>
        <rFont val="Calibri"/>
        <family val="2"/>
        <scheme val="minor"/>
      </rPr>
      <t xml:space="preserve">Roles Worksheet
</t>
    </r>
    <r>
      <rPr>
        <sz val="9"/>
        <color theme="1"/>
        <rFont val="Calibri"/>
        <family val="2"/>
        <scheme val="minor"/>
      </rPr>
      <t xml:space="preserve">In the workbook "Roles" Tenderers must enter a full list of all proposed roles in the yellow cells C4 to C33 under the heading "Tenderer Specific Roles". 
The "Roles" entered will auto populate fields in both the 'Rate Card' and 'Detailed Implementation Costs' worksheet.
</t>
    </r>
    <r>
      <rPr>
        <b/>
        <i/>
        <sz val="9"/>
        <color theme="1"/>
        <rFont val="Calibri"/>
        <family val="2"/>
        <scheme val="minor"/>
      </rPr>
      <t>This list of roles must include ALL roles proposed</t>
    </r>
    <r>
      <rPr>
        <sz val="9"/>
        <color theme="1"/>
        <rFont val="Calibri"/>
        <family val="2"/>
        <scheme val="minor"/>
      </rPr>
      <t xml:space="preserve"> by the Tenderer for both:
a. the Implementation of the SaaS Solution; and 
b. the provision of the 200 days of post-implementation services detailed at Section C. of Appendix 2 of the RFT. 
</t>
    </r>
    <r>
      <rPr>
        <b/>
        <i/>
        <sz val="9"/>
        <color theme="1"/>
        <rFont val="Calibri"/>
        <family val="2"/>
        <scheme val="minor"/>
      </rPr>
      <t xml:space="preserve">The Tenderer need only provide names of the Roles which they are proposing for the purposes of this Competition. For example,  It is not required to provide 30 roles if only 15 are proposed for this Competition. </t>
    </r>
    <r>
      <rPr>
        <sz val="9"/>
        <color theme="1"/>
        <rFont val="Calibri"/>
        <family val="2"/>
        <scheme val="minor"/>
      </rPr>
      <t xml:space="preserve">
</t>
    </r>
    <r>
      <rPr>
        <b/>
        <i/>
        <sz val="9"/>
        <color theme="1"/>
        <rFont val="Calibri"/>
        <family val="2"/>
        <scheme val="minor"/>
      </rPr>
      <t>For the avoidance of doubt, the contents of the "Roles" Worksheet will NOT be evaluated.</t>
    </r>
  </si>
  <si>
    <t>Rate Card</t>
  </si>
  <si>
    <r>
      <rPr>
        <b/>
        <u/>
        <sz val="9"/>
        <color theme="1"/>
        <rFont val="Calibri"/>
        <family val="2"/>
        <scheme val="minor"/>
      </rPr>
      <t xml:space="preserve">Rate Card Worksheet
</t>
    </r>
    <r>
      <rPr>
        <sz val="9"/>
        <color theme="1"/>
        <rFont val="Calibri"/>
        <family val="2"/>
        <scheme val="minor"/>
      </rPr>
      <t xml:space="preserve">In the Workbook "Rate Card" Tenderers are required to: 
1. Use the dropdown list in Column B to enter each Role (auto populated from the "Roles" worksheet) 
and associated Professional Grade Level that they propose to provide for both the Implementation Project and for Post-Implementation Per Diem Rate days.
2. Provide the Per Diem rates for on-site (on Contracting Authority's Premises) and off-site (away from Contracting Authority's premises) work which will apply as the maximum Per Diem Rate for each combination of Role and Professional Grade Level for the Term of the Services Contract.
3. Note that the Per Diem Rate provided in the Rate Card must not exceed the daily rate provided in the "Detailed Implementation Costs" for each combination of Role and Professional Grade Level.  
</t>
    </r>
    <r>
      <rPr>
        <b/>
        <i/>
        <sz val="9"/>
        <color theme="1"/>
        <rFont val="Calibri"/>
        <family val="2"/>
        <scheme val="minor"/>
      </rPr>
      <t>The Tenderer need only complete the rate card in respect of the Roles set out by it in the "Roles" Worksheet. However, it is necessary to provide a rate in respect of ALL Professional Grade Levels for each Role proposed.</t>
    </r>
    <r>
      <rPr>
        <sz val="9"/>
        <color theme="1"/>
        <rFont val="Calibri"/>
        <family val="2"/>
        <scheme val="minor"/>
      </rPr>
      <t xml:space="preserve">
</t>
    </r>
    <r>
      <rPr>
        <b/>
        <sz val="9"/>
        <color theme="1"/>
        <rFont val="Calibri"/>
        <family val="2"/>
        <scheme val="minor"/>
      </rPr>
      <t xml:space="preserve">
</t>
    </r>
    <r>
      <rPr>
        <b/>
        <i/>
        <sz val="9"/>
        <color theme="1"/>
        <rFont val="Calibri"/>
        <family val="2"/>
        <scheme val="minor"/>
      </rPr>
      <t>For the avoidance of doubt, The Rate Card will NOT be evaluated.</t>
    </r>
  </si>
  <si>
    <t>Detailed Implementation Costs</t>
  </si>
  <si>
    <r>
      <rPr>
        <b/>
        <u/>
        <sz val="9"/>
        <color theme="1"/>
        <rFont val="Calibri"/>
        <family val="2"/>
        <scheme val="minor"/>
      </rPr>
      <t xml:space="preserve">Detailed Implementation Costs Worksheet
</t>
    </r>
    <r>
      <rPr>
        <b/>
        <i/>
        <sz val="9"/>
        <color theme="1"/>
        <rFont val="Calibri"/>
        <family val="2"/>
        <scheme val="minor"/>
      </rPr>
      <t>Before Completing this Worksheet Tenderers MUST FIRST COMPLETE the "Roles" and "Rate Card" Worksheets in full.</t>
    </r>
    <r>
      <rPr>
        <b/>
        <u/>
        <sz val="9"/>
        <color theme="1"/>
        <rFont val="Calibri"/>
        <family val="2"/>
        <scheme val="minor"/>
      </rPr>
      <t xml:space="preserve">
</t>
    </r>
    <r>
      <rPr>
        <sz val="9"/>
        <color theme="1"/>
        <rFont val="Calibri"/>
        <family val="2"/>
        <scheme val="minor"/>
      </rPr>
      <t xml:space="preserve">In the Workbook "Detailed Implementation Costs" Tenderers are required to  provide the following details for each Project Phase.
1. Use the dropdown list in Column C to select each role and associated Professional Grade Level that they propose to provide for the Implementation Project. 
2. Enter the name of the person who will perform the role at the specified Professional Grade Level
3. Provide details of the work to be completed during the project phase by that named individual
4. Provide the number of days allocated to that named resource for the project phase
5. Provide the Per Diem Rate (daily rate) for that named resource for the duration of the Implementation Project 
6. Provide "On-Site" or "Off-Site" location for the work for each named resource. 
</t>
    </r>
    <r>
      <rPr>
        <b/>
        <u/>
        <sz val="9"/>
        <color theme="1"/>
        <rFont val="Calibri"/>
        <family val="2"/>
        <scheme val="minor"/>
      </rPr>
      <t xml:space="preserve">Where a single named resource will be both On-Site and Off-Site during a Project Phase, ensure that each is recorded separately - i.e. 2 lines for one named resource within a phase.
</t>
    </r>
    <r>
      <rPr>
        <b/>
        <i/>
        <sz val="9"/>
        <color theme="1"/>
        <rFont val="Calibri"/>
        <family val="2"/>
        <scheme val="minor"/>
      </rPr>
      <t>The Contracting Authority recognises that not all Tenderers will require all of the response fields provided in the Worksheet "Detailed Implementation Costs" and Tenderers are advised that it is their sole responsibility to ensure that ALL relevant pricing is included. Tenderers are reminded that "Detailed Implementation Costs" form an integral component of the Total SaaS Solution Cost which is the basis of the fixed Services Contract value for the Successful Tenderer.</t>
    </r>
  </si>
  <si>
    <t>Additional Subscriptions</t>
  </si>
  <si>
    <r>
      <rPr>
        <b/>
        <u/>
        <sz val="9"/>
        <color theme="1"/>
        <rFont val="Calibri"/>
        <family val="2"/>
        <scheme val="minor"/>
      </rPr>
      <t>Additional Subscriptions Worksheet</t>
    </r>
    <r>
      <rPr>
        <sz val="9"/>
        <color theme="1"/>
        <rFont val="Calibri"/>
        <family val="2"/>
        <scheme val="minor"/>
      </rPr>
      <t xml:space="preserve">
In the workbook "Additional Subscriptions" Tenderers are required to provide the annual per-subscription price of each subscription type proposed by the Tenderer in the "Annual Subscriptions" Worksheet.
Each subscription type, whether User based or otherwise, must be accompanied by the relevant detail regarding any banding considerations to be set out by the Tenderer in the "Quantity From" and "Quantity To" fields provided.
In respect of User Subscriptions only, the price for additional subscriptions over the stated maximum values for each User type should be provided, i.e. from subscription number 4 for Admin Users, from subscription number 18 for Full Users.
For example, if a Tenderer has per-subscriber pricing from 4 to 10 Admin Users, with a different level of pricing from 11 to 15 Admin Users and a further price point for Admin Users 16 to 20 then the table should be completed as follows:  
</t>
    </r>
    <r>
      <rPr>
        <b/>
        <i/>
        <sz val="9"/>
        <color theme="1"/>
        <rFont val="Calibri"/>
        <family val="2"/>
        <scheme val="minor"/>
      </rPr>
      <t>For the avoidance of doubt, the contents of the "Additional Subscriptions" Worksheet will NOT be evaluated.</t>
    </r>
  </si>
  <si>
    <t>Total SaaS Solution Cost</t>
  </si>
  <si>
    <t>User Subscriptions</t>
  </si>
  <si>
    <t>TOTAL</t>
  </si>
  <si>
    <t>Year 1</t>
  </si>
  <si>
    <t>Year 2</t>
  </si>
  <si>
    <t>Year 3</t>
  </si>
  <si>
    <t>Year 4</t>
  </si>
  <si>
    <t>Year 5</t>
  </si>
  <si>
    <t>Year 6</t>
  </si>
  <si>
    <t>Year 7</t>
  </si>
  <si>
    <t>Year 8</t>
  </si>
  <si>
    <t>Year 9</t>
  </si>
  <si>
    <t>Year 10</t>
  </si>
  <si>
    <t>Total User Subscriptions</t>
  </si>
  <si>
    <t>Total Administration Support</t>
  </si>
  <si>
    <t>Annual Enterprise and Other Non-User Based Subscriptions</t>
  </si>
  <si>
    <t>Total Annual Subscription Cost</t>
  </si>
  <si>
    <t>Phase</t>
  </si>
  <si>
    <t>Total Cost</t>
  </si>
  <si>
    <t>Phase 1</t>
  </si>
  <si>
    <t>Phase 2</t>
  </si>
  <si>
    <t>Phase 3</t>
  </si>
  <si>
    <t>Miscellaneous One Off costs</t>
  </si>
  <si>
    <t>Total Implementation Cost</t>
  </si>
  <si>
    <t>Total Annual Subscription Cost for 10 Years</t>
  </si>
  <si>
    <t>User Functional Areas</t>
  </si>
  <si>
    <t>Admin Users</t>
  </si>
  <si>
    <t>Full Users</t>
  </si>
  <si>
    <t>Total Users</t>
  </si>
  <si>
    <t>Contracting Authority Users</t>
  </si>
  <si>
    <t xml:space="preserve">Total Users </t>
  </si>
  <si>
    <t>User Subscription Category</t>
  </si>
  <si>
    <t xml:space="preserve">Description of User Subscription with full pricing breakdown, including any software modules </t>
  </si>
  <si>
    <t>Annual User Licence Fees Year 1</t>
  </si>
  <si>
    <t>Annual User Licence Fees Year 2</t>
  </si>
  <si>
    <t>Annual User Licence Fees Year 3</t>
  </si>
  <si>
    <t>Annual User Licence Fees Year 4</t>
  </si>
  <si>
    <t>Annual User Licence Fees Year 5</t>
  </si>
  <si>
    <t>Annual User Licence Fees Year 6</t>
  </si>
  <si>
    <t>Annual User Licence Fees Year 7</t>
  </si>
  <si>
    <t>Annual User Licence Fees Year 8</t>
  </si>
  <si>
    <t>Annual User Licence Fees Year 9</t>
  </si>
  <si>
    <t>Annual User Licence Fees Year 10</t>
  </si>
  <si>
    <t>Quantity</t>
  </si>
  <si>
    <t>Average Annual Licence Fee Per User</t>
  </si>
  <si>
    <t>Total</t>
  </si>
  <si>
    <t>Average Licence Fee</t>
  </si>
  <si>
    <t>Administration Support</t>
  </si>
  <si>
    <t>Description of Administration Support with full pricing breakdown</t>
  </si>
  <si>
    <t>Administration Support Year 1</t>
  </si>
  <si>
    <t>Administration Support Year 2</t>
  </si>
  <si>
    <t>Administration Support Year 3</t>
  </si>
  <si>
    <t>Administration Support Year 4</t>
  </si>
  <si>
    <t>Administration Support Year 5</t>
  </si>
  <si>
    <t>Administration Support Year 6</t>
  </si>
  <si>
    <t>Administration Support Year 7</t>
  </si>
  <si>
    <t>Administration Support Year 8</t>
  </si>
  <si>
    <t>Administration Support Year 9</t>
  </si>
  <si>
    <t>Administration Support Year 10</t>
  </si>
  <si>
    <t>Enterprise and Other Non-User Based Subscriptions</t>
  </si>
  <si>
    <t xml:space="preserve">Description of Non-User Based Subscription with full pricing breakdown, including any software modules </t>
  </si>
  <si>
    <t>Annual Fees Year 1</t>
  </si>
  <si>
    <t>Annual Fees Year 2</t>
  </si>
  <si>
    <t>Annual Fees Year 3</t>
  </si>
  <si>
    <t>Annual Fees Year 4</t>
  </si>
  <si>
    <t>Annual Fees Year 5</t>
  </si>
  <si>
    <t>Annual Fees Year 6</t>
  </si>
  <si>
    <t>Annual Fees Year 7</t>
  </si>
  <si>
    <t>Annual Fees Year 8</t>
  </si>
  <si>
    <t>Annual Fees Year 9</t>
  </si>
  <si>
    <t>Annual Fees Year 10</t>
  </si>
  <si>
    <t>Unit Price</t>
  </si>
  <si>
    <t>Annual non-user based fees #1</t>
  </si>
  <si>
    <t>Annual non-user based fees #2</t>
  </si>
  <si>
    <t>Annual non-user based fees #3</t>
  </si>
  <si>
    <t>Annual non-user based fees #4</t>
  </si>
  <si>
    <t>Annual non-user based fees #5</t>
  </si>
  <si>
    <t>Annual non-user based fees #6</t>
  </si>
  <si>
    <t>Annual non-user based fees #7</t>
  </si>
  <si>
    <t>Annual non-user based fees #8</t>
  </si>
  <si>
    <t>Annual non-user based fees #9</t>
  </si>
  <si>
    <t>Annual non-user based fees #10</t>
  </si>
  <si>
    <t>Annual non-user based fees #11</t>
  </si>
  <si>
    <t>Annual non-user based fees #12</t>
  </si>
  <si>
    <t>Annual non-user based fees #13</t>
  </si>
  <si>
    <t>Annual non-user based fees #14</t>
  </si>
  <si>
    <t>Annual non-user based fees #15</t>
  </si>
  <si>
    <t>Annual non-user based fees #16</t>
  </si>
  <si>
    <t>Annual non-user based fees #17</t>
  </si>
  <si>
    <t>Annual non-user based fees #18</t>
  </si>
  <si>
    <t>Annual non-user based fees #19</t>
  </si>
  <si>
    <t>Annual non-user based fees #20</t>
  </si>
  <si>
    <t>Tenderer Specific Roles</t>
  </si>
  <si>
    <t>SAMPLE ROLES</t>
  </si>
  <si>
    <t>SPECIFY ROLE NAME</t>
  </si>
  <si>
    <t>Role 1</t>
  </si>
  <si>
    <t>Account Manager</t>
  </si>
  <si>
    <t>Role 2</t>
  </si>
  <si>
    <t>Business Analyst</t>
  </si>
  <si>
    <t>Role 3</t>
  </si>
  <si>
    <t>Cloud Architect</t>
  </si>
  <si>
    <t>Role 4</t>
  </si>
  <si>
    <t>Data Administrator</t>
  </si>
  <si>
    <t>Role 5</t>
  </si>
  <si>
    <t>Data Architect</t>
  </si>
  <si>
    <t>Role 6</t>
  </si>
  <si>
    <t>Data Specialist</t>
  </si>
  <si>
    <t>Role 7</t>
  </si>
  <si>
    <t>DevOps Engineer</t>
  </si>
  <si>
    <t>Role 8</t>
  </si>
  <si>
    <t>Digital Consultant</t>
  </si>
  <si>
    <t>Role 9</t>
  </si>
  <si>
    <t>Digital Skills Officer</t>
  </si>
  <si>
    <t>Role 10</t>
  </si>
  <si>
    <t>Enterprise Architect</t>
  </si>
  <si>
    <t>Role 11</t>
  </si>
  <si>
    <t>Network Architect</t>
  </si>
  <si>
    <t>Role 12</t>
  </si>
  <si>
    <t>Network Engineer</t>
  </si>
  <si>
    <t>Role 13</t>
  </si>
  <si>
    <t>Programme Manager</t>
  </si>
  <si>
    <t>Role 14</t>
  </si>
  <si>
    <t>Project Manager</t>
  </si>
  <si>
    <t>Role 15</t>
  </si>
  <si>
    <t>Scrum Master</t>
  </si>
  <si>
    <t>Role 16</t>
  </si>
  <si>
    <t>Security Engineer</t>
  </si>
  <si>
    <t>Role 17</t>
  </si>
  <si>
    <t>Security Specialist</t>
  </si>
  <si>
    <t>Role 18</t>
  </si>
  <si>
    <t>Service Delivery Manager</t>
  </si>
  <si>
    <t>Role 19</t>
  </si>
  <si>
    <t>Software Engineer/Developer</t>
  </si>
  <si>
    <t>Role 20</t>
  </si>
  <si>
    <t>Solution Architect</t>
  </si>
  <si>
    <t>Role 21</t>
  </si>
  <si>
    <t>Solution Designer</t>
  </si>
  <si>
    <t>Role 22</t>
  </si>
  <si>
    <t>Systems Administrator</t>
  </si>
  <si>
    <t>Role 23</t>
  </si>
  <si>
    <t>Systems Analyst</t>
  </si>
  <si>
    <t>Role 24</t>
  </si>
  <si>
    <t>Technical Architect</t>
  </si>
  <si>
    <t>Role 25</t>
  </si>
  <si>
    <t>Test / QA Analyst</t>
  </si>
  <si>
    <t>Role 26</t>
  </si>
  <si>
    <t>Test / QA Lead</t>
  </si>
  <si>
    <t>Role 27</t>
  </si>
  <si>
    <t>Test / QA Manager</t>
  </si>
  <si>
    <t>Role 28</t>
  </si>
  <si>
    <t>Trainer</t>
  </si>
  <si>
    <t>Role 29</t>
  </si>
  <si>
    <t>Role 30</t>
  </si>
  <si>
    <t>Please select the required number of roles:</t>
  </si>
  <si>
    <t>Link to Professional Grade Level Definitions</t>
  </si>
  <si>
    <t>Role Name</t>
  </si>
  <si>
    <t>Professional Grade Level 1-5</t>
  </si>
  <si>
    <t>Select Role/Level</t>
  </si>
  <si>
    <t>ON SITE
Per Diem Rate</t>
  </si>
  <si>
    <t>OFF SITE
Per Diem Rate</t>
  </si>
  <si>
    <t xml:space="preserve">https://itprofessionalism.org/about-it-professionalism/competences/ict-profiles/ </t>
  </si>
  <si>
    <t>Detailed Implementation Costs Grand Total</t>
  </si>
  <si>
    <t>Role/Level</t>
  </si>
  <si>
    <t xml:space="preserve">Named Resource
( in accordance with the proposed project plan)
</t>
  </si>
  <si>
    <t>Activities</t>
  </si>
  <si>
    <t>ON SITE 
Per Diem Rate</t>
  </si>
  <si>
    <t>OFF SITE 
Per Diem Rate</t>
  </si>
  <si>
    <t>No. of 
  Days</t>
  </si>
  <si>
    <t>Rate Per Day</t>
  </si>
  <si>
    <t>Work to be Performed On-Site or Off-Site</t>
  </si>
  <si>
    <t>Phase 1
Mobilise and Prepare SaaS Environment</t>
  </si>
  <si>
    <t>Non People Costs</t>
  </si>
  <si>
    <t>Insert Details Here</t>
  </si>
  <si>
    <t>Phase 1 Sub Total</t>
  </si>
  <si>
    <t xml:space="preserve"> Phase 2
Rollout</t>
  </si>
  <si>
    <t>Phase 2 Sub Total</t>
  </si>
  <si>
    <t>Phase 3 
Project Closure</t>
  </si>
  <si>
    <t>Phase 3 Sub Total</t>
  </si>
  <si>
    <t>Non-people related costs</t>
  </si>
  <si>
    <t>Miscellaneous Sub Total</t>
  </si>
  <si>
    <t xml:space="preserve">Description </t>
  </si>
  <si>
    <t>Quantity from</t>
  </si>
  <si>
    <t>Quantity to</t>
  </si>
  <si>
    <t>Annual Licence Fee per Subscription</t>
  </si>
  <si>
    <t>Subscription Details provided by Tenderer</t>
  </si>
  <si>
    <t>Description including any software modules and pricing breakdown</t>
  </si>
  <si>
    <t>Annual Licence
Fee per
Licence</t>
  </si>
  <si>
    <t>Link to Rate Card</t>
  </si>
  <si>
    <t xml:space="preserve">Grade </t>
  </si>
  <si>
    <t xml:space="preserve">Level 5 </t>
  </si>
  <si>
    <r>
      <t>·</t>
    </r>
    <r>
      <rPr>
        <sz val="7"/>
        <color theme="1"/>
        <rFont val="Times New Roman"/>
        <family val="1"/>
      </rPr>
      <t xml:space="preserve">  </t>
    </r>
    <r>
      <rPr>
        <sz val="11"/>
        <color theme="1"/>
        <rFont val="Calibri"/>
        <family val="2"/>
        <scheme val="minor"/>
      </rPr>
      <t>15+ years of extensive professional experience in their specialised field in a consultancy role.</t>
    </r>
  </si>
  <si>
    <r>
      <t>·</t>
    </r>
    <r>
      <rPr>
        <sz val="7"/>
        <color theme="1"/>
        <rFont val="Times New Roman"/>
        <family val="1"/>
      </rPr>
      <t xml:space="preserve">  </t>
    </r>
    <r>
      <rPr>
        <sz val="11"/>
        <color theme="1"/>
        <rFont val="Calibri"/>
        <family val="2"/>
        <scheme val="minor"/>
      </rPr>
      <t>An industry leader and key influencer who is respected for their professional proficiency and knowledge.</t>
    </r>
  </si>
  <si>
    <r>
      <t>·</t>
    </r>
    <r>
      <rPr>
        <sz val="7"/>
        <color theme="1"/>
        <rFont val="Times New Roman"/>
        <family val="1"/>
      </rPr>
      <t xml:space="preserve">  </t>
    </r>
    <r>
      <rPr>
        <sz val="11"/>
        <color theme="1"/>
        <rFont val="Calibri"/>
        <family val="2"/>
        <scheme val="minor"/>
      </rPr>
      <t>Recognised as a trusted adviser to ministers and/or senior executive teams.</t>
    </r>
  </si>
  <si>
    <r>
      <t>·</t>
    </r>
    <r>
      <rPr>
        <sz val="7"/>
        <color theme="1"/>
        <rFont val="Times New Roman"/>
        <family val="1"/>
      </rPr>
      <t xml:space="preserve">  </t>
    </r>
    <r>
      <rPr>
        <sz val="11"/>
        <color theme="1"/>
        <rFont val="Calibri"/>
        <family val="2"/>
        <scheme val="minor"/>
      </rPr>
      <t>Acts as the senior responsible person on major client engagements. Able to be accountable for leading complex projects/programs.</t>
    </r>
  </si>
  <si>
    <r>
      <t>·</t>
    </r>
    <r>
      <rPr>
        <sz val="7"/>
        <color theme="1"/>
        <rFont val="Times New Roman"/>
        <family val="1"/>
      </rPr>
      <t xml:space="preserve">  </t>
    </r>
    <r>
      <rPr>
        <sz val="11"/>
        <color theme="1"/>
        <rFont val="Calibri"/>
        <family val="2"/>
        <scheme val="minor"/>
      </rPr>
      <t>Responsible for leading a high performing team of professionals, including the coaching and mentoring of colleagues at Levels 1–4.</t>
    </r>
  </si>
  <si>
    <t xml:space="preserve">Level 4 </t>
  </si>
  <si>
    <r>
      <t>·</t>
    </r>
    <r>
      <rPr>
        <sz val="7"/>
        <color theme="1"/>
        <rFont val="Times New Roman"/>
        <family val="1"/>
      </rPr>
      <t xml:space="preserve">  </t>
    </r>
    <r>
      <rPr>
        <sz val="11"/>
        <color theme="1"/>
        <rFont val="Calibri"/>
        <family val="2"/>
        <scheme val="minor"/>
      </rPr>
      <t>10+ years of substantial professional experience in their specialised field in a consultancy role.</t>
    </r>
  </si>
  <si>
    <r>
      <t>·</t>
    </r>
    <r>
      <rPr>
        <sz val="7"/>
        <color theme="1"/>
        <rFont val="Times New Roman"/>
        <family val="1"/>
      </rPr>
      <t xml:space="preserve">  </t>
    </r>
    <r>
      <rPr>
        <sz val="11"/>
        <color theme="1"/>
        <rFont val="Calibri"/>
        <family val="2"/>
        <scheme val="minor"/>
      </rPr>
      <t>Strong theoretical base in subject area, with ability to apply best practice principles to the subject matter context.</t>
    </r>
  </si>
  <si>
    <r>
      <t>·</t>
    </r>
    <r>
      <rPr>
        <sz val="7"/>
        <color theme="1"/>
        <rFont val="Times New Roman"/>
        <family val="1"/>
      </rPr>
      <t xml:space="preserve">  </t>
    </r>
    <r>
      <rPr>
        <sz val="11"/>
        <color theme="1"/>
        <rFont val="Calibri"/>
        <family val="2"/>
        <scheme val="minor"/>
      </rPr>
      <t>Senior team leader with the ability to deputise for the senior responsible person and coach and mentor more junior staff.</t>
    </r>
  </si>
  <si>
    <r>
      <t>·</t>
    </r>
    <r>
      <rPr>
        <sz val="7"/>
        <color theme="1"/>
        <rFont val="Times New Roman"/>
        <family val="1"/>
      </rPr>
      <t xml:space="preserve">  </t>
    </r>
    <r>
      <rPr>
        <sz val="11"/>
        <color theme="1"/>
        <rFont val="Calibri"/>
        <family val="2"/>
        <scheme val="minor"/>
      </rPr>
      <t>Ability to coordinate contributions of other specialists to complete a joint project.</t>
    </r>
  </si>
  <si>
    <r>
      <t>·</t>
    </r>
    <r>
      <rPr>
        <sz val="7"/>
        <color theme="1"/>
        <rFont val="Times New Roman"/>
        <family val="1"/>
      </rPr>
      <t xml:space="preserve">  </t>
    </r>
    <r>
      <rPr>
        <sz val="11"/>
        <color theme="1"/>
        <rFont val="Calibri"/>
        <family val="2"/>
        <scheme val="minor"/>
      </rPr>
      <t>Can engage with clients at strategic/management level if required.</t>
    </r>
  </si>
  <si>
    <t xml:space="preserve">Level 3 </t>
  </si>
  <si>
    <r>
      <t>·</t>
    </r>
    <r>
      <rPr>
        <sz val="7"/>
        <color theme="1"/>
        <rFont val="Times New Roman"/>
        <family val="1"/>
      </rPr>
      <t xml:space="preserve">  </t>
    </r>
    <r>
      <rPr>
        <sz val="11"/>
        <color theme="1"/>
        <rFont val="Calibri"/>
        <family val="2"/>
        <scheme val="minor"/>
      </rPr>
      <t>3-10 years of notable professional experience in their specialised field in a consultancy role.</t>
    </r>
  </si>
  <si>
    <r>
      <t>·</t>
    </r>
    <r>
      <rPr>
        <sz val="7"/>
        <color theme="1"/>
        <rFont val="Times New Roman"/>
        <family val="1"/>
      </rPr>
      <t xml:space="preserve">  </t>
    </r>
    <r>
      <rPr>
        <sz val="11"/>
        <color theme="1"/>
        <rFont val="Calibri"/>
        <family val="2"/>
        <scheme val="minor"/>
      </rPr>
      <t>A trusted performer on a wide range of client-facing consultancy projects in the private and/or public sectors.</t>
    </r>
  </si>
  <si>
    <r>
      <t>·</t>
    </r>
    <r>
      <rPr>
        <sz val="7"/>
        <color theme="1"/>
        <rFont val="Times New Roman"/>
        <family val="1"/>
      </rPr>
      <t xml:space="preserve">  </t>
    </r>
    <r>
      <rPr>
        <sz val="11"/>
        <color theme="1"/>
        <rFont val="Calibri"/>
        <family val="2"/>
        <scheme val="minor"/>
      </rPr>
      <t>Thorough knowledge of functional area, combined with a broad grasp of relevant best practice principles.</t>
    </r>
  </si>
  <si>
    <r>
      <t>·</t>
    </r>
    <r>
      <rPr>
        <sz val="7"/>
        <color theme="1"/>
        <rFont val="Times New Roman"/>
        <family val="1"/>
      </rPr>
      <t xml:space="preserve">  </t>
    </r>
    <r>
      <rPr>
        <sz val="11"/>
        <color theme="1"/>
        <rFont val="Calibri"/>
        <family val="2"/>
        <scheme val="minor"/>
      </rPr>
      <t>Ability to participate in multi-disciplinary teams and to work independently (with limited supervision).</t>
    </r>
  </si>
  <si>
    <r>
      <t>·</t>
    </r>
    <r>
      <rPr>
        <sz val="7"/>
        <color theme="1"/>
        <rFont val="Times New Roman"/>
        <family val="1"/>
      </rPr>
      <t xml:space="preserve">  </t>
    </r>
    <r>
      <rPr>
        <sz val="11"/>
        <color theme="1"/>
        <rFont val="Calibri"/>
        <family val="2"/>
        <scheme val="minor"/>
      </rPr>
      <t>Performs professional level analysis requiring technical skills and independent initiative within a well-defined programme of work.</t>
    </r>
  </si>
  <si>
    <r>
      <t>·</t>
    </r>
    <r>
      <rPr>
        <sz val="7"/>
        <color theme="1"/>
        <rFont val="Times New Roman"/>
        <family val="1"/>
      </rPr>
      <t xml:space="preserve">  </t>
    </r>
    <r>
      <rPr>
        <sz val="11"/>
        <color theme="1"/>
        <rFont val="Calibri"/>
        <family val="2"/>
        <scheme val="minor"/>
      </rPr>
      <t>Contacts with clients predominantly at a working level.</t>
    </r>
  </si>
  <si>
    <t xml:space="preserve">Level 2 </t>
  </si>
  <si>
    <r>
      <t>·</t>
    </r>
    <r>
      <rPr>
        <sz val="7"/>
        <color theme="1"/>
        <rFont val="Times New Roman"/>
        <family val="1"/>
      </rPr>
      <t xml:space="preserve">  </t>
    </r>
    <r>
      <rPr>
        <sz val="11"/>
        <color theme="1"/>
        <rFont val="Calibri"/>
        <family val="2"/>
        <scheme val="minor"/>
      </rPr>
      <t>1-3 years of demonstrable professional experience in their specialised field in a consultancy role.</t>
    </r>
  </si>
  <si>
    <r>
      <t>·</t>
    </r>
    <r>
      <rPr>
        <sz val="7"/>
        <color theme="1"/>
        <rFont val="Times New Roman"/>
        <family val="1"/>
      </rPr>
      <t xml:space="preserve">  </t>
    </r>
    <r>
      <rPr>
        <sz val="11"/>
        <color theme="1"/>
        <rFont val="Calibri"/>
        <family val="2"/>
        <scheme val="minor"/>
      </rPr>
      <t>Previous experience on a range of client-facing consultancy projects, preferably in both the private and public sectors.</t>
    </r>
  </si>
  <si>
    <r>
      <t>·</t>
    </r>
    <r>
      <rPr>
        <sz val="7"/>
        <color theme="1"/>
        <rFont val="Times New Roman"/>
        <family val="1"/>
      </rPr>
      <t xml:space="preserve">  </t>
    </r>
    <r>
      <rPr>
        <sz val="11"/>
        <color theme="1"/>
        <rFont val="Calibri"/>
        <family val="2"/>
        <scheme val="minor"/>
      </rPr>
      <t>Has a theoretical base in subject area, possibly supplemented through recent study, with the ability to translate theory into practice</t>
    </r>
  </si>
  <si>
    <r>
      <t>·</t>
    </r>
    <r>
      <rPr>
        <sz val="7"/>
        <color theme="1"/>
        <rFont val="Times New Roman"/>
        <family val="1"/>
      </rPr>
      <t xml:space="preserve">  </t>
    </r>
    <r>
      <rPr>
        <sz val="11"/>
        <color theme="1"/>
        <rFont val="Calibri"/>
        <family val="2"/>
        <scheme val="minor"/>
      </rPr>
      <t>Performs a variety of analytical tasks requiring independent initiative and knowledge.</t>
    </r>
  </si>
  <si>
    <r>
      <t>·</t>
    </r>
    <r>
      <rPr>
        <sz val="7"/>
        <color theme="1"/>
        <rFont val="Times New Roman"/>
        <family val="1"/>
      </rPr>
      <t xml:space="preserve">  </t>
    </r>
    <r>
      <rPr>
        <sz val="11"/>
        <color theme="1"/>
        <rFont val="Calibri"/>
        <family val="2"/>
        <scheme val="minor"/>
      </rPr>
      <t>Interacts with clients predominantly at the working level.</t>
    </r>
  </si>
  <si>
    <t xml:space="preserve">Level 1 </t>
  </si>
  <si>
    <r>
      <t>·</t>
    </r>
    <r>
      <rPr>
        <sz val="7"/>
        <color theme="1"/>
        <rFont val="Times New Roman"/>
        <family val="1"/>
      </rPr>
      <t xml:space="preserve">  </t>
    </r>
    <r>
      <rPr>
        <sz val="11"/>
        <color theme="1"/>
        <rFont val="Calibri"/>
        <family val="2"/>
        <scheme val="minor"/>
      </rPr>
      <t>0+ years of relevant professional experience in a professional environment.</t>
    </r>
  </si>
  <si>
    <r>
      <t>·</t>
    </r>
    <r>
      <rPr>
        <sz val="7"/>
        <color theme="1"/>
        <rFont val="Times New Roman"/>
        <family val="1"/>
      </rPr>
      <t xml:space="preserve">  </t>
    </r>
    <r>
      <rPr>
        <sz val="11"/>
        <color theme="1"/>
        <rFont val="Calibri"/>
        <family val="2"/>
        <scheme val="minor"/>
      </rPr>
      <t>Evidence of prior contributions to consultancy engagements.</t>
    </r>
  </si>
  <si>
    <r>
      <t>·</t>
    </r>
    <r>
      <rPr>
        <sz val="7"/>
        <color theme="1"/>
        <rFont val="Times New Roman"/>
        <family val="1"/>
      </rPr>
      <t xml:space="preserve">  </t>
    </r>
    <r>
      <rPr>
        <sz val="11"/>
        <color theme="1"/>
        <rFont val="Calibri"/>
        <family val="2"/>
        <scheme val="minor"/>
      </rPr>
      <t>Performs a range of administrative tasks to support the wider team.</t>
    </r>
  </si>
  <si>
    <r>
      <t>·</t>
    </r>
    <r>
      <rPr>
        <sz val="7"/>
        <color theme="1"/>
        <rFont val="Times New Roman"/>
        <family val="1"/>
      </rPr>
      <t xml:space="preserve">  </t>
    </r>
    <r>
      <rPr>
        <sz val="11"/>
        <color theme="1"/>
        <rFont val="Calibri"/>
        <family val="2"/>
        <scheme val="minor"/>
      </rPr>
      <t>Work is performed under the guidance of colleagues at Levels 3-5.</t>
    </r>
  </si>
  <si>
    <r>
      <t xml:space="preserve">Year 1 - 10 Cost for Administration Support 
- up to 5 days per year (to be drawn down as full or half days by the Contracting Authority) </t>
    </r>
    <r>
      <rPr>
        <u/>
        <sz val="11"/>
        <color theme="1"/>
        <rFont val="Calibri"/>
        <family val="2"/>
        <scheme val="minor"/>
      </rPr>
      <t>Included in the Evaluation of Costs</t>
    </r>
    <r>
      <rPr>
        <sz val="11"/>
        <color theme="1"/>
        <rFont val="Calibri"/>
        <family val="2"/>
        <scheme val="minor"/>
      </rPr>
      <t>.</t>
    </r>
  </si>
  <si>
    <r>
      <rPr>
        <b/>
        <u/>
        <sz val="9"/>
        <color theme="1"/>
        <rFont val="Calibri"/>
        <family val="2"/>
        <scheme val="minor"/>
      </rPr>
      <t xml:space="preserve">Annual Subscriptions Worksheet
NOTE: </t>
    </r>
    <r>
      <rPr>
        <sz val="9"/>
        <color theme="1"/>
        <rFont val="Calibri"/>
        <family val="2"/>
        <scheme val="minor"/>
      </rPr>
      <t xml:space="preserve">ALL annual subscriptions must be included on this worksheet. The scope and scale of the SaaS solution is set out clearly in the RFT, and its Appendices and the Tenderer must ensure that the full annual cost of the SaaS solution, as specified in the Tenderers Response is detailed here for years 1 to 10 inclusive.  </t>
    </r>
    <r>
      <rPr>
        <b/>
        <u/>
        <sz val="9"/>
        <color theme="1"/>
        <rFont val="Calibri"/>
        <family val="2"/>
        <scheme val="minor"/>
      </rPr>
      <t xml:space="preserve">
</t>
    </r>
    <r>
      <rPr>
        <sz val="9"/>
        <color theme="1"/>
        <rFont val="Calibri"/>
        <family val="2"/>
        <scheme val="minor"/>
      </rPr>
      <t xml:space="preserve">
In this "Annual Subscriptions" worksheet, the individual annual licence fees for each user type must be provided in cells C11 to AI12 inclusive, including a description and pricing breakdown.  All of these cells must be populated by the Tenderer. The annual price for each user type must equate to the total of all annual licence fees for that user type based on the volumes provided by the Contracting Authority in this Worksheet.
In this "Annual Subscriptions" worksheet, for "Administration Support", the annual fees must be provided in cells C15 to AH15 inclusive. Tenderers are advised to refer to the RFT Appendix 1 Section 3.3.4 SR02 Administration Support for requirement details.
For Enterprise and Other Non-User Based Subscriptions, a list of all proposed items in this price category, together with the corresponding price of each individual item, must be provided in the "Annual Subscriptions" worksheet. Where any such item is not priced individually then the price of combined sub-items must be provided at the most granular level possible. The price of any third party software licences, if applicable, must also be provided.
</t>
    </r>
    <r>
      <rPr>
        <b/>
        <i/>
        <sz val="9"/>
        <color theme="1"/>
        <rFont val="Calibri"/>
        <family val="2"/>
        <scheme val="minor"/>
      </rPr>
      <t xml:space="preserve">The Contracting Authority recognises that not all Tenderers will require all of the response fields provided from cell C20 to AI39 in the Worksheet "Annual Subscriptions" and Tenderers are advised that it is their sole responsibility to ensure that ALL relevant pricing is included. Tenderers are reminded that "Enterprise and Other Non-User Based Subscriptions" form an integral component of the Total SaaS Solution Cost which is the basis of the fixed Services Contract value for the Successful Tenderer. </t>
    </r>
    <r>
      <rPr>
        <sz val="9"/>
        <color theme="1"/>
        <rFont val="Calibri"/>
        <family val="2"/>
        <scheme val="minor"/>
      </rPr>
      <t xml:space="preserve">
Below is a non-exhaustive list of examples of Enterprise and Other Non-User Based Subscriptions for illustrative purposes only. Each Tenderer will make its own determination with regard to the pricing items which will be added here. </t>
    </r>
    <r>
      <rPr>
        <b/>
        <sz val="9"/>
        <color theme="1"/>
        <rFont val="Calibri"/>
        <family val="2"/>
        <scheme val="minor"/>
      </rPr>
      <t>For ALL PROPOSED items,</t>
    </r>
    <r>
      <rPr>
        <sz val="9"/>
        <color theme="1"/>
        <rFont val="Calibri"/>
        <family val="2"/>
        <scheme val="minor"/>
      </rPr>
      <t xml:space="preserve"> enter the quantity and unit price for each item.
• Infrastructure 
• APIs / Interfaces
• CPU
• Storage
• Memory (RAM)
• Network Bandwidth
• Third Party Licences
</t>
    </r>
    <r>
      <rPr>
        <b/>
        <sz val="9"/>
        <rFont val="Calibri"/>
        <family val="2"/>
        <scheme val="minor"/>
      </rPr>
      <t>Note: Annual Subscription Pricing for years 1 to 5 is fixed. Annual Subscription Pricing for years 6 to 10 is subject to the pricing conditions set out in Appendix 2 of the RFT and the Contracting Authority's right to extend the Term of the Services Contract beyond 5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</si>
</sst>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3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FFFFFF"/>
      <name val="Calibri"/>
      <family val="2"/>
      <scheme val="minor"/>
    </font>
    <font>
      <sz val="11"/>
      <color theme="1"/>
      <name val="Calibri"/>
      <family val="2"/>
      <scheme val="minor"/>
    </font>
    <font>
      <i/>
      <sz val="11"/>
      <color rgb="FFFF0000"/>
      <name val="Calibri"/>
      <family val="2"/>
      <scheme val="minor"/>
    </font>
    <font>
      <u/>
      <sz val="11"/>
      <color theme="10"/>
      <name val="Calibri"/>
      <family val="2"/>
      <scheme val="minor"/>
    </font>
    <font>
      <sz val="11"/>
      <color theme="1"/>
      <name val="Symbol"/>
      <family val="1"/>
      <charset val="2"/>
    </font>
    <font>
      <sz val="7"/>
      <color theme="1"/>
      <name val="Times New Roman"/>
      <family val="1"/>
    </font>
    <font>
      <u/>
      <sz val="9"/>
      <color theme="10"/>
      <name val="Calibri"/>
      <family val="2"/>
      <scheme val="minor"/>
    </font>
    <font>
      <sz val="11"/>
      <name val="Calibri"/>
      <family val="2"/>
      <scheme val="minor"/>
    </font>
    <font>
      <b/>
      <sz val="14"/>
      <color theme="0"/>
      <name val="Calibri"/>
      <family val="2"/>
      <scheme val="minor"/>
    </font>
    <font>
      <b/>
      <sz val="11"/>
      <name val="Calibri"/>
      <family val="2"/>
      <scheme val="minor"/>
    </font>
    <font>
      <b/>
      <sz val="16"/>
      <color theme="0"/>
      <name val="Calibri"/>
      <family val="2"/>
      <scheme val="minor"/>
    </font>
    <font>
      <sz val="9"/>
      <color theme="1"/>
      <name val="Calibri"/>
      <family val="2"/>
      <scheme val="minor"/>
    </font>
    <font>
      <b/>
      <sz val="9"/>
      <color theme="0"/>
      <name val="Calibri"/>
      <family val="2"/>
      <scheme val="minor"/>
    </font>
    <font>
      <b/>
      <u/>
      <sz val="9"/>
      <color theme="1"/>
      <name val="Calibri"/>
      <family val="2"/>
      <scheme val="minor"/>
    </font>
    <font>
      <b/>
      <i/>
      <sz val="9"/>
      <color theme="1"/>
      <name val="Calibri"/>
      <family val="2"/>
      <scheme val="minor"/>
    </font>
    <font>
      <b/>
      <sz val="9"/>
      <color theme="1"/>
      <name val="Calibri"/>
      <family val="2"/>
      <scheme val="minor"/>
    </font>
    <font>
      <i/>
      <u/>
      <sz val="9"/>
      <color theme="1"/>
      <name val="Calibri"/>
      <family val="2"/>
      <scheme val="minor"/>
    </font>
    <font>
      <i/>
      <sz val="9"/>
      <color theme="1"/>
      <name val="Calibri"/>
      <family val="2"/>
      <scheme val="minor"/>
    </font>
    <font>
      <b/>
      <sz val="14"/>
      <color rgb="FFFF0000"/>
      <name val="Calibri"/>
      <family val="2"/>
      <scheme val="minor"/>
    </font>
    <font>
      <b/>
      <sz val="18"/>
      <color rgb="FFFF0000"/>
      <name val="Calibri"/>
      <family val="2"/>
      <scheme val="minor"/>
    </font>
    <font>
      <sz val="11"/>
      <color rgb="FFFF0000"/>
      <name val="Calibri"/>
      <family val="2"/>
      <scheme val="minor"/>
    </font>
    <font>
      <b/>
      <sz val="11"/>
      <color rgb="FFFF0000"/>
      <name val="Calibri"/>
      <family val="2"/>
      <scheme val="minor"/>
    </font>
    <font>
      <sz val="9"/>
      <name val="Calibri"/>
      <family val="2"/>
      <scheme val="minor"/>
    </font>
    <font>
      <b/>
      <sz val="9"/>
      <name val="Calibri"/>
      <family val="2"/>
      <scheme val="minor"/>
    </font>
    <font>
      <i/>
      <sz val="11"/>
      <color theme="1"/>
      <name val="Calibri"/>
      <family val="2"/>
      <scheme val="minor"/>
    </font>
    <font>
      <b/>
      <sz val="18"/>
      <color theme="1"/>
      <name val="Calibri"/>
      <family val="2"/>
      <scheme val="minor"/>
    </font>
    <font>
      <b/>
      <i/>
      <sz val="9"/>
      <color rgb="FFFF0000"/>
      <name val="Calibri"/>
      <family val="2"/>
      <scheme val="minor"/>
    </font>
    <font>
      <sz val="9"/>
      <color rgb="FFFF0000"/>
      <name val="Calibri"/>
      <family val="2"/>
      <scheme val="minor"/>
    </font>
    <font>
      <u/>
      <sz val="11"/>
      <color theme="1"/>
      <name val="Calibri"/>
      <family val="2"/>
      <scheme val="minor"/>
    </font>
  </fonts>
  <fills count="20">
    <fill>
      <patternFill patternType="none"/>
    </fill>
    <fill>
      <patternFill patternType="gray125"/>
    </fill>
    <fill>
      <patternFill patternType="solid">
        <fgColor rgb="FF2F5496"/>
        <bgColor indexed="64"/>
      </patternFill>
    </fill>
    <fill>
      <patternFill patternType="solid">
        <fgColor rgb="FFD0CECE"/>
        <bgColor indexed="64"/>
      </patternFill>
    </fill>
    <fill>
      <patternFill patternType="solid">
        <fgColor rgb="FFD9D9D9"/>
        <bgColor indexed="64"/>
      </patternFill>
    </fill>
    <fill>
      <patternFill patternType="solid">
        <fgColor rgb="FFFFFFFF"/>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theme="1" tint="0.14999847407452621"/>
        <bgColor indexed="64"/>
      </patternFill>
    </fill>
    <fill>
      <patternFill patternType="solid">
        <fgColor theme="4" tint="0.59999389629810485"/>
        <bgColor indexed="64"/>
      </patternFill>
    </fill>
    <fill>
      <patternFill patternType="solid">
        <fgColor theme="5" tint="-0.499984740745262"/>
        <bgColor indexed="64"/>
      </patternFill>
    </fill>
    <fill>
      <patternFill patternType="solid">
        <fgColor rgb="FF0070C0"/>
        <bgColor indexed="64"/>
      </patternFill>
    </fill>
    <fill>
      <patternFill patternType="solid">
        <fgColor theme="6" tint="-0.499984740745262"/>
        <bgColor indexed="64"/>
      </patternFill>
    </fill>
    <fill>
      <patternFill patternType="solid">
        <fgColor theme="1" tint="0.249977111117893"/>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hair">
        <color auto="1"/>
      </right>
      <top style="hair">
        <color auto="1"/>
      </top>
      <bottom style="hair">
        <color auto="1"/>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thin">
        <color indexed="64"/>
      </bottom>
      <diagonal/>
    </border>
  </borders>
  <cellStyleXfs count="3">
    <xf numFmtId="0" fontId="0" fillId="0" borderId="0"/>
    <xf numFmtId="44" fontId="5" fillId="0" borderId="0" applyFont="0" applyFill="0" applyBorder="0" applyAlignment="0" applyProtection="0"/>
    <xf numFmtId="0" fontId="7" fillId="0" borderId="0" applyNumberFormat="0" applyFill="0" applyBorder="0" applyAlignment="0" applyProtection="0"/>
  </cellStyleXfs>
  <cellXfs count="209">
    <xf numFmtId="0" fontId="0" fillId="0" borderId="0" xfId="0"/>
    <xf numFmtId="0" fontId="4" fillId="2" borderId="5" xfId="0" applyFont="1" applyFill="1" applyBorder="1" applyAlignment="1">
      <alignment horizontal="center" vertical="center" wrapText="1"/>
    </xf>
    <xf numFmtId="0" fontId="4" fillId="2" borderId="1" xfId="0" applyFont="1" applyFill="1" applyBorder="1" applyAlignment="1">
      <alignment vertical="center"/>
    </xf>
    <xf numFmtId="0" fontId="4" fillId="2" borderId="5" xfId="0" applyFont="1" applyFill="1" applyBorder="1" applyAlignment="1">
      <alignment horizontal="center" vertical="center"/>
    </xf>
    <xf numFmtId="0" fontId="0" fillId="5" borderId="2" xfId="0" applyFill="1" applyBorder="1" applyAlignment="1">
      <alignment vertical="center"/>
    </xf>
    <xf numFmtId="0" fontId="2" fillId="5" borderId="2" xfId="0" applyFont="1" applyFill="1" applyBorder="1" applyAlignment="1">
      <alignment vertical="center"/>
    </xf>
    <xf numFmtId="0" fontId="0" fillId="5" borderId="1" xfId="0" applyFill="1" applyBorder="1" applyAlignment="1">
      <alignment vertical="center"/>
    </xf>
    <xf numFmtId="0" fontId="0" fillId="0" borderId="1" xfId="0" applyBorder="1"/>
    <xf numFmtId="44" fontId="0" fillId="8" borderId="1" xfId="1" applyFont="1" applyFill="1" applyBorder="1" applyAlignment="1">
      <alignment horizontal="center" vertical="center" wrapText="1"/>
    </xf>
    <xf numFmtId="1" fontId="0" fillId="8" borderId="3" xfId="0" applyNumberFormat="1" applyFill="1" applyBorder="1" applyAlignment="1">
      <alignment vertical="center"/>
    </xf>
    <xf numFmtId="44" fontId="0" fillId="9" borderId="3" xfId="1" applyFont="1" applyFill="1" applyBorder="1" applyAlignment="1">
      <alignment vertical="center"/>
    </xf>
    <xf numFmtId="44" fontId="0" fillId="0" borderId="3" xfId="1" applyFont="1" applyBorder="1" applyAlignment="1">
      <alignment vertical="center"/>
    </xf>
    <xf numFmtId="0" fontId="0" fillId="8" borderId="3" xfId="0" applyFill="1" applyBorder="1" applyAlignment="1">
      <alignment horizontal="center" vertical="center"/>
    </xf>
    <xf numFmtId="0" fontId="4" fillId="2" borderId="1" xfId="0" applyFont="1" applyFill="1" applyBorder="1" applyAlignment="1">
      <alignment horizontal="center" vertical="center" wrapText="1"/>
    </xf>
    <xf numFmtId="0" fontId="3" fillId="10" borderId="0" xfId="0" applyFont="1" applyFill="1"/>
    <xf numFmtId="44" fontId="0" fillId="8" borderId="20" xfId="1" applyFont="1" applyFill="1" applyBorder="1" applyAlignment="1">
      <alignment horizontal="justify" vertical="center"/>
    </xf>
    <xf numFmtId="44" fontId="0" fillId="8" borderId="22" xfId="1" applyFont="1" applyFill="1" applyBorder="1" applyAlignment="1">
      <alignment horizontal="justify" vertical="center"/>
    </xf>
    <xf numFmtId="44" fontId="0" fillId="8" borderId="25" xfId="1" applyFont="1" applyFill="1" applyBorder="1" applyAlignment="1">
      <alignment horizontal="justify" vertical="center"/>
    </xf>
    <xf numFmtId="44" fontId="0" fillId="8" borderId="27" xfId="1" applyFont="1" applyFill="1" applyBorder="1" applyAlignment="1">
      <alignment horizontal="justify" vertical="center"/>
    </xf>
    <xf numFmtId="44" fontId="0" fillId="8" borderId="30" xfId="1" applyFont="1" applyFill="1" applyBorder="1" applyAlignment="1">
      <alignment horizontal="justify" vertical="center"/>
    </xf>
    <xf numFmtId="0" fontId="7" fillId="0" borderId="0" xfId="2"/>
    <xf numFmtId="0" fontId="0" fillId="8" borderId="15" xfId="0" applyFill="1" applyBorder="1"/>
    <xf numFmtId="0" fontId="6" fillId="8" borderId="3" xfId="0" applyFont="1" applyFill="1" applyBorder="1" applyAlignment="1">
      <alignment horizontal="center" vertical="center"/>
    </xf>
    <xf numFmtId="0" fontId="0" fillId="0" borderId="19" xfId="0" applyBorder="1" applyAlignment="1">
      <alignment horizontal="center" vertical="center"/>
    </xf>
    <xf numFmtId="0" fontId="0" fillId="0" borderId="14" xfId="0" applyBorder="1" applyAlignment="1">
      <alignment horizontal="center" vertical="center"/>
    </xf>
    <xf numFmtId="0" fontId="0" fillId="0" borderId="24" xfId="0" applyBorder="1" applyAlignment="1">
      <alignment horizontal="center" vertical="center"/>
    </xf>
    <xf numFmtId="0" fontId="0" fillId="0" borderId="17" xfId="0" applyBorder="1" applyAlignment="1">
      <alignment horizontal="center" vertical="center"/>
    </xf>
    <xf numFmtId="0" fontId="0" fillId="0" borderId="29" xfId="0" applyBorder="1" applyAlignment="1">
      <alignment horizontal="center" vertical="center"/>
    </xf>
    <xf numFmtId="0" fontId="4" fillId="2" borderId="1" xfId="0" applyFont="1" applyFill="1" applyBorder="1" applyAlignment="1">
      <alignment horizontal="justify" vertical="center" wrapText="1"/>
    </xf>
    <xf numFmtId="0" fontId="4" fillId="2" borderId="5" xfId="0" applyFont="1" applyFill="1" applyBorder="1" applyAlignment="1">
      <alignment horizontal="justify" vertical="center" wrapText="1"/>
    </xf>
    <xf numFmtId="0" fontId="8" fillId="0" borderId="16" xfId="0" applyFont="1" applyBorder="1" applyAlignment="1">
      <alignment horizontal="justify" vertical="center" wrapText="1"/>
    </xf>
    <xf numFmtId="0" fontId="8" fillId="0" borderId="3" xfId="0" applyFont="1" applyBorder="1" applyAlignment="1">
      <alignment horizontal="justify" vertical="center" wrapText="1"/>
    </xf>
    <xf numFmtId="0" fontId="10" fillId="0" borderId="0" xfId="2" quotePrefix="1" applyFont="1"/>
    <xf numFmtId="0" fontId="10" fillId="0" borderId="0" xfId="2" applyFont="1"/>
    <xf numFmtId="0" fontId="0" fillId="11" borderId="0" xfId="0" applyFill="1"/>
    <xf numFmtId="0" fontId="0" fillId="11" borderId="24" xfId="0" applyFill="1" applyBorder="1" applyAlignment="1">
      <alignment horizontal="center" vertical="center"/>
    </xf>
    <xf numFmtId="0" fontId="0" fillId="0" borderId="14" xfId="0" applyBorder="1"/>
    <xf numFmtId="0" fontId="0" fillId="8" borderId="14" xfId="0" applyFill="1" applyBorder="1"/>
    <xf numFmtId="0" fontId="4" fillId="2" borderId="5" xfId="0" applyFont="1" applyFill="1" applyBorder="1" applyAlignment="1">
      <alignment vertical="center" wrapText="1"/>
    </xf>
    <xf numFmtId="0" fontId="2" fillId="0" borderId="0" xfId="0" applyFont="1"/>
    <xf numFmtId="0" fontId="1" fillId="13" borderId="29" xfId="0" applyFont="1" applyFill="1" applyBorder="1" applyAlignment="1">
      <alignment vertical="center"/>
    </xf>
    <xf numFmtId="0" fontId="0" fillId="0" borderId="0" xfId="0" applyAlignment="1">
      <alignment horizontal="center" vertical="center" wrapText="1"/>
    </xf>
    <xf numFmtId="44" fontId="1" fillId="12" borderId="3" xfId="1" applyFont="1" applyFill="1" applyBorder="1" applyAlignment="1">
      <alignment vertical="center"/>
    </xf>
    <xf numFmtId="0" fontId="4" fillId="2" borderId="1" xfId="0" applyFont="1" applyFill="1" applyBorder="1" applyAlignment="1">
      <alignment vertical="center" wrapText="1"/>
    </xf>
    <xf numFmtId="0" fontId="4" fillId="2" borderId="7" xfId="0" applyFont="1" applyFill="1" applyBorder="1" applyAlignment="1">
      <alignment horizontal="center" vertical="center"/>
    </xf>
    <xf numFmtId="0" fontId="0" fillId="0" borderId="7" xfId="0" applyBorder="1" applyAlignment="1">
      <alignment vertical="center" wrapText="1"/>
    </xf>
    <xf numFmtId="0" fontId="0" fillId="0" borderId="1" xfId="0" applyBorder="1" applyAlignment="1">
      <alignment vertical="center" wrapText="1"/>
    </xf>
    <xf numFmtId="44" fontId="0" fillId="0" borderId="0" xfId="1" applyFont="1"/>
    <xf numFmtId="0" fontId="0" fillId="0" borderId="0" xfId="0" applyAlignment="1">
      <alignment horizontal="justify" vertical="center"/>
    </xf>
    <xf numFmtId="0" fontId="2" fillId="0" borderId="0" xfId="0" applyFont="1" applyAlignment="1">
      <alignment horizontal="center" vertical="center" wrapText="1"/>
    </xf>
    <xf numFmtId="9" fontId="2" fillId="0" borderId="0" xfId="0" applyNumberFormat="1" applyFont="1" applyAlignment="1">
      <alignment horizontal="center" vertical="center" wrapText="1"/>
    </xf>
    <xf numFmtId="0" fontId="1" fillId="12" borderId="2" xfId="0" applyFont="1" applyFill="1" applyBorder="1" applyAlignment="1">
      <alignment vertical="center" wrapText="1"/>
    </xf>
    <xf numFmtId="0" fontId="11" fillId="9" borderId="2" xfId="0" applyFont="1" applyFill="1" applyBorder="1" applyAlignment="1">
      <alignment vertical="center" wrapText="1"/>
    </xf>
    <xf numFmtId="0" fontId="0" fillId="9" borderId="1" xfId="0" applyFill="1" applyBorder="1" applyAlignment="1">
      <alignment vertical="center" wrapText="1"/>
    </xf>
    <xf numFmtId="0" fontId="4" fillId="2" borderId="13" xfId="0" applyFont="1" applyFill="1" applyBorder="1" applyAlignment="1">
      <alignment horizontal="center" vertical="center" wrapText="1"/>
    </xf>
    <xf numFmtId="0" fontId="6" fillId="8" borderId="12" xfId="0" applyFont="1" applyFill="1" applyBorder="1" applyAlignment="1">
      <alignment horizontal="center" vertical="center"/>
    </xf>
    <xf numFmtId="0" fontId="2" fillId="4" borderId="12" xfId="0" applyFont="1" applyFill="1" applyBorder="1" applyAlignment="1">
      <alignment horizontal="right" vertical="center" wrapText="1"/>
    </xf>
    <xf numFmtId="0" fontId="2" fillId="3" borderId="12" xfId="0" applyFont="1" applyFill="1" applyBorder="1" applyAlignment="1">
      <alignment horizontal="right" vertical="center" wrapText="1"/>
    </xf>
    <xf numFmtId="0" fontId="0" fillId="11" borderId="31" xfId="0" applyFill="1" applyBorder="1" applyAlignment="1">
      <alignment horizontal="center" vertical="center"/>
    </xf>
    <xf numFmtId="0" fontId="4" fillId="11" borderId="5" xfId="0" applyFont="1" applyFill="1" applyBorder="1" applyAlignment="1">
      <alignment horizontal="center" vertical="center" wrapText="1"/>
    </xf>
    <xf numFmtId="44" fontId="0" fillId="8" borderId="32" xfId="1" applyFont="1" applyFill="1" applyBorder="1" applyAlignment="1">
      <alignment horizontal="justify" vertical="center"/>
    </xf>
    <xf numFmtId="44" fontId="0" fillId="8" borderId="33" xfId="1" applyFont="1" applyFill="1" applyBorder="1" applyAlignment="1">
      <alignment horizontal="justify" vertical="center"/>
    </xf>
    <xf numFmtId="44" fontId="0" fillId="8" borderId="34" xfId="1" applyFont="1" applyFill="1" applyBorder="1" applyAlignment="1">
      <alignment horizontal="justify" vertical="center"/>
    </xf>
    <xf numFmtId="44" fontId="0" fillId="8" borderId="36" xfId="1" applyFont="1" applyFill="1" applyBorder="1" applyAlignment="1">
      <alignment horizontal="justify" vertical="center"/>
    </xf>
    <xf numFmtId="44" fontId="0" fillId="8" borderId="35" xfId="1" applyFont="1" applyFill="1" applyBorder="1" applyAlignment="1">
      <alignment horizontal="justify" vertical="center"/>
    </xf>
    <xf numFmtId="44" fontId="0" fillId="8" borderId="4" xfId="1" applyFont="1" applyFill="1" applyBorder="1" applyAlignment="1">
      <alignment vertical="center"/>
    </xf>
    <xf numFmtId="0" fontId="4" fillId="0" borderId="0" xfId="0" applyFont="1" applyAlignment="1">
      <alignment horizontal="center" vertical="center" wrapText="1"/>
    </xf>
    <xf numFmtId="44" fontId="12" fillId="0" borderId="0" xfId="1" applyFont="1" applyAlignment="1">
      <alignment vertical="center"/>
    </xf>
    <xf numFmtId="44" fontId="2" fillId="0" borderId="11" xfId="1" applyFont="1" applyBorder="1" applyAlignment="1">
      <alignment vertical="center"/>
    </xf>
    <xf numFmtId="44" fontId="2" fillId="8" borderId="11" xfId="1" applyFont="1" applyFill="1" applyBorder="1" applyAlignment="1">
      <alignment vertical="center"/>
    </xf>
    <xf numFmtId="44" fontId="2" fillId="3" borderId="11" xfId="1" applyFont="1" applyFill="1" applyBorder="1" applyAlignment="1">
      <alignment vertical="center"/>
    </xf>
    <xf numFmtId="0" fontId="4" fillId="2" borderId="7" xfId="0" applyFont="1" applyFill="1" applyBorder="1" applyAlignment="1">
      <alignment horizontal="center" vertical="center" wrapText="1"/>
    </xf>
    <xf numFmtId="0" fontId="6" fillId="8" borderId="1" xfId="0" applyFont="1" applyFill="1" applyBorder="1" applyAlignment="1">
      <alignment horizontal="center" vertical="center"/>
    </xf>
    <xf numFmtId="0" fontId="6" fillId="15" borderId="1" xfId="0" applyFont="1" applyFill="1" applyBorder="1" applyAlignment="1">
      <alignment horizontal="center" vertical="center"/>
    </xf>
    <xf numFmtId="0" fontId="0" fillId="8" borderId="1" xfId="0" applyFill="1" applyBorder="1" applyAlignment="1">
      <alignment horizontal="left" vertical="center" wrapText="1"/>
    </xf>
    <xf numFmtId="44" fontId="0" fillId="9" borderId="1" xfId="1" applyFont="1" applyFill="1" applyBorder="1" applyAlignment="1">
      <alignment horizontal="center" vertical="center" wrapText="1"/>
    </xf>
    <xf numFmtId="2" fontId="0" fillId="8" borderId="1" xfId="0" applyNumberFormat="1" applyFill="1" applyBorder="1" applyAlignment="1">
      <alignment horizontal="left" vertical="center" wrapText="1"/>
    </xf>
    <xf numFmtId="1" fontId="0" fillId="8" borderId="14" xfId="1" applyNumberFormat="1" applyFont="1" applyFill="1" applyBorder="1" applyAlignment="1">
      <alignment horizontal="center" vertical="center"/>
    </xf>
    <xf numFmtId="1" fontId="0" fillId="8" borderId="19" xfId="1" applyNumberFormat="1" applyFont="1" applyFill="1" applyBorder="1" applyAlignment="1">
      <alignment horizontal="center" vertical="center"/>
    </xf>
    <xf numFmtId="44" fontId="0" fillId="8" borderId="20" xfId="1" applyFont="1" applyFill="1" applyBorder="1" applyAlignment="1">
      <alignment horizontal="center" vertical="center"/>
    </xf>
    <xf numFmtId="44" fontId="0" fillId="8" borderId="22" xfId="1" applyFont="1" applyFill="1" applyBorder="1" applyAlignment="1">
      <alignment horizontal="center" vertical="center"/>
    </xf>
    <xf numFmtId="1" fontId="0" fillId="8" borderId="24" xfId="1" applyNumberFormat="1" applyFont="1" applyFill="1" applyBorder="1" applyAlignment="1">
      <alignment horizontal="center" vertical="center"/>
    </xf>
    <xf numFmtId="44" fontId="0" fillId="8" borderId="25" xfId="1" applyFont="1" applyFill="1" applyBorder="1" applyAlignment="1">
      <alignment horizontal="center" vertical="center"/>
    </xf>
    <xf numFmtId="0" fontId="4" fillId="2" borderId="7" xfId="0" applyFont="1" applyFill="1" applyBorder="1" applyAlignment="1">
      <alignment horizontal="justify" vertical="center" wrapText="1"/>
    </xf>
    <xf numFmtId="1" fontId="0" fillId="9" borderId="19" xfId="0" applyNumberFormat="1" applyFill="1" applyBorder="1" applyAlignment="1">
      <alignment horizontal="center" vertical="center"/>
    </xf>
    <xf numFmtId="1" fontId="0" fillId="9" borderId="14" xfId="0" applyNumberFormat="1" applyFill="1" applyBorder="1" applyAlignment="1">
      <alignment horizontal="center" vertical="center"/>
    </xf>
    <xf numFmtId="1" fontId="0" fillId="9" borderId="24" xfId="0" applyNumberFormat="1" applyFill="1" applyBorder="1" applyAlignment="1">
      <alignment horizontal="center" vertical="center"/>
    </xf>
    <xf numFmtId="0" fontId="4" fillId="2" borderId="8" xfId="0" applyFont="1" applyFill="1" applyBorder="1" applyAlignment="1">
      <alignment horizontal="center" vertical="center" wrapText="1"/>
    </xf>
    <xf numFmtId="0" fontId="4" fillId="2" borderId="7" xfId="0" applyFont="1" applyFill="1" applyBorder="1" applyAlignment="1">
      <alignment vertical="center" wrapText="1"/>
    </xf>
    <xf numFmtId="0" fontId="15" fillId="0" borderId="0" xfId="0" applyFont="1"/>
    <xf numFmtId="0" fontId="15" fillId="0" borderId="0" xfId="0" applyFont="1" applyAlignment="1">
      <alignment wrapText="1"/>
    </xf>
    <xf numFmtId="0" fontId="16" fillId="6" borderId="14" xfId="0" applyFont="1" applyFill="1" applyBorder="1" applyAlignment="1">
      <alignment vertical="center" wrapText="1"/>
    </xf>
    <xf numFmtId="0" fontId="15" fillId="0" borderId="14" xfId="0" applyFont="1" applyBorder="1" applyAlignment="1">
      <alignment vertical="top" wrapText="1"/>
    </xf>
    <xf numFmtId="0" fontId="1" fillId="16" borderId="14" xfId="0" applyFont="1" applyFill="1" applyBorder="1"/>
    <xf numFmtId="0" fontId="0" fillId="17" borderId="14" xfId="0" applyFill="1" applyBorder="1"/>
    <xf numFmtId="44" fontId="12" fillId="12" borderId="5" xfId="1" applyFont="1" applyFill="1" applyBorder="1" applyAlignment="1">
      <alignment vertical="center"/>
    </xf>
    <xf numFmtId="0" fontId="19" fillId="18" borderId="14" xfId="0" applyFont="1" applyFill="1" applyBorder="1" applyAlignment="1">
      <alignment horizontal="center" vertical="center"/>
    </xf>
    <xf numFmtId="0" fontId="19" fillId="18" borderId="14" xfId="0" applyFont="1" applyFill="1" applyBorder="1" applyAlignment="1">
      <alignment horizontal="center" vertical="center" wrapText="1"/>
    </xf>
    <xf numFmtId="44" fontId="0" fillId="8" borderId="5" xfId="1" applyFont="1" applyFill="1" applyBorder="1" applyAlignment="1">
      <alignment horizontal="center" vertical="center" wrapText="1"/>
    </xf>
    <xf numFmtId="1" fontId="0" fillId="9" borderId="1" xfId="0" applyNumberFormat="1" applyFill="1" applyBorder="1" applyAlignment="1">
      <alignment horizontal="right" vertical="center" wrapText="1"/>
    </xf>
    <xf numFmtId="164" fontId="0" fillId="9" borderId="4" xfId="1" applyNumberFormat="1" applyFont="1" applyFill="1" applyBorder="1" applyAlignment="1">
      <alignment horizontal="center" vertical="center" wrapText="1"/>
    </xf>
    <xf numFmtId="164" fontId="13" fillId="9" borderId="3" xfId="1" applyNumberFormat="1" applyFont="1" applyFill="1" applyBorder="1" applyAlignment="1">
      <alignment vertical="center"/>
    </xf>
    <xf numFmtId="164" fontId="11" fillId="9" borderId="3" xfId="1" applyNumberFormat="1" applyFont="1" applyFill="1" applyBorder="1" applyAlignment="1">
      <alignment vertical="center"/>
    </xf>
    <xf numFmtId="164" fontId="2" fillId="9" borderId="1" xfId="1" applyNumberFormat="1" applyFont="1" applyFill="1" applyBorder="1" applyAlignment="1">
      <alignment vertical="center"/>
    </xf>
    <xf numFmtId="164" fontId="0" fillId="9" borderId="1" xfId="1" applyNumberFormat="1" applyFont="1" applyFill="1" applyBorder="1" applyAlignment="1">
      <alignment horizontal="right" vertical="center"/>
    </xf>
    <xf numFmtId="164" fontId="1" fillId="12" borderId="3" xfId="1" applyNumberFormat="1" applyFont="1" applyFill="1" applyBorder="1" applyAlignment="1">
      <alignment vertical="center"/>
    </xf>
    <xf numFmtId="164" fontId="13" fillId="7" borderId="3" xfId="1" applyNumberFormat="1" applyFont="1" applyFill="1" applyBorder="1" applyAlignment="1">
      <alignment vertical="center"/>
    </xf>
    <xf numFmtId="164" fontId="0" fillId="9" borderId="1" xfId="1" applyNumberFormat="1" applyFont="1" applyFill="1" applyBorder="1" applyAlignment="1">
      <alignment horizontal="center" vertical="center" wrapText="1"/>
    </xf>
    <xf numFmtId="0" fontId="22" fillId="0" borderId="0" xfId="0" applyFont="1"/>
    <xf numFmtId="0" fontId="24" fillId="5" borderId="3" xfId="0" applyFont="1" applyFill="1" applyBorder="1" applyAlignment="1">
      <alignment horizontal="center" vertical="center" wrapText="1"/>
    </xf>
    <xf numFmtId="0" fontId="24" fillId="5" borderId="3" xfId="0" applyFont="1" applyFill="1" applyBorder="1" applyAlignment="1">
      <alignment horizontal="center" vertical="center"/>
    </xf>
    <xf numFmtId="0" fontId="25" fillId="5" borderId="3" xfId="0" applyFont="1" applyFill="1" applyBorder="1" applyAlignment="1">
      <alignment horizontal="center" vertical="center" wrapText="1"/>
    </xf>
    <xf numFmtId="1" fontId="25" fillId="9" borderId="1" xfId="0" applyNumberFormat="1" applyFont="1" applyFill="1" applyBorder="1" applyAlignment="1">
      <alignment horizontal="right" vertical="center" wrapText="1"/>
    </xf>
    <xf numFmtId="0" fontId="4" fillId="0" borderId="0" xfId="0" applyFont="1" applyAlignment="1">
      <alignment horizontal="center"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5" fillId="0" borderId="14" xfId="0" applyFont="1" applyBorder="1" applyAlignment="1">
      <alignment vertical="center" wrapText="1"/>
    </xf>
    <xf numFmtId="1" fontId="0" fillId="9" borderId="29" xfId="0" applyNumberFormat="1" applyFill="1" applyBorder="1" applyAlignment="1">
      <alignment horizontal="center" vertical="center"/>
    </xf>
    <xf numFmtId="1" fontId="0" fillId="8" borderId="29" xfId="1" applyNumberFormat="1" applyFont="1" applyFill="1" applyBorder="1" applyAlignment="1">
      <alignment horizontal="center" vertical="center"/>
    </xf>
    <xf numFmtId="0" fontId="0" fillId="0" borderId="0" xfId="0" applyAlignment="1">
      <alignment horizontal="left" wrapText="1"/>
    </xf>
    <xf numFmtId="1" fontId="25" fillId="0" borderId="0" xfId="0" applyNumberFormat="1" applyFont="1" applyAlignment="1">
      <alignment horizontal="right" vertical="center" wrapText="1"/>
    </xf>
    <xf numFmtId="44" fontId="0" fillId="0" borderId="0" xfId="1" applyFont="1" applyAlignment="1">
      <alignment horizontal="center" vertical="center" wrapText="1"/>
    </xf>
    <xf numFmtId="164" fontId="0" fillId="0" borderId="0" xfId="1" applyNumberFormat="1" applyFont="1" applyAlignment="1">
      <alignment horizontal="center" vertical="center" wrapText="1"/>
    </xf>
    <xf numFmtId="1" fontId="0" fillId="0" borderId="0" xfId="0" applyNumberFormat="1" applyAlignment="1">
      <alignment horizontal="right" vertical="center" wrapText="1"/>
    </xf>
    <xf numFmtId="44" fontId="6" fillId="8" borderId="27" xfId="1" applyFont="1" applyFill="1" applyBorder="1" applyAlignment="1">
      <alignment horizontal="justify" vertical="center"/>
    </xf>
    <xf numFmtId="44" fontId="6" fillId="8" borderId="32" xfId="1" applyFont="1" applyFill="1" applyBorder="1" applyAlignment="1">
      <alignment horizontal="justify" vertical="center"/>
    </xf>
    <xf numFmtId="0" fontId="29" fillId="19" borderId="4" xfId="0" applyFont="1" applyFill="1" applyBorder="1" applyAlignment="1">
      <alignment horizontal="center" wrapText="1"/>
    </xf>
    <xf numFmtId="0" fontId="29" fillId="19" borderId="5" xfId="0" applyFont="1" applyFill="1" applyBorder="1" applyAlignment="1">
      <alignment horizontal="center" wrapText="1"/>
    </xf>
    <xf numFmtId="0" fontId="23" fillId="0" borderId="40" xfId="0" applyFont="1" applyBorder="1" applyAlignment="1">
      <alignment horizontal="center" wrapText="1"/>
    </xf>
    <xf numFmtId="44" fontId="14" fillId="14" borderId="8" xfId="1" applyFont="1" applyFill="1" applyBorder="1" applyAlignment="1">
      <alignment horizontal="center" vertical="center"/>
    </xf>
    <xf numFmtId="44" fontId="14" fillId="14" borderId="10" xfId="1" applyFont="1" applyFill="1" applyBorder="1" applyAlignment="1">
      <alignment horizontal="center" vertical="center"/>
    </xf>
    <xf numFmtId="44" fontId="14" fillId="14" borderId="11" xfId="1" applyFont="1" applyFill="1" applyBorder="1" applyAlignment="1">
      <alignment horizontal="center" vertical="center"/>
    </xf>
    <xf numFmtId="44" fontId="14" fillId="14" borderId="3" xfId="1"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4" fillId="14" borderId="8" xfId="0" applyFont="1" applyFill="1" applyBorder="1" applyAlignment="1">
      <alignment horizontal="center" vertical="center" wrapText="1"/>
    </xf>
    <xf numFmtId="0" fontId="14" fillId="14" borderId="9" xfId="0" applyFont="1" applyFill="1" applyBorder="1" applyAlignment="1">
      <alignment horizontal="center" vertical="center" wrapText="1"/>
    </xf>
    <xf numFmtId="0" fontId="14" fillId="14" borderId="10" xfId="0" applyFont="1" applyFill="1" applyBorder="1" applyAlignment="1">
      <alignment horizontal="center" vertical="center" wrapText="1"/>
    </xf>
    <xf numFmtId="0" fontId="14" fillId="14" borderId="11" xfId="0" applyFont="1" applyFill="1" applyBorder="1" applyAlignment="1">
      <alignment horizontal="center" vertical="center" wrapText="1"/>
    </xf>
    <xf numFmtId="0" fontId="14" fillId="14" borderId="12" xfId="0" applyFont="1" applyFill="1" applyBorder="1" applyAlignment="1">
      <alignment horizontal="center" vertical="center" wrapText="1"/>
    </xf>
    <xf numFmtId="0" fontId="14" fillId="14" borderId="3" xfId="0" applyFont="1" applyFill="1" applyBorder="1" applyAlignment="1">
      <alignment horizontal="center" vertical="center" wrapText="1"/>
    </xf>
    <xf numFmtId="44" fontId="12" fillId="12" borderId="4" xfId="0" applyNumberFormat="1" applyFont="1" applyFill="1" applyBorder="1" applyAlignment="1">
      <alignment horizontal="right"/>
    </xf>
    <xf numFmtId="44" fontId="12" fillId="12" borderId="5" xfId="0" applyNumberFormat="1" applyFont="1" applyFill="1" applyBorder="1" applyAlignment="1">
      <alignment horizontal="right"/>
    </xf>
    <xf numFmtId="0" fontId="0" fillId="8" borderId="1" xfId="0" applyFill="1" applyBorder="1" applyAlignment="1">
      <alignment horizontal="left" wrapText="1"/>
    </xf>
    <xf numFmtId="0" fontId="0" fillId="8" borderId="1" xfId="0" applyFill="1" applyBorder="1" applyAlignment="1">
      <alignment horizontal="left" vertical="center" wrapText="1"/>
    </xf>
    <xf numFmtId="0" fontId="4" fillId="2" borderId="7" xfId="0" applyFont="1" applyFill="1" applyBorder="1" applyAlignment="1">
      <alignment horizontal="left" vertical="center"/>
    </xf>
    <xf numFmtId="0" fontId="4" fillId="2" borderId="2" xfId="0" applyFont="1" applyFill="1" applyBorder="1" applyAlignment="1">
      <alignment horizontal="left" vertical="center"/>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44" fontId="0" fillId="8" borderId="4" xfId="1" applyFont="1" applyFill="1" applyBorder="1" applyAlignment="1">
      <alignment horizontal="center" vertical="center" wrapText="1"/>
    </xf>
    <xf numFmtId="44" fontId="0" fillId="8" borderId="13" xfId="1" applyFont="1" applyFill="1" applyBorder="1" applyAlignment="1">
      <alignment horizontal="center" vertical="center" wrapText="1"/>
    </xf>
    <xf numFmtId="44" fontId="0" fillId="8" borderId="5" xfId="1" applyFont="1" applyFill="1" applyBorder="1" applyAlignment="1">
      <alignment horizontal="center" vertical="center" wrapText="1"/>
    </xf>
    <xf numFmtId="0" fontId="0" fillId="8" borderId="26" xfId="0" applyFill="1" applyBorder="1" applyAlignment="1">
      <alignment horizontal="center" vertical="center"/>
    </xf>
    <xf numFmtId="0" fontId="0" fillId="8" borderId="21" xfId="0" applyFill="1" applyBorder="1" applyAlignment="1">
      <alignment horizontal="center" vertical="center"/>
    </xf>
    <xf numFmtId="0" fontId="0" fillId="8" borderId="23" xfId="0" applyFill="1" applyBorder="1" applyAlignment="1">
      <alignment horizontal="center" vertical="center"/>
    </xf>
    <xf numFmtId="0" fontId="0" fillId="8" borderId="18" xfId="0" applyFill="1" applyBorder="1" applyAlignment="1">
      <alignment horizontal="center" vertical="center"/>
    </xf>
    <xf numFmtId="0" fontId="0" fillId="8" borderId="28" xfId="0" applyFill="1" applyBorder="1" applyAlignment="1">
      <alignment horizontal="center" vertical="center"/>
    </xf>
    <xf numFmtId="0" fontId="2" fillId="3" borderId="4" xfId="0" applyFont="1" applyFill="1" applyBorder="1" applyAlignment="1">
      <alignment horizontal="right" vertical="center" wrapText="1"/>
    </xf>
    <xf numFmtId="0" fontId="2" fillId="3" borderId="13" xfId="0" applyFont="1" applyFill="1" applyBorder="1" applyAlignment="1">
      <alignment horizontal="right" vertical="center" wrapText="1"/>
    </xf>
    <xf numFmtId="0" fontId="2" fillId="3" borderId="5" xfId="0" applyFont="1" applyFill="1" applyBorder="1" applyAlignment="1">
      <alignment horizontal="right" vertical="center" wrapText="1"/>
    </xf>
    <xf numFmtId="0" fontId="12" fillId="12" borderId="4" xfId="0" applyFont="1" applyFill="1" applyBorder="1" applyAlignment="1">
      <alignment horizontal="right" vertical="center" wrapText="1"/>
    </xf>
    <xf numFmtId="0" fontId="12" fillId="12" borderId="13" xfId="0" applyFont="1" applyFill="1" applyBorder="1" applyAlignment="1">
      <alignment horizontal="right" vertical="center" wrapText="1"/>
    </xf>
    <xf numFmtId="0" fontId="12" fillId="12" borderId="5" xfId="0" applyFont="1" applyFill="1" applyBorder="1" applyAlignment="1">
      <alignment horizontal="right" vertical="center" wrapText="1"/>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6" fillId="8" borderId="4"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5" xfId="0" applyFont="1" applyFill="1" applyBorder="1" applyAlignment="1">
      <alignment horizontal="center" vertical="center"/>
    </xf>
    <xf numFmtId="0" fontId="2" fillId="4" borderId="4" xfId="0" applyFont="1" applyFill="1" applyBorder="1" applyAlignment="1">
      <alignment horizontal="right" vertical="center" wrapText="1"/>
    </xf>
    <xf numFmtId="0" fontId="2" fillId="4" borderId="13" xfId="0" applyFont="1" applyFill="1" applyBorder="1" applyAlignment="1">
      <alignment horizontal="right" vertical="center" wrapText="1"/>
    </xf>
    <xf numFmtId="0" fontId="2" fillId="4" borderId="5" xfId="0" applyFont="1" applyFill="1" applyBorder="1" applyAlignment="1">
      <alignment horizontal="righ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5" borderId="7" xfId="0" applyFill="1" applyBorder="1" applyAlignment="1">
      <alignment horizontal="left" vertical="center"/>
    </xf>
    <xf numFmtId="0" fontId="0" fillId="5" borderId="6" xfId="0" applyFill="1" applyBorder="1" applyAlignment="1">
      <alignment horizontal="left" vertical="center"/>
    </xf>
    <xf numFmtId="0" fontId="0" fillId="5" borderId="2" xfId="0" applyFill="1" applyBorder="1" applyAlignment="1">
      <alignment horizontal="left" vertical="center"/>
    </xf>
    <xf numFmtId="0" fontId="0" fillId="8" borderId="37" xfId="0" applyFill="1" applyBorder="1" applyAlignment="1">
      <alignment horizontal="left" vertical="top"/>
    </xf>
    <xf numFmtId="0" fontId="0" fillId="8" borderId="38" xfId="0" applyFill="1" applyBorder="1" applyAlignment="1">
      <alignment horizontal="left" vertical="top"/>
    </xf>
    <xf numFmtId="0" fontId="0" fillId="8" borderId="39" xfId="0" applyFill="1" applyBorder="1" applyAlignment="1">
      <alignment horizontal="left" vertical="top"/>
    </xf>
    <xf numFmtId="0" fontId="0" fillId="0" borderId="7" xfId="0" applyBorder="1" applyAlignment="1">
      <alignment horizontal="left" vertical="center"/>
    </xf>
    <xf numFmtId="0" fontId="0" fillId="0" borderId="6" xfId="0" applyBorder="1" applyAlignment="1">
      <alignment horizontal="left" vertical="center"/>
    </xf>
    <xf numFmtId="0" fontId="0" fillId="0" borderId="2" xfId="0" applyBorder="1" applyAlignment="1">
      <alignment horizontal="left" vertical="center"/>
    </xf>
    <xf numFmtId="0" fontId="28" fillId="8" borderId="37" xfId="0" applyFont="1" applyFill="1" applyBorder="1" applyAlignment="1">
      <alignment horizontal="center" vertical="center"/>
    </xf>
    <xf numFmtId="0" fontId="28" fillId="8" borderId="38" xfId="0" applyFont="1" applyFill="1" applyBorder="1" applyAlignment="1">
      <alignment horizontal="center" vertical="center"/>
    </xf>
    <xf numFmtId="0" fontId="28" fillId="8" borderId="39" xfId="0" applyFont="1" applyFill="1" applyBorder="1" applyAlignment="1">
      <alignment horizontal="center" vertical="center"/>
    </xf>
    <xf numFmtId="0" fontId="2" fillId="0" borderId="7"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2" xfId="0" applyFont="1" applyBorder="1" applyAlignment="1">
      <alignment horizontal="justify" vertical="center" wrapText="1"/>
    </xf>
    <xf numFmtId="0" fontId="12" fillId="12" borderId="4" xfId="0" applyFont="1" applyFill="1" applyBorder="1" applyAlignment="1">
      <alignment horizontal="right"/>
    </xf>
    <xf numFmtId="0" fontId="12" fillId="12" borderId="13" xfId="0" applyFont="1" applyFill="1" applyBorder="1" applyAlignment="1">
      <alignment horizontal="right"/>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9</xdr:row>
      <xdr:rowOff>1857375</xdr:rowOff>
    </xdr:from>
    <xdr:to>
      <xdr:col>2</xdr:col>
      <xdr:colOff>6134615</xdr:colOff>
      <xdr:row>9</xdr:row>
      <xdr:rowOff>3324352</xdr:rowOff>
    </xdr:to>
    <xdr:pic>
      <xdr:nvPicPr>
        <xdr:cNvPr id="4" name="Picture 3">
          <a:extLst>
            <a:ext uri="{FF2B5EF4-FFF2-40B4-BE49-F238E27FC236}">
              <a16:creationId xmlns:a16="http://schemas.microsoft.com/office/drawing/2014/main" id="{1E42AD5F-B444-A69E-AF02-A3C46BA217C0}"/>
            </a:ext>
          </a:extLst>
        </xdr:cNvPr>
        <xdr:cNvPicPr>
          <a:picLocks noChangeAspect="1"/>
        </xdr:cNvPicPr>
      </xdr:nvPicPr>
      <xdr:blipFill>
        <a:blip xmlns:r="http://schemas.openxmlformats.org/officeDocument/2006/relationships" r:embed="rId1"/>
        <a:stretch>
          <a:fillRect/>
        </a:stretch>
      </xdr:blipFill>
      <xdr:spPr>
        <a:xfrm>
          <a:off x="1246188" y="19534188"/>
          <a:ext cx="5944115" cy="14669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itprofessionalism.org/about-it-professionalism/competences/ict-profil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pageSetUpPr fitToPage="1"/>
  </sheetPr>
  <dimension ref="B1:C10"/>
  <sheetViews>
    <sheetView tabSelected="1" zoomScale="120" zoomScaleNormal="120" zoomScaleSheetLayoutView="120" workbookViewId="0">
      <selection activeCell="C6" sqref="C6"/>
    </sheetView>
  </sheetViews>
  <sheetFormatPr defaultColWidth="8.6640625" defaultRowHeight="12" x14ac:dyDescent="0.25"/>
  <cols>
    <col min="1" max="1" width="2.33203125" style="89" customWidth="1"/>
    <col min="2" max="2" width="13" style="89" customWidth="1"/>
    <col min="3" max="3" width="140.5546875" style="89" customWidth="1"/>
    <col min="4" max="16384" width="8.6640625" style="89"/>
  </cols>
  <sheetData>
    <row r="1" spans="2:3" ht="75" customHeight="1" thickBot="1" x14ac:dyDescent="0.5">
      <c r="B1" s="126" t="s">
        <v>0</v>
      </c>
      <c r="C1" s="127"/>
    </row>
    <row r="2" spans="2:3" s="108" customFormat="1" ht="48.75" customHeight="1" x14ac:dyDescent="0.45">
      <c r="B2" s="128" t="s">
        <v>1</v>
      </c>
      <c r="C2" s="128"/>
    </row>
    <row r="3" spans="2:3" s="90" customFormat="1" x14ac:dyDescent="0.25">
      <c r="B3" s="91" t="s">
        <v>2</v>
      </c>
      <c r="C3" s="91" t="s">
        <v>3</v>
      </c>
    </row>
    <row r="4" spans="2:3" ht="218.4" customHeight="1" x14ac:dyDescent="0.25">
      <c r="B4" s="96" t="s">
        <v>4</v>
      </c>
      <c r="C4" s="92" t="s">
        <v>5</v>
      </c>
    </row>
    <row r="5" spans="2:3" ht="96" x14ac:dyDescent="0.25">
      <c r="B5" s="97" t="s">
        <v>6</v>
      </c>
      <c r="C5" s="92" t="s">
        <v>7</v>
      </c>
    </row>
    <row r="6" spans="2:3" ht="409.5" customHeight="1" x14ac:dyDescent="0.25">
      <c r="B6" s="97" t="s">
        <v>8</v>
      </c>
      <c r="C6" s="92" t="s">
        <v>237</v>
      </c>
    </row>
    <row r="7" spans="2:3" ht="150" customHeight="1" x14ac:dyDescent="0.25">
      <c r="B7" s="96" t="s">
        <v>9</v>
      </c>
      <c r="C7" s="116" t="s">
        <v>10</v>
      </c>
    </row>
    <row r="8" spans="2:3" ht="164.4" customHeight="1" x14ac:dyDescent="0.25">
      <c r="B8" s="96" t="s">
        <v>11</v>
      </c>
      <c r="C8" s="116" t="s">
        <v>12</v>
      </c>
    </row>
    <row r="9" spans="2:3" ht="231" customHeight="1" x14ac:dyDescent="0.25">
      <c r="B9" s="97" t="s">
        <v>13</v>
      </c>
      <c r="C9" s="116" t="s">
        <v>14</v>
      </c>
    </row>
    <row r="10" spans="2:3" ht="332.4" customHeight="1" x14ac:dyDescent="0.25">
      <c r="B10" s="97" t="s">
        <v>15</v>
      </c>
      <c r="C10" s="92" t="s">
        <v>16</v>
      </c>
    </row>
  </sheetData>
  <mergeCells count="2">
    <mergeCell ref="B1:C1"/>
    <mergeCell ref="B2:C2"/>
  </mergeCells>
  <pageMargins left="0.70866141732283472" right="0.70866141732283472" top="0.74803149606299213" bottom="0.74803149606299213" header="0.31496062992125984" footer="0.31496062992125984"/>
  <pageSetup paperSize="9" scale="43" orientation="portrait" r:id="rId1"/>
  <headerFooter>
    <oddHeader>&amp;C&amp;A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rgb="FF7030A0"/>
    <pageSetUpPr fitToPage="1"/>
  </sheetPr>
  <dimension ref="B1:M21"/>
  <sheetViews>
    <sheetView showZeros="0" zoomScale="120" zoomScaleNormal="120" zoomScaleSheetLayoutView="100" workbookViewId="0">
      <selection activeCell="E8" sqref="E8"/>
    </sheetView>
  </sheetViews>
  <sheetFormatPr defaultColWidth="8.6640625" defaultRowHeight="14.4" x14ac:dyDescent="0.3"/>
  <cols>
    <col min="1" max="1" width="3.33203125" customWidth="1"/>
    <col min="2" max="2" width="35.5546875" customWidth="1"/>
    <col min="3" max="3" width="15.44140625" customWidth="1"/>
    <col min="4" max="13" width="12.6640625" customWidth="1"/>
    <col min="14" max="14" width="10.5546875" customWidth="1"/>
    <col min="15" max="15" width="12.5546875" customWidth="1"/>
    <col min="16" max="16" width="10.5546875" customWidth="1"/>
  </cols>
  <sheetData>
    <row r="1" spans="2:13" ht="15" thickBot="1" x14ac:dyDescent="0.35"/>
    <row r="2" spans="2:13" x14ac:dyDescent="0.3">
      <c r="B2" s="135" t="s">
        <v>17</v>
      </c>
      <c r="C2" s="136"/>
      <c r="D2" s="136"/>
      <c r="E2" s="137"/>
      <c r="F2" s="129">
        <f>C9+C17</f>
        <v>0</v>
      </c>
      <c r="G2" s="130"/>
    </row>
    <row r="3" spans="2:13" ht="15" thickBot="1" x14ac:dyDescent="0.35">
      <c r="B3" s="138"/>
      <c r="C3" s="139"/>
      <c r="D3" s="139"/>
      <c r="E3" s="140"/>
      <c r="F3" s="131"/>
      <c r="G3" s="132"/>
    </row>
    <row r="4" spans="2:13" ht="15" thickBot="1" x14ac:dyDescent="0.35"/>
    <row r="5" spans="2:13" ht="15" thickBot="1" x14ac:dyDescent="0.35">
      <c r="B5" s="2" t="s">
        <v>18</v>
      </c>
      <c r="C5" s="44" t="s">
        <v>19</v>
      </c>
      <c r="D5" s="44" t="s">
        <v>20</v>
      </c>
      <c r="E5" s="44" t="s">
        <v>21</v>
      </c>
      <c r="F5" s="44" t="s">
        <v>22</v>
      </c>
      <c r="G5" s="44" t="s">
        <v>23</v>
      </c>
      <c r="H5" s="44" t="s">
        <v>24</v>
      </c>
      <c r="I5" s="44" t="s">
        <v>25</v>
      </c>
      <c r="J5" s="44" t="s">
        <v>26</v>
      </c>
      <c r="K5" s="44" t="s">
        <v>27</v>
      </c>
      <c r="L5" s="44" t="s">
        <v>28</v>
      </c>
      <c r="M5" s="44" t="s">
        <v>29</v>
      </c>
    </row>
    <row r="6" spans="2:13" ht="27" customHeight="1" thickBot="1" x14ac:dyDescent="0.35">
      <c r="B6" s="52" t="s">
        <v>30</v>
      </c>
      <c r="C6" s="101">
        <f>SUM(D6:M6)</f>
        <v>0</v>
      </c>
      <c r="D6" s="102">
        <f>SUM('Annual Subscriptions'!I11:I12)</f>
        <v>0</v>
      </c>
      <c r="E6" s="102">
        <f>SUM('Annual Subscriptions'!L11:L12)</f>
        <v>0</v>
      </c>
      <c r="F6" s="102">
        <f>SUM('Annual Subscriptions'!O11:O12)</f>
        <v>0</v>
      </c>
      <c r="G6" s="102">
        <f>SUM('Annual Subscriptions'!R11:R12)</f>
        <v>0</v>
      </c>
      <c r="H6" s="102">
        <f>SUM('Annual Subscriptions'!U11:U12)</f>
        <v>0</v>
      </c>
      <c r="I6" s="102">
        <f>SUM('Annual Subscriptions'!X11:X12)</f>
        <v>0</v>
      </c>
      <c r="J6" s="102">
        <f>SUM('Annual Subscriptions'!AA11:AA12)</f>
        <v>0</v>
      </c>
      <c r="K6" s="102">
        <f>SUM('Annual Subscriptions'!AD11:AD12)</f>
        <v>0</v>
      </c>
      <c r="L6" s="102">
        <f>SUM('Annual Subscriptions'!AG11:AG12)</f>
        <v>0</v>
      </c>
      <c r="M6" s="102">
        <f>SUM('Annual Subscriptions'!AJ11:AJ12)</f>
        <v>0</v>
      </c>
    </row>
    <row r="7" spans="2:13" ht="27" customHeight="1" thickBot="1" x14ac:dyDescent="0.35">
      <c r="B7" s="52" t="s">
        <v>31</v>
      </c>
      <c r="C7" s="101">
        <f>SUM(D7:M7)</f>
        <v>0</v>
      </c>
      <c r="D7" s="102">
        <f>'Annual Subscriptions'!G15</f>
        <v>0</v>
      </c>
      <c r="E7" s="102">
        <f>'Annual Subscriptions'!J15</f>
        <v>0</v>
      </c>
      <c r="F7" s="102">
        <f>'Annual Subscriptions'!M15</f>
        <v>0</v>
      </c>
      <c r="G7" s="102">
        <f>'Annual Subscriptions'!P15</f>
        <v>0</v>
      </c>
      <c r="H7" s="102">
        <f>'Annual Subscriptions'!S15</f>
        <v>0</v>
      </c>
      <c r="I7" s="102">
        <f>'Annual Subscriptions'!V15</f>
        <v>0</v>
      </c>
      <c r="J7" s="102">
        <f>'Annual Subscriptions'!Y15</f>
        <v>0</v>
      </c>
      <c r="K7" s="102">
        <f>'Annual Subscriptions'!AB15</f>
        <v>0</v>
      </c>
      <c r="L7" s="102">
        <f>'Annual Subscriptions'!AE15</f>
        <v>0</v>
      </c>
      <c r="M7" s="102">
        <f>'Annual Subscriptions'!AH15</f>
        <v>0</v>
      </c>
    </row>
    <row r="8" spans="2:13" ht="29.4" thickBot="1" x14ac:dyDescent="0.35">
      <c r="B8" s="53" t="s">
        <v>32</v>
      </c>
      <c r="C8" s="103">
        <f>SUM(D8:M8)</f>
        <v>0</v>
      </c>
      <c r="D8" s="104">
        <f>SUM('Annual Subscriptions'!I20:I39)</f>
        <v>0</v>
      </c>
      <c r="E8" s="104">
        <f>SUM('Annual Subscriptions'!L20:L39)</f>
        <v>0</v>
      </c>
      <c r="F8" s="104">
        <f>SUM('Annual Subscriptions'!O20:O39)</f>
        <v>0</v>
      </c>
      <c r="G8" s="104">
        <f>SUM('Annual Subscriptions'!R20:R39)</f>
        <v>0</v>
      </c>
      <c r="H8" s="104">
        <f>SUM('Annual Subscriptions'!U20:U39)</f>
        <v>0</v>
      </c>
      <c r="I8" s="104">
        <f>SUM('Annual Subscriptions'!X20:X39)</f>
        <v>0</v>
      </c>
      <c r="J8" s="104">
        <f>SUM('Annual Subscriptions'!AA20:AA39)</f>
        <v>0</v>
      </c>
      <c r="K8" s="104">
        <f>SUM('Annual Subscriptions'!AD20:AD39)</f>
        <v>0</v>
      </c>
      <c r="L8" s="104">
        <f>SUM('Annual Subscriptions'!AG20:AG39)</f>
        <v>0</v>
      </c>
      <c r="M8" s="104">
        <f>SUM('Annual Subscriptions'!AJ20:AJ39)</f>
        <v>0</v>
      </c>
    </row>
    <row r="9" spans="2:13" ht="31.95" customHeight="1" thickBot="1" x14ac:dyDescent="0.35">
      <c r="B9" s="51" t="s">
        <v>33</v>
      </c>
      <c r="C9" s="105">
        <f>SUM(C6:C8)</f>
        <v>0</v>
      </c>
      <c r="D9" s="106">
        <f>D6+D8</f>
        <v>0</v>
      </c>
      <c r="E9" s="106">
        <f t="shared" ref="E9:M9" si="0">E6+E8</f>
        <v>0</v>
      </c>
      <c r="F9" s="106">
        <f t="shared" si="0"/>
        <v>0</v>
      </c>
      <c r="G9" s="106">
        <f t="shared" si="0"/>
        <v>0</v>
      </c>
      <c r="H9" s="106">
        <f t="shared" si="0"/>
        <v>0</v>
      </c>
      <c r="I9" s="106">
        <f t="shared" si="0"/>
        <v>0</v>
      </c>
      <c r="J9" s="106">
        <f t="shared" si="0"/>
        <v>0</v>
      </c>
      <c r="K9" s="106">
        <f t="shared" si="0"/>
        <v>0</v>
      </c>
      <c r="L9" s="106">
        <f t="shared" si="0"/>
        <v>0</v>
      </c>
      <c r="M9" s="106">
        <f t="shared" si="0"/>
        <v>0</v>
      </c>
    </row>
    <row r="10" spans="2:13" ht="15" thickBot="1" x14ac:dyDescent="0.35"/>
    <row r="11" spans="2:13" ht="15" thickBot="1" x14ac:dyDescent="0.35">
      <c r="B11" s="133" t="s">
        <v>13</v>
      </c>
      <c r="C11" s="134"/>
    </row>
    <row r="12" spans="2:13" ht="15" thickBot="1" x14ac:dyDescent="0.35">
      <c r="B12" s="43" t="s">
        <v>34</v>
      </c>
      <c r="C12" s="38" t="s">
        <v>35</v>
      </c>
    </row>
    <row r="13" spans="2:13" ht="15" thickBot="1" x14ac:dyDescent="0.35">
      <c r="B13" s="45" t="s">
        <v>36</v>
      </c>
      <c r="C13" s="11">
        <f>'Detailed Implementation Costs'!J17</f>
        <v>0</v>
      </c>
    </row>
    <row r="14" spans="2:13" ht="15" thickBot="1" x14ac:dyDescent="0.35">
      <c r="B14" s="45" t="s">
        <v>37</v>
      </c>
      <c r="C14" s="11">
        <f>'Detailed Implementation Costs'!J31</f>
        <v>0</v>
      </c>
    </row>
    <row r="15" spans="2:13" ht="15" thickBot="1" x14ac:dyDescent="0.35">
      <c r="B15" s="45" t="s">
        <v>38</v>
      </c>
      <c r="C15" s="11">
        <f>'Detailed Implementation Costs'!J45</f>
        <v>0</v>
      </c>
    </row>
    <row r="16" spans="2:13" ht="15" thickBot="1" x14ac:dyDescent="0.35">
      <c r="B16" s="46" t="s">
        <v>39</v>
      </c>
      <c r="C16" s="11">
        <f>'Detailed Implementation Costs'!J61</f>
        <v>0</v>
      </c>
    </row>
    <row r="17" spans="2:7" ht="15" thickBot="1" x14ac:dyDescent="0.35">
      <c r="B17" s="51" t="s">
        <v>40</v>
      </c>
      <c r="C17" s="42">
        <f>SUM(C13:C16)</f>
        <v>0</v>
      </c>
    </row>
    <row r="21" spans="2:7" x14ac:dyDescent="0.3">
      <c r="G21" s="47"/>
    </row>
  </sheetData>
  <mergeCells count="3">
    <mergeCell ref="F2:G3"/>
    <mergeCell ref="B11:C11"/>
    <mergeCell ref="B2:E3"/>
  </mergeCells>
  <pageMargins left="0.25" right="0.25" top="0.75" bottom="0.75" header="0.3" footer="0.3"/>
  <pageSetup paperSize="9" scale="78" orientation="landscape"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B1:AJ39"/>
  <sheetViews>
    <sheetView showZeros="0" zoomScale="80" zoomScaleNormal="80" zoomScaleSheetLayoutView="100" workbookViewId="0">
      <selection activeCell="C12" sqref="C12:F12"/>
    </sheetView>
  </sheetViews>
  <sheetFormatPr defaultRowHeight="14.4" x14ac:dyDescent="0.3"/>
  <cols>
    <col min="1" max="1" width="2.88671875" customWidth="1"/>
    <col min="2" max="2" width="50.6640625" customWidth="1"/>
    <col min="3" max="6" width="10.5546875" customWidth="1"/>
    <col min="7" max="36" width="12.6640625" customWidth="1"/>
  </cols>
  <sheetData>
    <row r="1" spans="2:36" ht="15" thickBot="1" x14ac:dyDescent="0.35"/>
    <row r="2" spans="2:36" ht="18.600000000000001" thickBot="1" x14ac:dyDescent="0.4">
      <c r="B2" s="207" t="s">
        <v>41</v>
      </c>
      <c r="C2" s="208"/>
      <c r="D2" s="208"/>
      <c r="E2" s="208"/>
      <c r="F2" s="208"/>
      <c r="G2" s="141">
        <f>SUM(I11:I12,L11:L12,O11:O12,R11:R12,U11:U12,X11:X12,AA11:AA12,AD11:AD12,AG11:AG12,AJ11:AJ12)+SUM(I20:I39,L20:L39,O20:O39,R20:R39,U20:U39,X20:X39,AA20:AA39,AD20:AD39,AG20:AG39,AJ20:AJ39)</f>
        <v>0</v>
      </c>
      <c r="H2" s="142"/>
    </row>
    <row r="3" spans="2:36" ht="15" thickBot="1" x14ac:dyDescent="0.35"/>
    <row r="4" spans="2:36" ht="29.4" thickBot="1" x14ac:dyDescent="0.35">
      <c r="B4" s="2" t="s">
        <v>42</v>
      </c>
      <c r="C4" s="1" t="s">
        <v>43</v>
      </c>
      <c r="D4" s="1" t="s">
        <v>44</v>
      </c>
      <c r="E4" s="3" t="s">
        <v>45</v>
      </c>
      <c r="F4" s="113"/>
    </row>
    <row r="5" spans="2:36" ht="25.95" customHeight="1" thickBot="1" x14ac:dyDescent="0.35">
      <c r="B5" s="4" t="s">
        <v>46</v>
      </c>
      <c r="C5" s="109">
        <v>3</v>
      </c>
      <c r="D5" s="110">
        <v>17</v>
      </c>
      <c r="E5" s="109">
        <f>SUM(B5:D5)</f>
        <v>20</v>
      </c>
      <c r="F5" s="114"/>
    </row>
    <row r="6" spans="2:36" ht="25.95" customHeight="1" thickBot="1" x14ac:dyDescent="0.35">
      <c r="B6" s="5" t="s">
        <v>47</v>
      </c>
      <c r="C6" s="111">
        <f>SUM(C5:C5)</f>
        <v>3</v>
      </c>
      <c r="D6" s="111">
        <f>SUM(D5:D5)</f>
        <v>17</v>
      </c>
      <c r="E6" s="111">
        <f>SUM(E5:E5)</f>
        <v>20</v>
      </c>
      <c r="F6" s="115"/>
    </row>
    <row r="8" spans="2:36" ht="15" thickBot="1" x14ac:dyDescent="0.35">
      <c r="B8" s="48"/>
      <c r="C8" s="41"/>
      <c r="D8" s="41"/>
      <c r="E8" s="41"/>
      <c r="F8" s="41"/>
      <c r="G8" s="49"/>
      <c r="H8" s="50"/>
    </row>
    <row r="9" spans="2:36" ht="30" customHeight="1" thickBot="1" x14ac:dyDescent="0.35">
      <c r="B9" s="145" t="s">
        <v>48</v>
      </c>
      <c r="C9" s="147" t="s">
        <v>49</v>
      </c>
      <c r="D9" s="148"/>
      <c r="E9" s="148"/>
      <c r="F9" s="149"/>
      <c r="G9" s="133" t="s">
        <v>50</v>
      </c>
      <c r="H9" s="153"/>
      <c r="I9" s="134"/>
      <c r="J9" s="133" t="s">
        <v>51</v>
      </c>
      <c r="K9" s="153"/>
      <c r="L9" s="134"/>
      <c r="M9" s="133" t="s">
        <v>52</v>
      </c>
      <c r="N9" s="153"/>
      <c r="O9" s="134"/>
      <c r="P9" s="133" t="s">
        <v>53</v>
      </c>
      <c r="Q9" s="153"/>
      <c r="R9" s="134"/>
      <c r="S9" s="133" t="s">
        <v>54</v>
      </c>
      <c r="T9" s="153"/>
      <c r="U9" s="134"/>
      <c r="V9" s="133" t="s">
        <v>55</v>
      </c>
      <c r="W9" s="153"/>
      <c r="X9" s="134"/>
      <c r="Y9" s="133" t="s">
        <v>56</v>
      </c>
      <c r="Z9" s="153"/>
      <c r="AA9" s="134"/>
      <c r="AB9" s="133" t="s">
        <v>57</v>
      </c>
      <c r="AC9" s="153"/>
      <c r="AD9" s="134"/>
      <c r="AE9" s="133" t="s">
        <v>58</v>
      </c>
      <c r="AF9" s="153"/>
      <c r="AG9" s="134"/>
      <c r="AH9" s="133" t="s">
        <v>59</v>
      </c>
      <c r="AI9" s="153"/>
      <c r="AJ9" s="134"/>
    </row>
    <row r="10" spans="2:36" ht="58.2" thickBot="1" x14ac:dyDescent="0.35">
      <c r="B10" s="146"/>
      <c r="C10" s="150"/>
      <c r="D10" s="151"/>
      <c r="E10" s="151"/>
      <c r="F10" s="152"/>
      <c r="G10" s="13" t="s">
        <v>60</v>
      </c>
      <c r="H10" s="13" t="s">
        <v>61</v>
      </c>
      <c r="I10" s="13" t="s">
        <v>62</v>
      </c>
      <c r="J10" s="71" t="s">
        <v>60</v>
      </c>
      <c r="K10" s="13" t="s">
        <v>61</v>
      </c>
      <c r="L10" s="13" t="s">
        <v>62</v>
      </c>
      <c r="M10" s="13" t="s">
        <v>60</v>
      </c>
      <c r="N10" s="13" t="s">
        <v>61</v>
      </c>
      <c r="O10" s="13" t="s">
        <v>62</v>
      </c>
      <c r="P10" s="13" t="s">
        <v>60</v>
      </c>
      <c r="Q10" s="13" t="s">
        <v>61</v>
      </c>
      <c r="R10" s="13" t="s">
        <v>62</v>
      </c>
      <c r="S10" s="13" t="s">
        <v>60</v>
      </c>
      <c r="T10" s="13" t="s">
        <v>63</v>
      </c>
      <c r="U10" s="13" t="s">
        <v>62</v>
      </c>
      <c r="V10" s="13" t="s">
        <v>60</v>
      </c>
      <c r="W10" s="13" t="s">
        <v>61</v>
      </c>
      <c r="X10" s="13" t="s">
        <v>62</v>
      </c>
      <c r="Y10" s="13" t="s">
        <v>60</v>
      </c>
      <c r="Z10" s="13" t="s">
        <v>61</v>
      </c>
      <c r="AA10" s="13" t="s">
        <v>62</v>
      </c>
      <c r="AB10" s="13" t="s">
        <v>60</v>
      </c>
      <c r="AC10" s="13" t="s">
        <v>61</v>
      </c>
      <c r="AD10" s="13" t="s">
        <v>62</v>
      </c>
      <c r="AE10" s="13" t="s">
        <v>60</v>
      </c>
      <c r="AF10" s="13" t="s">
        <v>61</v>
      </c>
      <c r="AG10" s="13" t="s">
        <v>62</v>
      </c>
      <c r="AH10" s="13" t="s">
        <v>60</v>
      </c>
      <c r="AI10" s="13" t="s">
        <v>61</v>
      </c>
      <c r="AJ10" s="13" t="s">
        <v>62</v>
      </c>
    </row>
    <row r="11" spans="2:36" ht="27" customHeight="1" thickBot="1" x14ac:dyDescent="0.35">
      <c r="B11" s="6" t="s">
        <v>43</v>
      </c>
      <c r="C11" s="144"/>
      <c r="D11" s="144"/>
      <c r="E11" s="144"/>
      <c r="F11" s="144"/>
      <c r="G11" s="112">
        <v>3</v>
      </c>
      <c r="H11" s="8">
        <v>0</v>
      </c>
      <c r="I11" s="100">
        <f>G11*H11</f>
        <v>0</v>
      </c>
      <c r="J11" s="99">
        <v>3</v>
      </c>
      <c r="K11" s="98">
        <v>0</v>
      </c>
      <c r="L11" s="100">
        <f>J11*K11</f>
        <v>0</v>
      </c>
      <c r="M11" s="99">
        <v>3</v>
      </c>
      <c r="N11" s="8">
        <v>0</v>
      </c>
      <c r="O11" s="100">
        <f>M11*N11</f>
        <v>0</v>
      </c>
      <c r="P11" s="99">
        <v>3</v>
      </c>
      <c r="Q11" s="8">
        <v>0</v>
      </c>
      <c r="R11" s="100">
        <f>P11*Q11</f>
        <v>0</v>
      </c>
      <c r="S11" s="99">
        <v>3</v>
      </c>
      <c r="T11" s="8">
        <v>0</v>
      </c>
      <c r="U11" s="100">
        <f>S11*T11</f>
        <v>0</v>
      </c>
      <c r="V11" s="99">
        <v>3</v>
      </c>
      <c r="W11" s="8">
        <v>0</v>
      </c>
      <c r="X11" s="100">
        <f>V11*W11</f>
        <v>0</v>
      </c>
      <c r="Y11" s="99">
        <v>3</v>
      </c>
      <c r="Z11" s="8">
        <v>0</v>
      </c>
      <c r="AA11" s="100">
        <f>Y11*Z11</f>
        <v>0</v>
      </c>
      <c r="AB11" s="99">
        <v>3</v>
      </c>
      <c r="AC11" s="8">
        <v>0</v>
      </c>
      <c r="AD11" s="100">
        <f>AB11*AC11</f>
        <v>0</v>
      </c>
      <c r="AE11" s="99">
        <v>3</v>
      </c>
      <c r="AF11" s="8">
        <v>0</v>
      </c>
      <c r="AG11" s="100">
        <f>AE11*AF11</f>
        <v>0</v>
      </c>
      <c r="AH11" s="99">
        <v>3</v>
      </c>
      <c r="AI11" s="8">
        <v>0</v>
      </c>
      <c r="AJ11" s="107">
        <f>AH11*AI11</f>
        <v>0</v>
      </c>
    </row>
    <row r="12" spans="2:36" ht="27" customHeight="1" thickBot="1" x14ac:dyDescent="0.35">
      <c r="B12" s="7" t="s">
        <v>44</v>
      </c>
      <c r="C12" s="143"/>
      <c r="D12" s="143"/>
      <c r="E12" s="143"/>
      <c r="F12" s="143"/>
      <c r="G12" s="112">
        <v>17</v>
      </c>
      <c r="H12" s="8">
        <v>0</v>
      </c>
      <c r="I12" s="100">
        <f t="shared" ref="I12" si="0">G12*H12</f>
        <v>0</v>
      </c>
      <c r="J12" s="99">
        <v>17</v>
      </c>
      <c r="K12" s="98">
        <v>0</v>
      </c>
      <c r="L12" s="100">
        <f t="shared" ref="L12" si="1">J12*K12</f>
        <v>0</v>
      </c>
      <c r="M12" s="99">
        <v>17</v>
      </c>
      <c r="N12" s="8">
        <v>0</v>
      </c>
      <c r="O12" s="100">
        <f t="shared" ref="O12" si="2">M12*N12</f>
        <v>0</v>
      </c>
      <c r="P12" s="99">
        <v>17</v>
      </c>
      <c r="Q12" s="8">
        <v>0</v>
      </c>
      <c r="R12" s="100">
        <f t="shared" ref="R12" si="3">P12*Q12</f>
        <v>0</v>
      </c>
      <c r="S12" s="99">
        <v>17</v>
      </c>
      <c r="T12" s="8">
        <v>0</v>
      </c>
      <c r="U12" s="100">
        <f t="shared" ref="U12" si="4">S12*T12</f>
        <v>0</v>
      </c>
      <c r="V12" s="99">
        <v>17</v>
      </c>
      <c r="W12" s="8">
        <v>0</v>
      </c>
      <c r="X12" s="100">
        <f t="shared" ref="X12" si="5">V12*W12</f>
        <v>0</v>
      </c>
      <c r="Y12" s="99">
        <v>17</v>
      </c>
      <c r="Z12" s="8">
        <v>0</v>
      </c>
      <c r="AA12" s="100">
        <f t="shared" ref="AA12" si="6">Y12*Z12</f>
        <v>0</v>
      </c>
      <c r="AB12" s="99">
        <v>17</v>
      </c>
      <c r="AC12" s="8">
        <v>0</v>
      </c>
      <c r="AD12" s="100">
        <f t="shared" ref="AD12" si="7">AB12*AC12</f>
        <v>0</v>
      </c>
      <c r="AE12" s="99">
        <v>17</v>
      </c>
      <c r="AF12" s="8">
        <v>0</v>
      </c>
      <c r="AG12" s="100">
        <f t="shared" ref="AG12" si="8">AE12*AF12</f>
        <v>0</v>
      </c>
      <c r="AH12" s="99">
        <v>17</v>
      </c>
      <c r="AI12" s="8">
        <v>0</v>
      </c>
      <c r="AJ12" s="107">
        <f t="shared" ref="AJ12" si="9">AH12*AI12</f>
        <v>0</v>
      </c>
    </row>
    <row r="13" spans="2:36" ht="15" thickBot="1" x14ac:dyDescent="0.35">
      <c r="C13" s="119"/>
      <c r="D13" s="119"/>
      <c r="E13" s="119"/>
      <c r="F13" s="119"/>
      <c r="G13" s="120"/>
      <c r="H13" s="121"/>
      <c r="I13" s="122"/>
      <c r="J13" s="123"/>
      <c r="K13" s="121"/>
      <c r="L13" s="122"/>
      <c r="M13" s="123"/>
      <c r="N13" s="121"/>
      <c r="O13" s="122"/>
      <c r="P13" s="123"/>
      <c r="Q13" s="121"/>
      <c r="R13" s="122"/>
      <c r="S13" s="123"/>
      <c r="T13" s="121"/>
      <c r="U13" s="122"/>
      <c r="V13" s="123"/>
      <c r="W13" s="121"/>
      <c r="X13" s="122"/>
      <c r="Y13" s="123"/>
      <c r="Z13" s="121"/>
      <c r="AA13" s="122"/>
      <c r="AB13" s="123"/>
      <c r="AC13" s="121"/>
      <c r="AD13" s="122"/>
      <c r="AE13" s="123"/>
      <c r="AF13" s="121"/>
      <c r="AG13" s="122"/>
      <c r="AH13" s="123"/>
      <c r="AI13" s="121"/>
      <c r="AJ13" s="122"/>
    </row>
    <row r="14" spans="2:36" s="39" customFormat="1" ht="34.200000000000003" customHeight="1" thickBot="1" x14ac:dyDescent="0.35">
      <c r="B14" s="13" t="s">
        <v>64</v>
      </c>
      <c r="C14" s="162" t="s">
        <v>65</v>
      </c>
      <c r="D14" s="163"/>
      <c r="E14" s="163"/>
      <c r="F14" s="163"/>
      <c r="G14" s="162" t="s">
        <v>66</v>
      </c>
      <c r="H14" s="163"/>
      <c r="I14" s="163"/>
      <c r="J14" s="162" t="s">
        <v>67</v>
      </c>
      <c r="K14" s="163"/>
      <c r="L14" s="163"/>
      <c r="M14" s="162" t="s">
        <v>68</v>
      </c>
      <c r="N14" s="163"/>
      <c r="O14" s="163"/>
      <c r="P14" s="162" t="s">
        <v>69</v>
      </c>
      <c r="Q14" s="163"/>
      <c r="R14" s="163"/>
      <c r="S14" s="162" t="s">
        <v>70</v>
      </c>
      <c r="T14" s="163"/>
      <c r="U14" s="163"/>
      <c r="V14" s="162" t="s">
        <v>71</v>
      </c>
      <c r="W14" s="163"/>
      <c r="X14" s="163"/>
      <c r="Y14" s="162" t="s">
        <v>72</v>
      </c>
      <c r="Z14" s="163"/>
      <c r="AA14" s="163"/>
      <c r="AB14" s="162" t="s">
        <v>73</v>
      </c>
      <c r="AC14" s="163"/>
      <c r="AD14" s="163"/>
      <c r="AE14" s="162" t="s">
        <v>74</v>
      </c>
      <c r="AF14" s="163"/>
      <c r="AG14" s="163"/>
      <c r="AH14" s="162" t="s">
        <v>75</v>
      </c>
      <c r="AI14" s="163"/>
      <c r="AJ14" s="163"/>
    </row>
    <row r="15" spans="2:36" ht="72.599999999999994" customHeight="1" thickBot="1" x14ac:dyDescent="0.35">
      <c r="B15" s="46" t="s">
        <v>236</v>
      </c>
      <c r="C15" s="143"/>
      <c r="D15" s="143"/>
      <c r="E15" s="143"/>
      <c r="F15" s="143"/>
      <c r="G15" s="164">
        <v>0</v>
      </c>
      <c r="H15" s="165"/>
      <c r="I15" s="166"/>
      <c r="J15" s="164">
        <v>0</v>
      </c>
      <c r="K15" s="165"/>
      <c r="L15" s="166"/>
      <c r="M15" s="164">
        <v>0</v>
      </c>
      <c r="N15" s="165"/>
      <c r="O15" s="166"/>
      <c r="P15" s="164">
        <v>0</v>
      </c>
      <c r="Q15" s="165"/>
      <c r="R15" s="166"/>
      <c r="S15" s="164">
        <v>0</v>
      </c>
      <c r="T15" s="165"/>
      <c r="U15" s="166"/>
      <c r="V15" s="164">
        <v>0</v>
      </c>
      <c r="W15" s="165"/>
      <c r="X15" s="166"/>
      <c r="Y15" s="164">
        <v>0</v>
      </c>
      <c r="Z15" s="165"/>
      <c r="AA15" s="166"/>
      <c r="AB15" s="164">
        <v>0</v>
      </c>
      <c r="AC15" s="165"/>
      <c r="AD15" s="166"/>
      <c r="AE15" s="164">
        <v>0</v>
      </c>
      <c r="AF15" s="165"/>
      <c r="AG15" s="166"/>
      <c r="AH15" s="164">
        <v>0</v>
      </c>
      <c r="AI15" s="165"/>
      <c r="AJ15" s="166"/>
    </row>
    <row r="16" spans="2:36" x14ac:dyDescent="0.3">
      <c r="C16" s="119"/>
      <c r="D16" s="119"/>
      <c r="E16" s="119"/>
      <c r="F16" s="119"/>
      <c r="G16" s="120"/>
      <c r="H16" s="121"/>
      <c r="I16" s="122"/>
      <c r="J16" s="123"/>
      <c r="K16" s="121"/>
      <c r="L16" s="122"/>
      <c r="M16" s="123"/>
      <c r="N16" s="121"/>
      <c r="O16" s="122"/>
      <c r="P16" s="123"/>
      <c r="Q16" s="121"/>
      <c r="R16" s="122"/>
      <c r="S16" s="123"/>
      <c r="T16" s="121"/>
      <c r="U16" s="122"/>
      <c r="V16" s="123"/>
      <c r="W16" s="121"/>
      <c r="X16" s="122"/>
      <c r="Y16" s="123"/>
      <c r="Z16" s="121"/>
      <c r="AA16" s="122"/>
      <c r="AB16" s="123"/>
      <c r="AC16" s="121"/>
      <c r="AD16" s="122"/>
      <c r="AE16" s="123"/>
      <c r="AF16" s="121"/>
      <c r="AG16" s="122"/>
      <c r="AH16" s="123"/>
      <c r="AI16" s="121"/>
      <c r="AJ16" s="122"/>
    </row>
    <row r="17" spans="2:36" ht="15" thickBot="1" x14ac:dyDescent="0.35"/>
    <row r="18" spans="2:36" ht="30" customHeight="1" thickBot="1" x14ac:dyDescent="0.35">
      <c r="B18" s="160" t="s">
        <v>76</v>
      </c>
      <c r="C18" s="154" t="s">
        <v>77</v>
      </c>
      <c r="D18" s="155"/>
      <c r="E18" s="155"/>
      <c r="F18" s="156"/>
      <c r="G18" s="133" t="s">
        <v>78</v>
      </c>
      <c r="H18" s="153"/>
      <c r="I18" s="134"/>
      <c r="J18" s="133" t="s">
        <v>79</v>
      </c>
      <c r="K18" s="153"/>
      <c r="L18" s="134"/>
      <c r="M18" s="133" t="s">
        <v>80</v>
      </c>
      <c r="N18" s="153"/>
      <c r="O18" s="134"/>
      <c r="P18" s="133" t="s">
        <v>81</v>
      </c>
      <c r="Q18" s="153"/>
      <c r="R18" s="134"/>
      <c r="S18" s="133" t="s">
        <v>82</v>
      </c>
      <c r="T18" s="153"/>
      <c r="U18" s="134"/>
      <c r="V18" s="133" t="s">
        <v>83</v>
      </c>
      <c r="W18" s="153"/>
      <c r="X18" s="134"/>
      <c r="Y18" s="133" t="s">
        <v>84</v>
      </c>
      <c r="Z18" s="153"/>
      <c r="AA18" s="134"/>
      <c r="AB18" s="133" t="s">
        <v>85</v>
      </c>
      <c r="AC18" s="153"/>
      <c r="AD18" s="134"/>
      <c r="AE18" s="133" t="s">
        <v>86</v>
      </c>
      <c r="AF18" s="153"/>
      <c r="AG18" s="134"/>
      <c r="AH18" s="133" t="s">
        <v>87</v>
      </c>
      <c r="AI18" s="153"/>
      <c r="AJ18" s="134"/>
    </row>
    <row r="19" spans="2:36" ht="30" customHeight="1" thickBot="1" x14ac:dyDescent="0.35">
      <c r="B19" s="161"/>
      <c r="C19" s="157"/>
      <c r="D19" s="158"/>
      <c r="E19" s="158"/>
      <c r="F19" s="159"/>
      <c r="G19" s="13" t="s">
        <v>60</v>
      </c>
      <c r="H19" s="13" t="s">
        <v>88</v>
      </c>
      <c r="I19" s="13" t="s">
        <v>62</v>
      </c>
      <c r="J19" s="13" t="s">
        <v>60</v>
      </c>
      <c r="K19" s="13" t="s">
        <v>88</v>
      </c>
      <c r="L19" s="13" t="s">
        <v>62</v>
      </c>
      <c r="M19" s="13" t="s">
        <v>60</v>
      </c>
      <c r="N19" s="13" t="s">
        <v>88</v>
      </c>
      <c r="O19" s="13" t="s">
        <v>62</v>
      </c>
      <c r="P19" s="13" t="s">
        <v>60</v>
      </c>
      <c r="Q19" s="13" t="s">
        <v>88</v>
      </c>
      <c r="R19" s="13" t="s">
        <v>62</v>
      </c>
      <c r="S19" s="13" t="s">
        <v>60</v>
      </c>
      <c r="T19" s="13" t="s">
        <v>88</v>
      </c>
      <c r="U19" s="13" t="s">
        <v>62</v>
      </c>
      <c r="V19" s="13" t="s">
        <v>60</v>
      </c>
      <c r="W19" s="13" t="s">
        <v>88</v>
      </c>
      <c r="X19" s="13" t="s">
        <v>62</v>
      </c>
      <c r="Y19" s="13" t="s">
        <v>60</v>
      </c>
      <c r="Z19" s="13" t="s">
        <v>88</v>
      </c>
      <c r="AA19" s="13" t="s">
        <v>62</v>
      </c>
      <c r="AB19" s="13" t="s">
        <v>60</v>
      </c>
      <c r="AC19" s="13" t="s">
        <v>88</v>
      </c>
      <c r="AD19" s="13" t="s">
        <v>62</v>
      </c>
      <c r="AE19" s="13" t="s">
        <v>60</v>
      </c>
      <c r="AF19" s="13" t="s">
        <v>88</v>
      </c>
      <c r="AG19" s="13" t="s">
        <v>62</v>
      </c>
      <c r="AH19" s="13" t="s">
        <v>60</v>
      </c>
      <c r="AI19" s="13" t="s">
        <v>88</v>
      </c>
      <c r="AJ19" s="13" t="s">
        <v>62</v>
      </c>
    </row>
    <row r="20" spans="2:36" ht="15" thickBot="1" x14ac:dyDescent="0.35">
      <c r="B20" s="6" t="s">
        <v>89</v>
      </c>
      <c r="C20" s="144"/>
      <c r="D20" s="144"/>
      <c r="E20" s="144"/>
      <c r="F20" s="144"/>
      <c r="G20" s="74"/>
      <c r="H20" s="8">
        <v>0</v>
      </c>
      <c r="I20" s="75">
        <f>G20*H20</f>
        <v>0</v>
      </c>
      <c r="J20" s="76"/>
      <c r="K20" s="8">
        <v>0</v>
      </c>
      <c r="L20" s="75">
        <f>J20*K20</f>
        <v>0</v>
      </c>
      <c r="M20" s="76"/>
      <c r="N20" s="8">
        <v>0</v>
      </c>
      <c r="O20" s="75">
        <f>M20*N20</f>
        <v>0</v>
      </c>
      <c r="P20" s="76"/>
      <c r="Q20" s="8">
        <v>0</v>
      </c>
      <c r="R20" s="75">
        <f>P20*Q20</f>
        <v>0</v>
      </c>
      <c r="S20" s="76"/>
      <c r="T20" s="8">
        <v>0</v>
      </c>
      <c r="U20" s="75">
        <f>S20*T20</f>
        <v>0</v>
      </c>
      <c r="V20" s="76"/>
      <c r="W20" s="8">
        <v>0</v>
      </c>
      <c r="X20" s="75">
        <f>V20*W20</f>
        <v>0</v>
      </c>
      <c r="Y20" s="76"/>
      <c r="Z20" s="8">
        <v>0</v>
      </c>
      <c r="AA20" s="75">
        <f>Y20*Z20</f>
        <v>0</v>
      </c>
      <c r="AB20" s="76"/>
      <c r="AC20" s="8">
        <v>0</v>
      </c>
      <c r="AD20" s="75">
        <f>AB20*AC20</f>
        <v>0</v>
      </c>
      <c r="AE20" s="76"/>
      <c r="AF20" s="8">
        <v>0</v>
      </c>
      <c r="AG20" s="75">
        <f>AE20*AF20</f>
        <v>0</v>
      </c>
      <c r="AH20" s="76"/>
      <c r="AI20" s="8">
        <v>0</v>
      </c>
      <c r="AJ20" s="75">
        <f>AH20*AI20</f>
        <v>0</v>
      </c>
    </row>
    <row r="21" spans="2:36" ht="15" thickBot="1" x14ac:dyDescent="0.35">
      <c r="B21" s="6" t="s">
        <v>90</v>
      </c>
      <c r="C21" s="144"/>
      <c r="D21" s="144"/>
      <c r="E21" s="144"/>
      <c r="F21" s="144"/>
      <c r="G21" s="74"/>
      <c r="H21" s="8">
        <v>0</v>
      </c>
      <c r="I21" s="75">
        <f t="shared" ref="I21:I39" si="10">G21*H21</f>
        <v>0</v>
      </c>
      <c r="J21" s="74"/>
      <c r="K21" s="8">
        <v>0</v>
      </c>
      <c r="L21" s="75">
        <f t="shared" ref="L21:L39" si="11">J21*K21</f>
        <v>0</v>
      </c>
      <c r="M21" s="74"/>
      <c r="N21" s="8">
        <v>0</v>
      </c>
      <c r="O21" s="75">
        <f t="shared" ref="O21:O39" si="12">M21*N21</f>
        <v>0</v>
      </c>
      <c r="P21" s="74"/>
      <c r="Q21" s="8">
        <v>0</v>
      </c>
      <c r="R21" s="75">
        <f t="shared" ref="R21:R39" si="13">P21*Q21</f>
        <v>0</v>
      </c>
      <c r="S21" s="74"/>
      <c r="T21" s="8">
        <v>0</v>
      </c>
      <c r="U21" s="75">
        <f t="shared" ref="U21:U39" si="14">S21*T21</f>
        <v>0</v>
      </c>
      <c r="V21" s="74"/>
      <c r="W21" s="8">
        <v>0</v>
      </c>
      <c r="X21" s="75">
        <f t="shared" ref="X21:X39" si="15">V21*W21</f>
        <v>0</v>
      </c>
      <c r="Y21" s="74"/>
      <c r="Z21" s="8">
        <v>0</v>
      </c>
      <c r="AA21" s="75">
        <f t="shared" ref="AA21:AA39" si="16">Y21*Z21</f>
        <v>0</v>
      </c>
      <c r="AB21" s="74"/>
      <c r="AC21" s="8">
        <v>0</v>
      </c>
      <c r="AD21" s="75">
        <f t="shared" ref="AD21:AD39" si="17">AB21*AC21</f>
        <v>0</v>
      </c>
      <c r="AE21" s="74"/>
      <c r="AF21" s="8">
        <v>0</v>
      </c>
      <c r="AG21" s="75">
        <f t="shared" ref="AG21:AG39" si="18">AE21*AF21</f>
        <v>0</v>
      </c>
      <c r="AH21" s="74"/>
      <c r="AI21" s="8">
        <v>0</v>
      </c>
      <c r="AJ21" s="75">
        <f t="shared" ref="AJ21:AJ39" si="19">AH21*AI21</f>
        <v>0</v>
      </c>
    </row>
    <row r="22" spans="2:36" ht="15" thickBot="1" x14ac:dyDescent="0.35">
      <c r="B22" s="6" t="s">
        <v>91</v>
      </c>
      <c r="C22" s="144"/>
      <c r="D22" s="144"/>
      <c r="E22" s="144"/>
      <c r="F22" s="144"/>
      <c r="G22" s="74"/>
      <c r="H22" s="8">
        <v>0</v>
      </c>
      <c r="I22" s="75">
        <f t="shared" si="10"/>
        <v>0</v>
      </c>
      <c r="J22" s="74"/>
      <c r="K22" s="8">
        <v>0</v>
      </c>
      <c r="L22" s="75">
        <f t="shared" si="11"/>
        <v>0</v>
      </c>
      <c r="M22" s="74"/>
      <c r="N22" s="8">
        <v>0</v>
      </c>
      <c r="O22" s="75">
        <f t="shared" si="12"/>
        <v>0</v>
      </c>
      <c r="P22" s="74"/>
      <c r="Q22" s="8">
        <v>0</v>
      </c>
      <c r="R22" s="75">
        <f t="shared" si="13"/>
        <v>0</v>
      </c>
      <c r="S22" s="74"/>
      <c r="T22" s="8">
        <v>0</v>
      </c>
      <c r="U22" s="75">
        <f t="shared" si="14"/>
        <v>0</v>
      </c>
      <c r="V22" s="74"/>
      <c r="W22" s="8">
        <v>0</v>
      </c>
      <c r="X22" s="75">
        <f t="shared" si="15"/>
        <v>0</v>
      </c>
      <c r="Y22" s="74"/>
      <c r="Z22" s="8">
        <v>0</v>
      </c>
      <c r="AA22" s="75">
        <f t="shared" si="16"/>
        <v>0</v>
      </c>
      <c r="AB22" s="74"/>
      <c r="AC22" s="8">
        <v>0</v>
      </c>
      <c r="AD22" s="75">
        <f t="shared" si="17"/>
        <v>0</v>
      </c>
      <c r="AE22" s="74"/>
      <c r="AF22" s="8">
        <v>0</v>
      </c>
      <c r="AG22" s="75">
        <f t="shared" si="18"/>
        <v>0</v>
      </c>
      <c r="AH22" s="74"/>
      <c r="AI22" s="8">
        <v>0</v>
      </c>
      <c r="AJ22" s="75">
        <f t="shared" si="19"/>
        <v>0</v>
      </c>
    </row>
    <row r="23" spans="2:36" ht="15" thickBot="1" x14ac:dyDescent="0.35">
      <c r="B23" s="6" t="s">
        <v>92</v>
      </c>
      <c r="C23" s="144"/>
      <c r="D23" s="144"/>
      <c r="E23" s="144"/>
      <c r="F23" s="144"/>
      <c r="G23" s="74"/>
      <c r="H23" s="8">
        <v>0</v>
      </c>
      <c r="I23" s="75">
        <f t="shared" si="10"/>
        <v>0</v>
      </c>
      <c r="J23" s="74"/>
      <c r="K23" s="8">
        <v>0</v>
      </c>
      <c r="L23" s="75">
        <f t="shared" si="11"/>
        <v>0</v>
      </c>
      <c r="M23" s="74"/>
      <c r="N23" s="8">
        <v>0</v>
      </c>
      <c r="O23" s="75">
        <f t="shared" si="12"/>
        <v>0</v>
      </c>
      <c r="P23" s="74"/>
      <c r="Q23" s="8">
        <v>0</v>
      </c>
      <c r="R23" s="75">
        <f t="shared" si="13"/>
        <v>0</v>
      </c>
      <c r="S23" s="74"/>
      <c r="T23" s="8">
        <v>0</v>
      </c>
      <c r="U23" s="75">
        <f t="shared" si="14"/>
        <v>0</v>
      </c>
      <c r="V23" s="74"/>
      <c r="W23" s="8">
        <v>0</v>
      </c>
      <c r="X23" s="75">
        <f t="shared" si="15"/>
        <v>0</v>
      </c>
      <c r="Y23" s="74"/>
      <c r="Z23" s="8">
        <v>0</v>
      </c>
      <c r="AA23" s="75">
        <f t="shared" si="16"/>
        <v>0</v>
      </c>
      <c r="AB23" s="74"/>
      <c r="AC23" s="8">
        <v>0</v>
      </c>
      <c r="AD23" s="75">
        <f t="shared" si="17"/>
        <v>0</v>
      </c>
      <c r="AE23" s="74"/>
      <c r="AF23" s="8">
        <v>0</v>
      </c>
      <c r="AG23" s="75">
        <f t="shared" si="18"/>
        <v>0</v>
      </c>
      <c r="AH23" s="74"/>
      <c r="AI23" s="8">
        <v>0</v>
      </c>
      <c r="AJ23" s="75">
        <f t="shared" si="19"/>
        <v>0</v>
      </c>
    </row>
    <row r="24" spans="2:36" ht="15" thickBot="1" x14ac:dyDescent="0.35">
      <c r="B24" s="6" t="s">
        <v>93</v>
      </c>
      <c r="C24" s="144"/>
      <c r="D24" s="144"/>
      <c r="E24" s="144"/>
      <c r="F24" s="144"/>
      <c r="G24" s="74"/>
      <c r="H24" s="8">
        <v>0</v>
      </c>
      <c r="I24" s="75">
        <f t="shared" si="10"/>
        <v>0</v>
      </c>
      <c r="J24" s="74"/>
      <c r="K24" s="8">
        <v>0</v>
      </c>
      <c r="L24" s="75">
        <f t="shared" si="11"/>
        <v>0</v>
      </c>
      <c r="M24" s="74"/>
      <c r="N24" s="8">
        <v>0</v>
      </c>
      <c r="O24" s="75">
        <f t="shared" si="12"/>
        <v>0</v>
      </c>
      <c r="P24" s="74"/>
      <c r="Q24" s="8">
        <v>0</v>
      </c>
      <c r="R24" s="75">
        <f t="shared" si="13"/>
        <v>0</v>
      </c>
      <c r="S24" s="74"/>
      <c r="T24" s="8">
        <v>0</v>
      </c>
      <c r="U24" s="75">
        <f t="shared" si="14"/>
        <v>0</v>
      </c>
      <c r="V24" s="74"/>
      <c r="W24" s="8">
        <v>0</v>
      </c>
      <c r="X24" s="75">
        <f t="shared" si="15"/>
        <v>0</v>
      </c>
      <c r="Y24" s="74"/>
      <c r="Z24" s="8">
        <v>0</v>
      </c>
      <c r="AA24" s="75">
        <f t="shared" si="16"/>
        <v>0</v>
      </c>
      <c r="AB24" s="74"/>
      <c r="AC24" s="8">
        <v>0</v>
      </c>
      <c r="AD24" s="75">
        <f t="shared" si="17"/>
        <v>0</v>
      </c>
      <c r="AE24" s="74"/>
      <c r="AF24" s="8">
        <v>0</v>
      </c>
      <c r="AG24" s="75">
        <f t="shared" si="18"/>
        <v>0</v>
      </c>
      <c r="AH24" s="74"/>
      <c r="AI24" s="8">
        <v>0</v>
      </c>
      <c r="AJ24" s="75">
        <f t="shared" si="19"/>
        <v>0</v>
      </c>
    </row>
    <row r="25" spans="2:36" ht="15" thickBot="1" x14ac:dyDescent="0.35">
      <c r="B25" s="6" t="s">
        <v>94</v>
      </c>
      <c r="C25" s="144"/>
      <c r="D25" s="144"/>
      <c r="E25" s="144"/>
      <c r="F25" s="144"/>
      <c r="G25" s="74"/>
      <c r="H25" s="8">
        <v>0</v>
      </c>
      <c r="I25" s="75">
        <f t="shared" si="10"/>
        <v>0</v>
      </c>
      <c r="J25" s="74"/>
      <c r="K25" s="8">
        <v>0</v>
      </c>
      <c r="L25" s="75">
        <f t="shared" si="11"/>
        <v>0</v>
      </c>
      <c r="M25" s="74"/>
      <c r="N25" s="8">
        <v>0</v>
      </c>
      <c r="O25" s="75">
        <f t="shared" si="12"/>
        <v>0</v>
      </c>
      <c r="P25" s="74"/>
      <c r="Q25" s="8">
        <v>0</v>
      </c>
      <c r="R25" s="75">
        <f t="shared" si="13"/>
        <v>0</v>
      </c>
      <c r="S25" s="74"/>
      <c r="T25" s="8">
        <v>0</v>
      </c>
      <c r="U25" s="75">
        <f t="shared" si="14"/>
        <v>0</v>
      </c>
      <c r="V25" s="74"/>
      <c r="W25" s="8">
        <v>0</v>
      </c>
      <c r="X25" s="75">
        <f t="shared" si="15"/>
        <v>0</v>
      </c>
      <c r="Y25" s="74"/>
      <c r="Z25" s="8">
        <v>0</v>
      </c>
      <c r="AA25" s="75">
        <f t="shared" si="16"/>
        <v>0</v>
      </c>
      <c r="AB25" s="74"/>
      <c r="AC25" s="8">
        <v>0</v>
      </c>
      <c r="AD25" s="75">
        <f t="shared" si="17"/>
        <v>0</v>
      </c>
      <c r="AE25" s="74"/>
      <c r="AF25" s="8">
        <v>0</v>
      </c>
      <c r="AG25" s="75">
        <f t="shared" si="18"/>
        <v>0</v>
      </c>
      <c r="AH25" s="74"/>
      <c r="AI25" s="8">
        <v>0</v>
      </c>
      <c r="AJ25" s="75">
        <f t="shared" si="19"/>
        <v>0</v>
      </c>
    </row>
    <row r="26" spans="2:36" ht="15" thickBot="1" x14ac:dyDescent="0.35">
      <c r="B26" s="6" t="s">
        <v>95</v>
      </c>
      <c r="C26" s="144"/>
      <c r="D26" s="144"/>
      <c r="E26" s="144"/>
      <c r="F26" s="144"/>
      <c r="G26" s="74"/>
      <c r="H26" s="8">
        <v>0</v>
      </c>
      <c r="I26" s="75">
        <f t="shared" si="10"/>
        <v>0</v>
      </c>
      <c r="J26" s="74"/>
      <c r="K26" s="8">
        <v>0</v>
      </c>
      <c r="L26" s="75">
        <f t="shared" si="11"/>
        <v>0</v>
      </c>
      <c r="M26" s="74"/>
      <c r="N26" s="8">
        <v>0</v>
      </c>
      <c r="O26" s="75">
        <f t="shared" si="12"/>
        <v>0</v>
      </c>
      <c r="P26" s="74"/>
      <c r="Q26" s="8">
        <v>0</v>
      </c>
      <c r="R26" s="75">
        <f t="shared" si="13"/>
        <v>0</v>
      </c>
      <c r="S26" s="74"/>
      <c r="T26" s="8">
        <v>0</v>
      </c>
      <c r="U26" s="75">
        <f t="shared" si="14"/>
        <v>0</v>
      </c>
      <c r="V26" s="74"/>
      <c r="W26" s="8">
        <v>0</v>
      </c>
      <c r="X26" s="75">
        <f t="shared" si="15"/>
        <v>0</v>
      </c>
      <c r="Y26" s="74"/>
      <c r="Z26" s="8">
        <v>0</v>
      </c>
      <c r="AA26" s="75">
        <f t="shared" si="16"/>
        <v>0</v>
      </c>
      <c r="AB26" s="74"/>
      <c r="AC26" s="8">
        <v>0</v>
      </c>
      <c r="AD26" s="75">
        <f t="shared" si="17"/>
        <v>0</v>
      </c>
      <c r="AE26" s="74"/>
      <c r="AF26" s="8">
        <v>0</v>
      </c>
      <c r="AG26" s="75">
        <f t="shared" si="18"/>
        <v>0</v>
      </c>
      <c r="AH26" s="74"/>
      <c r="AI26" s="8">
        <v>0</v>
      </c>
      <c r="AJ26" s="75">
        <f t="shared" si="19"/>
        <v>0</v>
      </c>
    </row>
    <row r="27" spans="2:36" ht="15" thickBot="1" x14ac:dyDescent="0.35">
      <c r="B27" s="6" t="s">
        <v>96</v>
      </c>
      <c r="C27" s="144"/>
      <c r="D27" s="144"/>
      <c r="E27" s="144"/>
      <c r="F27" s="144"/>
      <c r="G27" s="74"/>
      <c r="H27" s="8">
        <v>0</v>
      </c>
      <c r="I27" s="75">
        <f t="shared" si="10"/>
        <v>0</v>
      </c>
      <c r="J27" s="74"/>
      <c r="K27" s="8">
        <v>0</v>
      </c>
      <c r="L27" s="75">
        <f t="shared" si="11"/>
        <v>0</v>
      </c>
      <c r="M27" s="74"/>
      <c r="N27" s="8">
        <v>0</v>
      </c>
      <c r="O27" s="75">
        <f t="shared" si="12"/>
        <v>0</v>
      </c>
      <c r="P27" s="74"/>
      <c r="Q27" s="8">
        <v>0</v>
      </c>
      <c r="R27" s="75">
        <f t="shared" si="13"/>
        <v>0</v>
      </c>
      <c r="S27" s="74"/>
      <c r="T27" s="8">
        <v>0</v>
      </c>
      <c r="U27" s="75">
        <f t="shared" si="14"/>
        <v>0</v>
      </c>
      <c r="V27" s="74"/>
      <c r="W27" s="8">
        <v>0</v>
      </c>
      <c r="X27" s="75">
        <f t="shared" si="15"/>
        <v>0</v>
      </c>
      <c r="Y27" s="74"/>
      <c r="Z27" s="8">
        <v>0</v>
      </c>
      <c r="AA27" s="75">
        <f t="shared" si="16"/>
        <v>0</v>
      </c>
      <c r="AB27" s="74"/>
      <c r="AC27" s="8">
        <v>0</v>
      </c>
      <c r="AD27" s="75">
        <f t="shared" si="17"/>
        <v>0</v>
      </c>
      <c r="AE27" s="74"/>
      <c r="AF27" s="8">
        <v>0</v>
      </c>
      <c r="AG27" s="75">
        <f t="shared" si="18"/>
        <v>0</v>
      </c>
      <c r="AH27" s="74"/>
      <c r="AI27" s="8">
        <v>0</v>
      </c>
      <c r="AJ27" s="75">
        <f t="shared" si="19"/>
        <v>0</v>
      </c>
    </row>
    <row r="28" spans="2:36" ht="15" thickBot="1" x14ac:dyDescent="0.35">
      <c r="B28" s="6" t="s">
        <v>97</v>
      </c>
      <c r="C28" s="144"/>
      <c r="D28" s="144"/>
      <c r="E28" s="144"/>
      <c r="F28" s="144"/>
      <c r="G28" s="74"/>
      <c r="H28" s="8">
        <v>0</v>
      </c>
      <c r="I28" s="75">
        <f t="shared" si="10"/>
        <v>0</v>
      </c>
      <c r="J28" s="74"/>
      <c r="K28" s="8">
        <v>0</v>
      </c>
      <c r="L28" s="75">
        <f t="shared" si="11"/>
        <v>0</v>
      </c>
      <c r="M28" s="74"/>
      <c r="N28" s="8">
        <v>0</v>
      </c>
      <c r="O28" s="75">
        <f t="shared" si="12"/>
        <v>0</v>
      </c>
      <c r="P28" s="74"/>
      <c r="Q28" s="8">
        <v>0</v>
      </c>
      <c r="R28" s="75">
        <f t="shared" si="13"/>
        <v>0</v>
      </c>
      <c r="S28" s="74"/>
      <c r="T28" s="8">
        <v>0</v>
      </c>
      <c r="U28" s="75">
        <f t="shared" si="14"/>
        <v>0</v>
      </c>
      <c r="V28" s="74"/>
      <c r="W28" s="8">
        <v>0</v>
      </c>
      <c r="X28" s="75">
        <f t="shared" si="15"/>
        <v>0</v>
      </c>
      <c r="Y28" s="74"/>
      <c r="Z28" s="8">
        <v>0</v>
      </c>
      <c r="AA28" s="75">
        <f t="shared" si="16"/>
        <v>0</v>
      </c>
      <c r="AB28" s="74"/>
      <c r="AC28" s="8">
        <v>0</v>
      </c>
      <c r="AD28" s="75">
        <f t="shared" si="17"/>
        <v>0</v>
      </c>
      <c r="AE28" s="74"/>
      <c r="AF28" s="8">
        <v>0</v>
      </c>
      <c r="AG28" s="75">
        <f t="shared" si="18"/>
        <v>0</v>
      </c>
      <c r="AH28" s="74"/>
      <c r="AI28" s="8">
        <v>0</v>
      </c>
      <c r="AJ28" s="75">
        <f t="shared" si="19"/>
        <v>0</v>
      </c>
    </row>
    <row r="29" spans="2:36" ht="15" thickBot="1" x14ac:dyDescent="0.35">
      <c r="B29" s="6" t="s">
        <v>98</v>
      </c>
      <c r="C29" s="144"/>
      <c r="D29" s="144"/>
      <c r="E29" s="144"/>
      <c r="F29" s="144"/>
      <c r="G29" s="74"/>
      <c r="H29" s="8">
        <v>0</v>
      </c>
      <c r="I29" s="75">
        <f t="shared" si="10"/>
        <v>0</v>
      </c>
      <c r="J29" s="74"/>
      <c r="K29" s="8">
        <v>0</v>
      </c>
      <c r="L29" s="75">
        <f t="shared" si="11"/>
        <v>0</v>
      </c>
      <c r="M29" s="74"/>
      <c r="N29" s="8">
        <v>0</v>
      </c>
      <c r="O29" s="75">
        <f t="shared" si="12"/>
        <v>0</v>
      </c>
      <c r="P29" s="74"/>
      <c r="Q29" s="8">
        <v>0</v>
      </c>
      <c r="R29" s="75">
        <f t="shared" si="13"/>
        <v>0</v>
      </c>
      <c r="S29" s="74"/>
      <c r="T29" s="8">
        <v>0</v>
      </c>
      <c r="U29" s="75">
        <f t="shared" si="14"/>
        <v>0</v>
      </c>
      <c r="V29" s="74"/>
      <c r="W29" s="8">
        <v>0</v>
      </c>
      <c r="X29" s="75">
        <f t="shared" si="15"/>
        <v>0</v>
      </c>
      <c r="Y29" s="74"/>
      <c r="Z29" s="8">
        <v>0</v>
      </c>
      <c r="AA29" s="75">
        <f t="shared" si="16"/>
        <v>0</v>
      </c>
      <c r="AB29" s="74"/>
      <c r="AC29" s="8">
        <v>0</v>
      </c>
      <c r="AD29" s="75">
        <f t="shared" si="17"/>
        <v>0</v>
      </c>
      <c r="AE29" s="74"/>
      <c r="AF29" s="8">
        <v>0</v>
      </c>
      <c r="AG29" s="75">
        <f t="shared" si="18"/>
        <v>0</v>
      </c>
      <c r="AH29" s="74"/>
      <c r="AI29" s="8">
        <v>0</v>
      </c>
      <c r="AJ29" s="75">
        <f t="shared" si="19"/>
        <v>0</v>
      </c>
    </row>
    <row r="30" spans="2:36" ht="15" thickBot="1" x14ac:dyDescent="0.35">
      <c r="B30" s="6" t="s">
        <v>99</v>
      </c>
      <c r="C30" s="144"/>
      <c r="D30" s="144"/>
      <c r="E30" s="144"/>
      <c r="F30" s="144"/>
      <c r="G30" s="74"/>
      <c r="H30" s="8">
        <v>0</v>
      </c>
      <c r="I30" s="75">
        <f t="shared" si="10"/>
        <v>0</v>
      </c>
      <c r="J30" s="74"/>
      <c r="K30" s="8">
        <v>0</v>
      </c>
      <c r="L30" s="75">
        <f t="shared" si="11"/>
        <v>0</v>
      </c>
      <c r="M30" s="74"/>
      <c r="N30" s="8">
        <v>0</v>
      </c>
      <c r="O30" s="75">
        <f t="shared" si="12"/>
        <v>0</v>
      </c>
      <c r="P30" s="74"/>
      <c r="Q30" s="8">
        <v>0</v>
      </c>
      <c r="R30" s="75">
        <f t="shared" si="13"/>
        <v>0</v>
      </c>
      <c r="S30" s="74"/>
      <c r="T30" s="8">
        <v>0</v>
      </c>
      <c r="U30" s="75">
        <f t="shared" si="14"/>
        <v>0</v>
      </c>
      <c r="V30" s="74"/>
      <c r="W30" s="8">
        <v>0</v>
      </c>
      <c r="X30" s="75">
        <f t="shared" si="15"/>
        <v>0</v>
      </c>
      <c r="Y30" s="74"/>
      <c r="Z30" s="8">
        <v>0</v>
      </c>
      <c r="AA30" s="75">
        <f t="shared" si="16"/>
        <v>0</v>
      </c>
      <c r="AB30" s="74"/>
      <c r="AC30" s="8">
        <v>0</v>
      </c>
      <c r="AD30" s="75">
        <f t="shared" si="17"/>
        <v>0</v>
      </c>
      <c r="AE30" s="74"/>
      <c r="AF30" s="8">
        <v>0</v>
      </c>
      <c r="AG30" s="75">
        <f t="shared" si="18"/>
        <v>0</v>
      </c>
      <c r="AH30" s="74"/>
      <c r="AI30" s="8">
        <v>0</v>
      </c>
      <c r="AJ30" s="75">
        <f t="shared" si="19"/>
        <v>0</v>
      </c>
    </row>
    <row r="31" spans="2:36" ht="15" thickBot="1" x14ac:dyDescent="0.35">
      <c r="B31" s="6" t="s">
        <v>100</v>
      </c>
      <c r="C31" s="144"/>
      <c r="D31" s="144"/>
      <c r="E31" s="144"/>
      <c r="F31" s="144"/>
      <c r="G31" s="74"/>
      <c r="H31" s="8">
        <v>0</v>
      </c>
      <c r="I31" s="75">
        <f t="shared" si="10"/>
        <v>0</v>
      </c>
      <c r="J31" s="74"/>
      <c r="K31" s="8">
        <v>0</v>
      </c>
      <c r="L31" s="75">
        <f t="shared" si="11"/>
        <v>0</v>
      </c>
      <c r="M31" s="74"/>
      <c r="N31" s="8">
        <v>0</v>
      </c>
      <c r="O31" s="75">
        <f t="shared" si="12"/>
        <v>0</v>
      </c>
      <c r="P31" s="74"/>
      <c r="Q31" s="8">
        <v>0</v>
      </c>
      <c r="R31" s="75">
        <f t="shared" si="13"/>
        <v>0</v>
      </c>
      <c r="S31" s="74"/>
      <c r="T31" s="8">
        <v>0</v>
      </c>
      <c r="U31" s="75">
        <f t="shared" si="14"/>
        <v>0</v>
      </c>
      <c r="V31" s="74"/>
      <c r="W31" s="8">
        <v>0</v>
      </c>
      <c r="X31" s="75">
        <f t="shared" si="15"/>
        <v>0</v>
      </c>
      <c r="Y31" s="74"/>
      <c r="Z31" s="8">
        <v>0</v>
      </c>
      <c r="AA31" s="75">
        <f t="shared" si="16"/>
        <v>0</v>
      </c>
      <c r="AB31" s="74"/>
      <c r="AC31" s="8">
        <v>0</v>
      </c>
      <c r="AD31" s="75">
        <f t="shared" si="17"/>
        <v>0</v>
      </c>
      <c r="AE31" s="74"/>
      <c r="AF31" s="8">
        <v>0</v>
      </c>
      <c r="AG31" s="75">
        <f t="shared" si="18"/>
        <v>0</v>
      </c>
      <c r="AH31" s="74"/>
      <c r="AI31" s="8">
        <v>0</v>
      </c>
      <c r="AJ31" s="75">
        <f t="shared" si="19"/>
        <v>0</v>
      </c>
    </row>
    <row r="32" spans="2:36" ht="15" thickBot="1" x14ac:dyDescent="0.35">
      <c r="B32" s="6" t="s">
        <v>101</v>
      </c>
      <c r="C32" s="144"/>
      <c r="D32" s="144"/>
      <c r="E32" s="144"/>
      <c r="F32" s="144"/>
      <c r="G32" s="74"/>
      <c r="H32" s="8">
        <v>0</v>
      </c>
      <c r="I32" s="75">
        <f t="shared" si="10"/>
        <v>0</v>
      </c>
      <c r="J32" s="74"/>
      <c r="K32" s="8">
        <v>0</v>
      </c>
      <c r="L32" s="75">
        <f t="shared" si="11"/>
        <v>0</v>
      </c>
      <c r="M32" s="74"/>
      <c r="N32" s="8">
        <v>0</v>
      </c>
      <c r="O32" s="75">
        <f t="shared" si="12"/>
        <v>0</v>
      </c>
      <c r="P32" s="74"/>
      <c r="Q32" s="8">
        <v>0</v>
      </c>
      <c r="R32" s="75">
        <f t="shared" si="13"/>
        <v>0</v>
      </c>
      <c r="S32" s="74"/>
      <c r="T32" s="8">
        <v>0</v>
      </c>
      <c r="U32" s="75">
        <f t="shared" si="14"/>
        <v>0</v>
      </c>
      <c r="V32" s="74"/>
      <c r="W32" s="8">
        <v>0</v>
      </c>
      <c r="X32" s="75">
        <f t="shared" si="15"/>
        <v>0</v>
      </c>
      <c r="Y32" s="74"/>
      <c r="Z32" s="8">
        <v>0</v>
      </c>
      <c r="AA32" s="75">
        <f t="shared" si="16"/>
        <v>0</v>
      </c>
      <c r="AB32" s="74"/>
      <c r="AC32" s="8">
        <v>0</v>
      </c>
      <c r="AD32" s="75">
        <f t="shared" si="17"/>
        <v>0</v>
      </c>
      <c r="AE32" s="74"/>
      <c r="AF32" s="8">
        <v>0</v>
      </c>
      <c r="AG32" s="75">
        <f t="shared" si="18"/>
        <v>0</v>
      </c>
      <c r="AH32" s="74"/>
      <c r="AI32" s="8">
        <v>0</v>
      </c>
      <c r="AJ32" s="75">
        <f t="shared" si="19"/>
        <v>0</v>
      </c>
    </row>
    <row r="33" spans="2:36" ht="15" thickBot="1" x14ac:dyDescent="0.35">
      <c r="B33" s="6" t="s">
        <v>102</v>
      </c>
      <c r="C33" s="144"/>
      <c r="D33" s="144"/>
      <c r="E33" s="144"/>
      <c r="F33" s="144"/>
      <c r="G33" s="74"/>
      <c r="H33" s="8">
        <v>0</v>
      </c>
      <c r="I33" s="75">
        <f t="shared" si="10"/>
        <v>0</v>
      </c>
      <c r="J33" s="74"/>
      <c r="K33" s="8">
        <v>0</v>
      </c>
      <c r="L33" s="75">
        <f t="shared" si="11"/>
        <v>0</v>
      </c>
      <c r="M33" s="74"/>
      <c r="N33" s="8">
        <v>0</v>
      </c>
      <c r="O33" s="75">
        <f t="shared" si="12"/>
        <v>0</v>
      </c>
      <c r="P33" s="74"/>
      <c r="Q33" s="8">
        <v>0</v>
      </c>
      <c r="R33" s="75">
        <f t="shared" si="13"/>
        <v>0</v>
      </c>
      <c r="S33" s="74"/>
      <c r="T33" s="8">
        <v>0</v>
      </c>
      <c r="U33" s="75">
        <f t="shared" si="14"/>
        <v>0</v>
      </c>
      <c r="V33" s="74"/>
      <c r="W33" s="8">
        <v>0</v>
      </c>
      <c r="X33" s="75">
        <f t="shared" si="15"/>
        <v>0</v>
      </c>
      <c r="Y33" s="74"/>
      <c r="Z33" s="8">
        <v>0</v>
      </c>
      <c r="AA33" s="75">
        <f t="shared" si="16"/>
        <v>0</v>
      </c>
      <c r="AB33" s="74"/>
      <c r="AC33" s="8">
        <v>0</v>
      </c>
      <c r="AD33" s="75">
        <f t="shared" si="17"/>
        <v>0</v>
      </c>
      <c r="AE33" s="74"/>
      <c r="AF33" s="8">
        <v>0</v>
      </c>
      <c r="AG33" s="75">
        <f t="shared" si="18"/>
        <v>0</v>
      </c>
      <c r="AH33" s="74"/>
      <c r="AI33" s="8">
        <v>0</v>
      </c>
      <c r="AJ33" s="75">
        <f t="shared" si="19"/>
        <v>0</v>
      </c>
    </row>
    <row r="34" spans="2:36" ht="15" thickBot="1" x14ac:dyDescent="0.35">
      <c r="B34" s="6" t="s">
        <v>103</v>
      </c>
      <c r="C34" s="144"/>
      <c r="D34" s="144"/>
      <c r="E34" s="144"/>
      <c r="F34" s="144"/>
      <c r="G34" s="74"/>
      <c r="H34" s="8">
        <v>0</v>
      </c>
      <c r="I34" s="75">
        <f t="shared" si="10"/>
        <v>0</v>
      </c>
      <c r="J34" s="74"/>
      <c r="K34" s="8">
        <v>0</v>
      </c>
      <c r="L34" s="75">
        <f t="shared" si="11"/>
        <v>0</v>
      </c>
      <c r="M34" s="74"/>
      <c r="N34" s="8">
        <v>0</v>
      </c>
      <c r="O34" s="75">
        <f t="shared" si="12"/>
        <v>0</v>
      </c>
      <c r="P34" s="74"/>
      <c r="Q34" s="8">
        <v>0</v>
      </c>
      <c r="R34" s="75">
        <f t="shared" si="13"/>
        <v>0</v>
      </c>
      <c r="S34" s="74"/>
      <c r="T34" s="8">
        <v>0</v>
      </c>
      <c r="U34" s="75">
        <f t="shared" si="14"/>
        <v>0</v>
      </c>
      <c r="V34" s="74"/>
      <c r="W34" s="8">
        <v>0</v>
      </c>
      <c r="X34" s="75">
        <f t="shared" si="15"/>
        <v>0</v>
      </c>
      <c r="Y34" s="74"/>
      <c r="Z34" s="8">
        <v>0</v>
      </c>
      <c r="AA34" s="75">
        <f t="shared" si="16"/>
        <v>0</v>
      </c>
      <c r="AB34" s="74"/>
      <c r="AC34" s="8">
        <v>0</v>
      </c>
      <c r="AD34" s="75">
        <f t="shared" si="17"/>
        <v>0</v>
      </c>
      <c r="AE34" s="74"/>
      <c r="AF34" s="8">
        <v>0</v>
      </c>
      <c r="AG34" s="75">
        <f t="shared" si="18"/>
        <v>0</v>
      </c>
      <c r="AH34" s="74"/>
      <c r="AI34" s="8">
        <v>0</v>
      </c>
      <c r="AJ34" s="75">
        <f t="shared" si="19"/>
        <v>0</v>
      </c>
    </row>
    <row r="35" spans="2:36" ht="15" thickBot="1" x14ac:dyDescent="0.35">
      <c r="B35" s="6" t="s">
        <v>104</v>
      </c>
      <c r="C35" s="144"/>
      <c r="D35" s="144"/>
      <c r="E35" s="144"/>
      <c r="F35" s="144"/>
      <c r="G35" s="74"/>
      <c r="H35" s="8">
        <v>0</v>
      </c>
      <c r="I35" s="75">
        <f t="shared" si="10"/>
        <v>0</v>
      </c>
      <c r="J35" s="74"/>
      <c r="K35" s="8">
        <v>0</v>
      </c>
      <c r="L35" s="75">
        <f t="shared" si="11"/>
        <v>0</v>
      </c>
      <c r="M35" s="74"/>
      <c r="N35" s="8">
        <v>0</v>
      </c>
      <c r="O35" s="75">
        <f t="shared" si="12"/>
        <v>0</v>
      </c>
      <c r="P35" s="74"/>
      <c r="Q35" s="8">
        <v>0</v>
      </c>
      <c r="R35" s="75">
        <f t="shared" si="13"/>
        <v>0</v>
      </c>
      <c r="S35" s="74"/>
      <c r="T35" s="8">
        <v>0</v>
      </c>
      <c r="U35" s="75">
        <f t="shared" si="14"/>
        <v>0</v>
      </c>
      <c r="V35" s="74"/>
      <c r="W35" s="8">
        <v>0</v>
      </c>
      <c r="X35" s="75">
        <f t="shared" si="15"/>
        <v>0</v>
      </c>
      <c r="Y35" s="74"/>
      <c r="Z35" s="8">
        <v>0</v>
      </c>
      <c r="AA35" s="75">
        <f t="shared" si="16"/>
        <v>0</v>
      </c>
      <c r="AB35" s="74"/>
      <c r="AC35" s="8">
        <v>0</v>
      </c>
      <c r="AD35" s="75">
        <f t="shared" si="17"/>
        <v>0</v>
      </c>
      <c r="AE35" s="74"/>
      <c r="AF35" s="8">
        <v>0</v>
      </c>
      <c r="AG35" s="75">
        <f t="shared" si="18"/>
        <v>0</v>
      </c>
      <c r="AH35" s="74"/>
      <c r="AI35" s="8">
        <v>0</v>
      </c>
      <c r="AJ35" s="75">
        <f t="shared" si="19"/>
        <v>0</v>
      </c>
    </row>
    <row r="36" spans="2:36" ht="15" thickBot="1" x14ac:dyDescent="0.35">
      <c r="B36" s="6" t="s">
        <v>105</v>
      </c>
      <c r="C36" s="144"/>
      <c r="D36" s="144"/>
      <c r="E36" s="144"/>
      <c r="F36" s="144"/>
      <c r="G36" s="74"/>
      <c r="H36" s="8">
        <v>0</v>
      </c>
      <c r="I36" s="75">
        <f t="shared" si="10"/>
        <v>0</v>
      </c>
      <c r="J36" s="74"/>
      <c r="K36" s="8">
        <v>0</v>
      </c>
      <c r="L36" s="75">
        <f t="shared" si="11"/>
        <v>0</v>
      </c>
      <c r="M36" s="74"/>
      <c r="N36" s="8">
        <v>0</v>
      </c>
      <c r="O36" s="75">
        <f t="shared" si="12"/>
        <v>0</v>
      </c>
      <c r="P36" s="74"/>
      <c r="Q36" s="8">
        <v>0</v>
      </c>
      <c r="R36" s="75">
        <f t="shared" si="13"/>
        <v>0</v>
      </c>
      <c r="S36" s="74"/>
      <c r="T36" s="8">
        <v>0</v>
      </c>
      <c r="U36" s="75">
        <f t="shared" si="14"/>
        <v>0</v>
      </c>
      <c r="V36" s="74"/>
      <c r="W36" s="8">
        <v>0</v>
      </c>
      <c r="X36" s="75">
        <f t="shared" si="15"/>
        <v>0</v>
      </c>
      <c r="Y36" s="74"/>
      <c r="Z36" s="8">
        <v>0</v>
      </c>
      <c r="AA36" s="75">
        <f t="shared" si="16"/>
        <v>0</v>
      </c>
      <c r="AB36" s="74"/>
      <c r="AC36" s="8">
        <v>0</v>
      </c>
      <c r="AD36" s="75">
        <f t="shared" si="17"/>
        <v>0</v>
      </c>
      <c r="AE36" s="74"/>
      <c r="AF36" s="8">
        <v>0</v>
      </c>
      <c r="AG36" s="75">
        <f t="shared" si="18"/>
        <v>0</v>
      </c>
      <c r="AH36" s="74"/>
      <c r="AI36" s="8">
        <v>0</v>
      </c>
      <c r="AJ36" s="75">
        <f t="shared" si="19"/>
        <v>0</v>
      </c>
    </row>
    <row r="37" spans="2:36" ht="15" thickBot="1" x14ac:dyDescent="0.35">
      <c r="B37" s="6" t="s">
        <v>106</v>
      </c>
      <c r="C37" s="144"/>
      <c r="D37" s="144"/>
      <c r="E37" s="144"/>
      <c r="F37" s="144"/>
      <c r="G37" s="74"/>
      <c r="H37" s="8">
        <v>0</v>
      </c>
      <c r="I37" s="75">
        <f t="shared" si="10"/>
        <v>0</v>
      </c>
      <c r="J37" s="74"/>
      <c r="K37" s="8">
        <v>0</v>
      </c>
      <c r="L37" s="75">
        <f t="shared" si="11"/>
        <v>0</v>
      </c>
      <c r="M37" s="74"/>
      <c r="N37" s="8">
        <v>0</v>
      </c>
      <c r="O37" s="75">
        <f t="shared" si="12"/>
        <v>0</v>
      </c>
      <c r="P37" s="74"/>
      <c r="Q37" s="8">
        <v>0</v>
      </c>
      <c r="R37" s="75">
        <f t="shared" si="13"/>
        <v>0</v>
      </c>
      <c r="S37" s="74"/>
      <c r="T37" s="8">
        <v>0</v>
      </c>
      <c r="U37" s="75">
        <f t="shared" si="14"/>
        <v>0</v>
      </c>
      <c r="V37" s="74"/>
      <c r="W37" s="8">
        <v>0</v>
      </c>
      <c r="X37" s="75">
        <f t="shared" si="15"/>
        <v>0</v>
      </c>
      <c r="Y37" s="74"/>
      <c r="Z37" s="8">
        <v>0</v>
      </c>
      <c r="AA37" s="75">
        <f t="shared" si="16"/>
        <v>0</v>
      </c>
      <c r="AB37" s="74"/>
      <c r="AC37" s="8">
        <v>0</v>
      </c>
      <c r="AD37" s="75">
        <f t="shared" si="17"/>
        <v>0</v>
      </c>
      <c r="AE37" s="74"/>
      <c r="AF37" s="8">
        <v>0</v>
      </c>
      <c r="AG37" s="75">
        <f t="shared" si="18"/>
        <v>0</v>
      </c>
      <c r="AH37" s="74"/>
      <c r="AI37" s="8">
        <v>0</v>
      </c>
      <c r="AJ37" s="75">
        <f t="shared" si="19"/>
        <v>0</v>
      </c>
    </row>
    <row r="38" spans="2:36" ht="15" thickBot="1" x14ac:dyDescent="0.35">
      <c r="B38" s="6" t="s">
        <v>107</v>
      </c>
      <c r="C38" s="144"/>
      <c r="D38" s="144"/>
      <c r="E38" s="144"/>
      <c r="F38" s="144"/>
      <c r="G38" s="74"/>
      <c r="H38" s="8">
        <v>0</v>
      </c>
      <c r="I38" s="75">
        <f t="shared" si="10"/>
        <v>0</v>
      </c>
      <c r="J38" s="74"/>
      <c r="K38" s="8">
        <v>0</v>
      </c>
      <c r="L38" s="75">
        <f t="shared" si="11"/>
        <v>0</v>
      </c>
      <c r="M38" s="74"/>
      <c r="N38" s="8">
        <v>0</v>
      </c>
      <c r="O38" s="75">
        <f t="shared" si="12"/>
        <v>0</v>
      </c>
      <c r="P38" s="74"/>
      <c r="Q38" s="8">
        <v>0</v>
      </c>
      <c r="R38" s="75">
        <f t="shared" si="13"/>
        <v>0</v>
      </c>
      <c r="S38" s="74"/>
      <c r="T38" s="8">
        <v>0</v>
      </c>
      <c r="U38" s="75">
        <f t="shared" si="14"/>
        <v>0</v>
      </c>
      <c r="V38" s="74"/>
      <c r="W38" s="8">
        <v>0</v>
      </c>
      <c r="X38" s="75">
        <f t="shared" si="15"/>
        <v>0</v>
      </c>
      <c r="Y38" s="74"/>
      <c r="Z38" s="8">
        <v>0</v>
      </c>
      <c r="AA38" s="75">
        <f t="shared" si="16"/>
        <v>0</v>
      </c>
      <c r="AB38" s="74"/>
      <c r="AC38" s="8">
        <v>0</v>
      </c>
      <c r="AD38" s="75">
        <f t="shared" si="17"/>
        <v>0</v>
      </c>
      <c r="AE38" s="74"/>
      <c r="AF38" s="8">
        <v>0</v>
      </c>
      <c r="AG38" s="75">
        <f t="shared" si="18"/>
        <v>0</v>
      </c>
      <c r="AH38" s="74"/>
      <c r="AI38" s="8">
        <v>0</v>
      </c>
      <c r="AJ38" s="75">
        <f t="shared" si="19"/>
        <v>0</v>
      </c>
    </row>
    <row r="39" spans="2:36" ht="15" thickBot="1" x14ac:dyDescent="0.35">
      <c r="B39" s="6" t="s">
        <v>108</v>
      </c>
      <c r="C39" s="144"/>
      <c r="D39" s="144"/>
      <c r="E39" s="144"/>
      <c r="F39" s="144"/>
      <c r="G39" s="74"/>
      <c r="H39" s="8">
        <v>0</v>
      </c>
      <c r="I39" s="75">
        <f t="shared" si="10"/>
        <v>0</v>
      </c>
      <c r="J39" s="74"/>
      <c r="K39" s="8">
        <v>0</v>
      </c>
      <c r="L39" s="75">
        <f t="shared" si="11"/>
        <v>0</v>
      </c>
      <c r="M39" s="74"/>
      <c r="N39" s="8">
        <v>0</v>
      </c>
      <c r="O39" s="75">
        <f t="shared" si="12"/>
        <v>0</v>
      </c>
      <c r="P39" s="74"/>
      <c r="Q39" s="8">
        <v>0</v>
      </c>
      <c r="R39" s="75">
        <f t="shared" si="13"/>
        <v>0</v>
      </c>
      <c r="S39" s="74"/>
      <c r="T39" s="8">
        <v>0</v>
      </c>
      <c r="U39" s="75">
        <f t="shared" si="14"/>
        <v>0</v>
      </c>
      <c r="V39" s="74"/>
      <c r="W39" s="8">
        <v>0</v>
      </c>
      <c r="X39" s="75">
        <f t="shared" si="15"/>
        <v>0</v>
      </c>
      <c r="Y39" s="74"/>
      <c r="Z39" s="8">
        <v>0</v>
      </c>
      <c r="AA39" s="75">
        <f t="shared" si="16"/>
        <v>0</v>
      </c>
      <c r="AB39" s="74"/>
      <c r="AC39" s="8">
        <v>0</v>
      </c>
      <c r="AD39" s="75">
        <f t="shared" si="17"/>
        <v>0</v>
      </c>
      <c r="AE39" s="74"/>
      <c r="AF39" s="8">
        <v>0</v>
      </c>
      <c r="AG39" s="75">
        <f t="shared" si="18"/>
        <v>0</v>
      </c>
      <c r="AH39" s="74"/>
      <c r="AI39" s="8">
        <v>0</v>
      </c>
      <c r="AJ39" s="75">
        <f t="shared" si="19"/>
        <v>0</v>
      </c>
    </row>
  </sheetData>
  <mergeCells count="70">
    <mergeCell ref="V14:X14"/>
    <mergeCell ref="V15:X15"/>
    <mergeCell ref="Y14:AA14"/>
    <mergeCell ref="Y15:AA15"/>
    <mergeCell ref="AB14:AD14"/>
    <mergeCell ref="AB15:AD15"/>
    <mergeCell ref="M14:O14"/>
    <mergeCell ref="M15:O15"/>
    <mergeCell ref="P14:R14"/>
    <mergeCell ref="P15:R15"/>
    <mergeCell ref="S14:U14"/>
    <mergeCell ref="S15:U15"/>
    <mergeCell ref="C14:F14"/>
    <mergeCell ref="C15:F15"/>
    <mergeCell ref="G14:I14"/>
    <mergeCell ref="G15:I15"/>
    <mergeCell ref="J14:L14"/>
    <mergeCell ref="J15:L15"/>
    <mergeCell ref="J9:L9"/>
    <mergeCell ref="M9:O9"/>
    <mergeCell ref="P9:R9"/>
    <mergeCell ref="S9:U9"/>
    <mergeCell ref="V9:X9"/>
    <mergeCell ref="Y9:AA9"/>
    <mergeCell ref="AB9:AD9"/>
    <mergeCell ref="AE9:AG9"/>
    <mergeCell ref="AH9:AJ9"/>
    <mergeCell ref="AH18:AJ18"/>
    <mergeCell ref="AE14:AG14"/>
    <mergeCell ref="AE15:AG15"/>
    <mergeCell ref="AH14:AJ14"/>
    <mergeCell ref="AH15:AJ15"/>
    <mergeCell ref="S18:U18"/>
    <mergeCell ref="V18:X18"/>
    <mergeCell ref="Y18:AA18"/>
    <mergeCell ref="AB18:AD18"/>
    <mergeCell ref="AE18:AG18"/>
    <mergeCell ref="B18:B19"/>
    <mergeCell ref="G18:I18"/>
    <mergeCell ref="J18:L18"/>
    <mergeCell ref="M18:O18"/>
    <mergeCell ref="P18:R18"/>
    <mergeCell ref="C39:F39"/>
    <mergeCell ref="C31:F31"/>
    <mergeCell ref="C32:F32"/>
    <mergeCell ref="C33:F33"/>
    <mergeCell ref="C34:F34"/>
    <mergeCell ref="C35:F35"/>
    <mergeCell ref="C29:F29"/>
    <mergeCell ref="C30:F30"/>
    <mergeCell ref="C36:F36"/>
    <mergeCell ref="C37:F37"/>
    <mergeCell ref="C38:F38"/>
    <mergeCell ref="C24:F24"/>
    <mergeCell ref="C25:F25"/>
    <mergeCell ref="C26:F26"/>
    <mergeCell ref="C27:F27"/>
    <mergeCell ref="C28:F28"/>
    <mergeCell ref="C20:F20"/>
    <mergeCell ref="C18:F19"/>
    <mergeCell ref="C21:F21"/>
    <mergeCell ref="C22:F22"/>
    <mergeCell ref="C23:F23"/>
    <mergeCell ref="B2:F2"/>
    <mergeCell ref="G2:H2"/>
    <mergeCell ref="C12:F12"/>
    <mergeCell ref="C11:F11"/>
    <mergeCell ref="B9:B10"/>
    <mergeCell ref="C9:F10"/>
    <mergeCell ref="G9:I9"/>
  </mergeCells>
  <pageMargins left="0.25" right="0.25" top="0.75" bottom="0.75" header="0.3" footer="0.3"/>
  <pageSetup paperSize="9" scale="54" orientation="landscape" r:id="rId1"/>
  <headerFooter>
    <oddHeader>&amp;C&amp;A</oddHeader>
  </headerFooter>
  <rowBreaks count="1" manualBreakCount="1">
    <brk id="40" max="35" man="1"/>
  </rowBreaks>
  <colBreaks count="1" manualBreakCount="1">
    <brk id="21"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2:F33"/>
  <sheetViews>
    <sheetView view="pageBreakPreview" zoomScale="120" zoomScaleNormal="100" zoomScaleSheetLayoutView="120" workbookViewId="0">
      <selection activeCell="F14" sqref="F14"/>
    </sheetView>
  </sheetViews>
  <sheetFormatPr defaultRowHeight="14.4" x14ac:dyDescent="0.3"/>
  <cols>
    <col min="1" max="1" width="2.44140625" customWidth="1"/>
    <col min="3" max="3" width="26.44140625" customWidth="1"/>
    <col min="6" max="6" width="25.6640625" bestFit="1" customWidth="1"/>
  </cols>
  <sheetData>
    <row r="2" spans="2:6" x14ac:dyDescent="0.3">
      <c r="C2" s="40" t="s">
        <v>109</v>
      </c>
      <c r="F2" s="93" t="s">
        <v>110</v>
      </c>
    </row>
    <row r="3" spans="2:6" hidden="1" x14ac:dyDescent="0.3">
      <c r="C3" s="40" t="s">
        <v>111</v>
      </c>
      <c r="F3" s="93"/>
    </row>
    <row r="4" spans="2:6" x14ac:dyDescent="0.3">
      <c r="B4" s="36" t="s">
        <v>112</v>
      </c>
      <c r="C4" s="37"/>
      <c r="F4" s="94" t="s">
        <v>113</v>
      </c>
    </row>
    <row r="5" spans="2:6" x14ac:dyDescent="0.3">
      <c r="B5" s="36" t="s">
        <v>114</v>
      </c>
      <c r="C5" s="37"/>
      <c r="F5" s="94" t="s">
        <v>115</v>
      </c>
    </row>
    <row r="6" spans="2:6" x14ac:dyDescent="0.3">
      <c r="B6" s="36" t="s">
        <v>116</v>
      </c>
      <c r="C6" s="37"/>
      <c r="F6" s="94" t="s">
        <v>117</v>
      </c>
    </row>
    <row r="7" spans="2:6" x14ac:dyDescent="0.3">
      <c r="B7" s="36" t="s">
        <v>118</v>
      </c>
      <c r="C7" s="37"/>
      <c r="F7" s="94" t="s">
        <v>119</v>
      </c>
    </row>
    <row r="8" spans="2:6" x14ac:dyDescent="0.3">
      <c r="B8" s="36" t="s">
        <v>120</v>
      </c>
      <c r="C8" s="37"/>
      <c r="F8" s="94" t="s">
        <v>121</v>
      </c>
    </row>
    <row r="9" spans="2:6" x14ac:dyDescent="0.3">
      <c r="B9" s="36" t="s">
        <v>122</v>
      </c>
      <c r="C9" s="37"/>
      <c r="F9" s="94" t="s">
        <v>123</v>
      </c>
    </row>
    <row r="10" spans="2:6" x14ac:dyDescent="0.3">
      <c r="B10" s="36" t="s">
        <v>124</v>
      </c>
      <c r="C10" s="37"/>
      <c r="F10" s="94" t="s">
        <v>125</v>
      </c>
    </row>
    <row r="11" spans="2:6" x14ac:dyDescent="0.3">
      <c r="B11" s="36" t="s">
        <v>126</v>
      </c>
      <c r="C11" s="37"/>
      <c r="F11" s="94" t="s">
        <v>127</v>
      </c>
    </row>
    <row r="12" spans="2:6" x14ac:dyDescent="0.3">
      <c r="B12" s="36" t="s">
        <v>128</v>
      </c>
      <c r="C12" s="37"/>
      <c r="F12" s="94" t="s">
        <v>129</v>
      </c>
    </row>
    <row r="13" spans="2:6" x14ac:dyDescent="0.3">
      <c r="B13" s="36" t="s">
        <v>130</v>
      </c>
      <c r="C13" s="37"/>
      <c r="F13" s="94" t="s">
        <v>131</v>
      </c>
    </row>
    <row r="14" spans="2:6" x14ac:dyDescent="0.3">
      <c r="B14" s="36" t="s">
        <v>132</v>
      </c>
      <c r="C14" s="37"/>
      <c r="F14" s="94" t="s">
        <v>133</v>
      </c>
    </row>
    <row r="15" spans="2:6" x14ac:dyDescent="0.3">
      <c r="B15" s="36" t="s">
        <v>134</v>
      </c>
      <c r="C15" s="37"/>
      <c r="F15" s="94" t="s">
        <v>135</v>
      </c>
    </row>
    <row r="16" spans="2:6" x14ac:dyDescent="0.3">
      <c r="B16" s="36" t="s">
        <v>136</v>
      </c>
      <c r="C16" s="37"/>
      <c r="F16" s="94" t="s">
        <v>137</v>
      </c>
    </row>
    <row r="17" spans="2:6" x14ac:dyDescent="0.3">
      <c r="B17" s="36" t="s">
        <v>138</v>
      </c>
      <c r="C17" s="37"/>
      <c r="F17" s="94" t="s">
        <v>139</v>
      </c>
    </row>
    <row r="18" spans="2:6" x14ac:dyDescent="0.3">
      <c r="B18" s="36" t="s">
        <v>140</v>
      </c>
      <c r="C18" s="37"/>
      <c r="F18" s="94" t="s">
        <v>141</v>
      </c>
    </row>
    <row r="19" spans="2:6" x14ac:dyDescent="0.3">
      <c r="B19" s="36" t="s">
        <v>142</v>
      </c>
      <c r="C19" s="37"/>
      <c r="F19" s="94" t="s">
        <v>143</v>
      </c>
    </row>
    <row r="20" spans="2:6" x14ac:dyDescent="0.3">
      <c r="B20" s="36" t="s">
        <v>144</v>
      </c>
      <c r="C20" s="37"/>
      <c r="F20" s="94" t="s">
        <v>145</v>
      </c>
    </row>
    <row r="21" spans="2:6" x14ac:dyDescent="0.3">
      <c r="B21" s="36" t="s">
        <v>146</v>
      </c>
      <c r="C21" s="37"/>
      <c r="F21" s="94" t="s">
        <v>147</v>
      </c>
    </row>
    <row r="22" spans="2:6" x14ac:dyDescent="0.3">
      <c r="B22" s="36" t="s">
        <v>148</v>
      </c>
      <c r="C22" s="37"/>
      <c r="F22" s="94" t="s">
        <v>149</v>
      </c>
    </row>
    <row r="23" spans="2:6" x14ac:dyDescent="0.3">
      <c r="B23" s="36" t="s">
        <v>150</v>
      </c>
      <c r="C23" s="37"/>
      <c r="F23" s="94" t="s">
        <v>151</v>
      </c>
    </row>
    <row r="24" spans="2:6" x14ac:dyDescent="0.3">
      <c r="B24" s="36" t="s">
        <v>152</v>
      </c>
      <c r="C24" s="37"/>
      <c r="F24" s="94" t="s">
        <v>153</v>
      </c>
    </row>
    <row r="25" spans="2:6" x14ac:dyDescent="0.3">
      <c r="B25" s="36" t="s">
        <v>154</v>
      </c>
      <c r="C25" s="37"/>
      <c r="F25" s="94" t="s">
        <v>155</v>
      </c>
    </row>
    <row r="26" spans="2:6" x14ac:dyDescent="0.3">
      <c r="B26" s="36" t="s">
        <v>156</v>
      </c>
      <c r="C26" s="37"/>
      <c r="F26" s="94" t="s">
        <v>157</v>
      </c>
    </row>
    <row r="27" spans="2:6" x14ac:dyDescent="0.3">
      <c r="B27" s="36" t="s">
        <v>158</v>
      </c>
      <c r="C27" s="37"/>
      <c r="F27" s="94" t="s">
        <v>159</v>
      </c>
    </row>
    <row r="28" spans="2:6" x14ac:dyDescent="0.3">
      <c r="B28" s="36" t="s">
        <v>160</v>
      </c>
      <c r="C28" s="37"/>
      <c r="F28" s="94" t="s">
        <v>161</v>
      </c>
    </row>
    <row r="29" spans="2:6" x14ac:dyDescent="0.3">
      <c r="B29" s="36" t="s">
        <v>162</v>
      </c>
      <c r="C29" s="37"/>
      <c r="F29" s="94" t="s">
        <v>163</v>
      </c>
    </row>
    <row r="30" spans="2:6" x14ac:dyDescent="0.3">
      <c r="B30" s="36" t="s">
        <v>164</v>
      </c>
      <c r="C30" s="37"/>
      <c r="F30" s="94" t="s">
        <v>165</v>
      </c>
    </row>
    <row r="31" spans="2:6" x14ac:dyDescent="0.3">
      <c r="B31" s="36" t="s">
        <v>166</v>
      </c>
      <c r="C31" s="37"/>
      <c r="F31" s="94" t="s">
        <v>167</v>
      </c>
    </row>
    <row r="32" spans="2:6" x14ac:dyDescent="0.3">
      <c r="B32" s="36" t="s">
        <v>168</v>
      </c>
      <c r="C32" s="37"/>
    </row>
    <row r="33" spans="2:3" x14ac:dyDescent="0.3">
      <c r="B33" s="36" t="s">
        <v>169</v>
      </c>
      <c r="C33" s="37"/>
    </row>
  </sheetData>
  <pageMargins left="0.25" right="0.25" top="0.75" bottom="0.75" header="0.3" footer="0.3"/>
  <pageSetup paperSize="9" scale="79" orientation="portrait"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FFFF00"/>
  </sheetPr>
  <dimension ref="B1:AC105"/>
  <sheetViews>
    <sheetView showGridLines="0" view="pageBreakPreview" topLeftCell="A3" zoomScale="110" zoomScaleNormal="100" zoomScaleSheetLayoutView="110" workbookViewId="0">
      <selection activeCell="H20" sqref="H20"/>
    </sheetView>
  </sheetViews>
  <sheetFormatPr defaultRowHeight="14.4" x14ac:dyDescent="0.3"/>
  <cols>
    <col min="1" max="1" width="2.88671875" customWidth="1"/>
    <col min="2" max="2" width="38.5546875" customWidth="1"/>
    <col min="3" max="3" width="16.6640625" customWidth="1"/>
    <col min="4" max="4" width="6.33203125" style="34" hidden="1" customWidth="1"/>
    <col min="5" max="6" width="20.5546875" customWidth="1"/>
    <col min="27" max="27" width="7.33203125" customWidth="1"/>
    <col min="29" max="29" width="8.6640625" hidden="1" customWidth="1"/>
  </cols>
  <sheetData>
    <row r="1" spans="2:29" hidden="1" x14ac:dyDescent="0.3"/>
    <row r="2" spans="2:29" hidden="1" x14ac:dyDescent="0.3">
      <c r="B2" s="14" t="s">
        <v>170</v>
      </c>
      <c r="C2" s="21">
        <v>20</v>
      </c>
    </row>
    <row r="3" spans="2:29" ht="19.2" customHeight="1" thickBot="1" x14ac:dyDescent="0.35">
      <c r="B3" s="32" t="s">
        <v>171</v>
      </c>
    </row>
    <row r="4" spans="2:29" ht="15" customHeight="1" thickBot="1" x14ac:dyDescent="0.35">
      <c r="B4" s="133" t="s">
        <v>11</v>
      </c>
      <c r="C4" s="153"/>
      <c r="D4" s="153"/>
      <c r="E4" s="153"/>
      <c r="F4" s="153"/>
    </row>
    <row r="5" spans="2:29" ht="34.5" customHeight="1" thickBot="1" x14ac:dyDescent="0.35">
      <c r="B5" s="28" t="s">
        <v>172</v>
      </c>
      <c r="C5" s="13" t="s">
        <v>173</v>
      </c>
      <c r="D5" s="59" t="s">
        <v>174</v>
      </c>
      <c r="E5" s="1" t="s">
        <v>175</v>
      </c>
      <c r="F5" s="1" t="s">
        <v>176</v>
      </c>
      <c r="AC5" s="20" t="s">
        <v>177</v>
      </c>
    </row>
    <row r="6" spans="2:29" ht="15" thickBot="1" x14ac:dyDescent="0.35">
      <c r="B6" s="167" t="s">
        <v>111</v>
      </c>
      <c r="C6" s="26">
        <v>5</v>
      </c>
      <c r="D6" s="58" t="str">
        <f>B$6&amp;" Level "&amp;C6</f>
        <v>SPECIFY ROLE NAME Level 5</v>
      </c>
      <c r="E6" s="124">
        <v>1000</v>
      </c>
      <c r="F6" s="125">
        <v>900</v>
      </c>
    </row>
    <row r="7" spans="2:29" ht="15" thickBot="1" x14ac:dyDescent="0.35">
      <c r="B7" s="168"/>
      <c r="C7" s="24">
        <v>4</v>
      </c>
      <c r="D7" s="35" t="str">
        <f t="shared" ref="D7:D10" si="0">B$6&amp;" Level "&amp;C7</f>
        <v>SPECIFY ROLE NAME Level 4</v>
      </c>
      <c r="E7" s="16">
        <v>0</v>
      </c>
      <c r="F7" s="61">
        <v>0</v>
      </c>
    </row>
    <row r="8" spans="2:29" ht="15" thickBot="1" x14ac:dyDescent="0.35">
      <c r="B8" s="168"/>
      <c r="C8" s="24">
        <v>3</v>
      </c>
      <c r="D8" s="35" t="str">
        <f t="shared" si="0"/>
        <v>SPECIFY ROLE NAME Level 3</v>
      </c>
      <c r="E8" s="16">
        <v>0</v>
      </c>
      <c r="F8" s="61">
        <v>0</v>
      </c>
    </row>
    <row r="9" spans="2:29" ht="15" thickBot="1" x14ac:dyDescent="0.35">
      <c r="B9" s="168"/>
      <c r="C9" s="24">
        <v>2</v>
      </c>
      <c r="D9" s="35" t="str">
        <f t="shared" si="0"/>
        <v>SPECIFY ROLE NAME Level 2</v>
      </c>
      <c r="E9" s="16">
        <v>0</v>
      </c>
      <c r="F9" s="61">
        <v>0</v>
      </c>
    </row>
    <row r="10" spans="2:29" ht="15" thickBot="1" x14ac:dyDescent="0.35">
      <c r="B10" s="169"/>
      <c r="C10" s="25">
        <v>1</v>
      </c>
      <c r="D10" s="35" t="str">
        <f t="shared" si="0"/>
        <v>SPECIFY ROLE NAME Level 1</v>
      </c>
      <c r="E10" s="17">
        <v>0</v>
      </c>
      <c r="F10" s="62">
        <v>0</v>
      </c>
    </row>
    <row r="11" spans="2:29" ht="15" thickBot="1" x14ac:dyDescent="0.35">
      <c r="B11" s="167" t="s">
        <v>111</v>
      </c>
      <c r="C11" s="26">
        <v>5</v>
      </c>
      <c r="D11" s="35" t="str">
        <f>B$11&amp;" Level "&amp;C11</f>
        <v>SPECIFY ROLE NAME Level 5</v>
      </c>
      <c r="E11" s="18">
        <v>0</v>
      </c>
      <c r="F11" s="63">
        <v>0</v>
      </c>
    </row>
    <row r="12" spans="2:29" ht="15" thickBot="1" x14ac:dyDescent="0.35">
      <c r="B12" s="168"/>
      <c r="C12" s="24">
        <v>4</v>
      </c>
      <c r="D12" s="35" t="str">
        <f>B$11&amp;" Level "&amp;C12</f>
        <v>SPECIFY ROLE NAME Level 4</v>
      </c>
      <c r="E12" s="16">
        <v>0</v>
      </c>
      <c r="F12" s="61">
        <v>0</v>
      </c>
    </row>
    <row r="13" spans="2:29" ht="15" thickBot="1" x14ac:dyDescent="0.35">
      <c r="B13" s="168"/>
      <c r="C13" s="24">
        <v>3</v>
      </c>
      <c r="D13" s="35" t="str">
        <f>B$11&amp;" Level "&amp;C13</f>
        <v>SPECIFY ROLE NAME Level 3</v>
      </c>
      <c r="E13" s="16">
        <v>0</v>
      </c>
      <c r="F13" s="61">
        <v>0</v>
      </c>
    </row>
    <row r="14" spans="2:29" ht="15" thickBot="1" x14ac:dyDescent="0.35">
      <c r="B14" s="168"/>
      <c r="C14" s="24">
        <v>2</v>
      </c>
      <c r="D14" s="35" t="str">
        <f>B$11&amp;" Level "&amp;C14</f>
        <v>SPECIFY ROLE NAME Level 2</v>
      </c>
      <c r="E14" s="16">
        <v>0</v>
      </c>
      <c r="F14" s="61">
        <v>0</v>
      </c>
    </row>
    <row r="15" spans="2:29" ht="15" thickBot="1" x14ac:dyDescent="0.35">
      <c r="B15" s="171"/>
      <c r="C15" s="27">
        <v>1</v>
      </c>
      <c r="D15" s="35" t="str">
        <f>B$11&amp;" Level "&amp;C15</f>
        <v>SPECIFY ROLE NAME Level 1</v>
      </c>
      <c r="E15" s="19">
        <v>0</v>
      </c>
      <c r="F15" s="64">
        <v>0</v>
      </c>
    </row>
    <row r="16" spans="2:29" ht="15" thickBot="1" x14ac:dyDescent="0.35">
      <c r="B16" s="170" t="s">
        <v>111</v>
      </c>
      <c r="C16" s="23">
        <v>5</v>
      </c>
      <c r="D16" s="35" t="str">
        <f>B$16&amp;" Level "&amp;C16</f>
        <v>SPECIFY ROLE NAME Level 5</v>
      </c>
      <c r="E16" s="15">
        <v>0</v>
      </c>
      <c r="F16" s="60">
        <v>0</v>
      </c>
    </row>
    <row r="17" spans="2:6" ht="15" thickBot="1" x14ac:dyDescent="0.35">
      <c r="B17" s="168"/>
      <c r="C17" s="24">
        <v>4</v>
      </c>
      <c r="D17" s="35" t="str">
        <f>B$16&amp;" Level "&amp;C17</f>
        <v>SPECIFY ROLE NAME Level 4</v>
      </c>
      <c r="E17" s="16">
        <v>0</v>
      </c>
      <c r="F17" s="61">
        <v>0</v>
      </c>
    </row>
    <row r="18" spans="2:6" ht="15" thickBot="1" x14ac:dyDescent="0.35">
      <c r="B18" s="168"/>
      <c r="C18" s="24">
        <v>3</v>
      </c>
      <c r="D18" s="35" t="str">
        <f>B$16&amp;" Level "&amp;C18</f>
        <v>SPECIFY ROLE NAME Level 3</v>
      </c>
      <c r="E18" s="16">
        <v>0</v>
      </c>
      <c r="F18" s="61">
        <v>0</v>
      </c>
    </row>
    <row r="19" spans="2:6" ht="15" thickBot="1" x14ac:dyDescent="0.35">
      <c r="B19" s="168"/>
      <c r="C19" s="24">
        <v>2</v>
      </c>
      <c r="D19" s="35" t="str">
        <f>B$16&amp;" Level "&amp;C19</f>
        <v>SPECIFY ROLE NAME Level 2</v>
      </c>
      <c r="E19" s="16">
        <v>0</v>
      </c>
      <c r="F19" s="61">
        <v>0</v>
      </c>
    </row>
    <row r="20" spans="2:6" ht="15" thickBot="1" x14ac:dyDescent="0.35">
      <c r="B20" s="169"/>
      <c r="C20" s="25">
        <v>1</v>
      </c>
      <c r="D20" s="35" t="str">
        <f>B$16&amp;" Level "&amp;C20</f>
        <v>SPECIFY ROLE NAME Level 1</v>
      </c>
      <c r="E20" s="17">
        <v>0</v>
      </c>
      <c r="F20" s="62">
        <v>0</v>
      </c>
    </row>
    <row r="21" spans="2:6" ht="15" thickBot="1" x14ac:dyDescent="0.35">
      <c r="B21" s="167" t="s">
        <v>111</v>
      </c>
      <c r="C21" s="26">
        <v>5</v>
      </c>
      <c r="D21" s="35" t="str">
        <f>B$21&amp;" Level "&amp;C21</f>
        <v>SPECIFY ROLE NAME Level 5</v>
      </c>
      <c r="E21" s="18">
        <v>0</v>
      </c>
      <c r="F21" s="63">
        <v>0</v>
      </c>
    </row>
    <row r="22" spans="2:6" ht="15" thickBot="1" x14ac:dyDescent="0.35">
      <c r="B22" s="168"/>
      <c r="C22" s="24">
        <v>4</v>
      </c>
      <c r="D22" s="35" t="str">
        <f>B$21&amp;" Level "&amp;C22</f>
        <v>SPECIFY ROLE NAME Level 4</v>
      </c>
      <c r="E22" s="16">
        <v>0</v>
      </c>
      <c r="F22" s="61">
        <v>0</v>
      </c>
    </row>
    <row r="23" spans="2:6" ht="15" thickBot="1" x14ac:dyDescent="0.35">
      <c r="B23" s="168"/>
      <c r="C23" s="24">
        <v>3</v>
      </c>
      <c r="D23" s="35" t="str">
        <f>B$21&amp;" Level "&amp;C23</f>
        <v>SPECIFY ROLE NAME Level 3</v>
      </c>
      <c r="E23" s="16">
        <v>0</v>
      </c>
      <c r="F23" s="61">
        <v>0</v>
      </c>
    </row>
    <row r="24" spans="2:6" ht="15" thickBot="1" x14ac:dyDescent="0.35">
      <c r="B24" s="168"/>
      <c r="C24" s="24">
        <v>2</v>
      </c>
      <c r="D24" s="35" t="str">
        <f>B$21&amp;" Level "&amp;C24</f>
        <v>SPECIFY ROLE NAME Level 2</v>
      </c>
      <c r="E24" s="16">
        <v>0</v>
      </c>
      <c r="F24" s="61">
        <v>0</v>
      </c>
    </row>
    <row r="25" spans="2:6" ht="15" thickBot="1" x14ac:dyDescent="0.35">
      <c r="B25" s="171"/>
      <c r="C25" s="27">
        <v>1</v>
      </c>
      <c r="D25" s="35" t="str">
        <f>B$21&amp;" Level "&amp;C25</f>
        <v>SPECIFY ROLE NAME Level 1</v>
      </c>
      <c r="E25" s="19">
        <v>0</v>
      </c>
      <c r="F25" s="64">
        <v>0</v>
      </c>
    </row>
    <row r="26" spans="2:6" ht="15" thickBot="1" x14ac:dyDescent="0.35">
      <c r="B26" s="170" t="s">
        <v>111</v>
      </c>
      <c r="C26" s="23">
        <v>5</v>
      </c>
      <c r="D26" s="35" t="str">
        <f>B$26&amp;" Level "&amp;C26</f>
        <v>SPECIFY ROLE NAME Level 5</v>
      </c>
      <c r="E26" s="15">
        <v>0</v>
      </c>
      <c r="F26" s="60">
        <v>0</v>
      </c>
    </row>
    <row r="27" spans="2:6" ht="15" thickBot="1" x14ac:dyDescent="0.35">
      <c r="B27" s="168"/>
      <c r="C27" s="24">
        <v>4</v>
      </c>
      <c r="D27" s="35" t="str">
        <f>B$26&amp;" Level "&amp;C27</f>
        <v>SPECIFY ROLE NAME Level 4</v>
      </c>
      <c r="E27" s="16">
        <v>0</v>
      </c>
      <c r="F27" s="61">
        <v>0</v>
      </c>
    </row>
    <row r="28" spans="2:6" ht="15" thickBot="1" x14ac:dyDescent="0.35">
      <c r="B28" s="168"/>
      <c r="C28" s="24">
        <v>3</v>
      </c>
      <c r="D28" s="35" t="str">
        <f>B$26&amp;" Level "&amp;C28</f>
        <v>SPECIFY ROLE NAME Level 3</v>
      </c>
      <c r="E28" s="16">
        <v>0</v>
      </c>
      <c r="F28" s="61">
        <v>0</v>
      </c>
    </row>
    <row r="29" spans="2:6" ht="15" thickBot="1" x14ac:dyDescent="0.35">
      <c r="B29" s="168"/>
      <c r="C29" s="24">
        <v>2</v>
      </c>
      <c r="D29" s="35" t="str">
        <f>B$26&amp;" Level "&amp;C29</f>
        <v>SPECIFY ROLE NAME Level 2</v>
      </c>
      <c r="E29" s="16">
        <v>0</v>
      </c>
      <c r="F29" s="61">
        <v>0</v>
      </c>
    </row>
    <row r="30" spans="2:6" ht="15" thickBot="1" x14ac:dyDescent="0.35">
      <c r="B30" s="169"/>
      <c r="C30" s="25">
        <v>1</v>
      </c>
      <c r="D30" s="35" t="str">
        <f>B$26&amp;" Level "&amp;C30</f>
        <v>SPECIFY ROLE NAME Level 1</v>
      </c>
      <c r="E30" s="17">
        <v>0</v>
      </c>
      <c r="F30" s="62">
        <v>0</v>
      </c>
    </row>
    <row r="31" spans="2:6" ht="15" thickBot="1" x14ac:dyDescent="0.35">
      <c r="B31" s="170" t="s">
        <v>111</v>
      </c>
      <c r="C31" s="26">
        <v>5</v>
      </c>
      <c r="D31" s="35" t="str">
        <f>B$31&amp;" Level "&amp;C31</f>
        <v>SPECIFY ROLE NAME Level 5</v>
      </c>
      <c r="E31" s="18">
        <v>0</v>
      </c>
      <c r="F31" s="63">
        <v>0</v>
      </c>
    </row>
    <row r="32" spans="2:6" ht="15" thickBot="1" x14ac:dyDescent="0.35">
      <c r="B32" s="168"/>
      <c r="C32" s="24">
        <v>4</v>
      </c>
      <c r="D32" s="35" t="str">
        <f>B$31&amp;" Level "&amp;C32</f>
        <v>SPECIFY ROLE NAME Level 4</v>
      </c>
      <c r="E32" s="16">
        <v>0</v>
      </c>
      <c r="F32" s="61">
        <v>0</v>
      </c>
    </row>
    <row r="33" spans="2:6" ht="15" thickBot="1" x14ac:dyDescent="0.35">
      <c r="B33" s="168"/>
      <c r="C33" s="24">
        <v>3</v>
      </c>
      <c r="D33" s="35" t="str">
        <f>B$31&amp;" Level "&amp;C33</f>
        <v>SPECIFY ROLE NAME Level 3</v>
      </c>
      <c r="E33" s="16">
        <v>0</v>
      </c>
      <c r="F33" s="61">
        <v>0</v>
      </c>
    </row>
    <row r="34" spans="2:6" ht="15" thickBot="1" x14ac:dyDescent="0.35">
      <c r="B34" s="168"/>
      <c r="C34" s="24">
        <v>2</v>
      </c>
      <c r="D34" s="35" t="str">
        <f>B$31&amp;" Level "&amp;C34</f>
        <v>SPECIFY ROLE NAME Level 2</v>
      </c>
      <c r="E34" s="16">
        <v>0</v>
      </c>
      <c r="F34" s="61">
        <v>0</v>
      </c>
    </row>
    <row r="35" spans="2:6" ht="15" thickBot="1" x14ac:dyDescent="0.35">
      <c r="B35" s="169"/>
      <c r="C35" s="27">
        <v>1</v>
      </c>
      <c r="D35" s="35" t="str">
        <f>B$31&amp;" Level "&amp;C35</f>
        <v>SPECIFY ROLE NAME Level 1</v>
      </c>
      <c r="E35" s="19">
        <v>0</v>
      </c>
      <c r="F35" s="64">
        <v>0</v>
      </c>
    </row>
    <row r="36" spans="2:6" ht="15" thickBot="1" x14ac:dyDescent="0.35">
      <c r="B36" s="170" t="s">
        <v>111</v>
      </c>
      <c r="C36" s="23">
        <v>5</v>
      </c>
      <c r="D36" s="35" t="str">
        <f>B$36&amp;" Level "&amp;C36</f>
        <v>SPECIFY ROLE NAME Level 5</v>
      </c>
      <c r="E36" s="15">
        <v>0</v>
      </c>
      <c r="F36" s="60">
        <v>0</v>
      </c>
    </row>
    <row r="37" spans="2:6" ht="15" thickBot="1" x14ac:dyDescent="0.35">
      <c r="B37" s="168"/>
      <c r="C37" s="24">
        <v>4</v>
      </c>
      <c r="D37" s="35" t="str">
        <f>B$36&amp;" Level "&amp;C37</f>
        <v>SPECIFY ROLE NAME Level 4</v>
      </c>
      <c r="E37" s="16">
        <v>0</v>
      </c>
      <c r="F37" s="61">
        <v>0</v>
      </c>
    </row>
    <row r="38" spans="2:6" ht="15" thickBot="1" x14ac:dyDescent="0.35">
      <c r="B38" s="168"/>
      <c r="C38" s="24">
        <v>3</v>
      </c>
      <c r="D38" s="35" t="str">
        <f>B$36&amp;" Level "&amp;C38</f>
        <v>SPECIFY ROLE NAME Level 3</v>
      </c>
      <c r="E38" s="16">
        <v>0</v>
      </c>
      <c r="F38" s="61">
        <v>0</v>
      </c>
    </row>
    <row r="39" spans="2:6" ht="15" thickBot="1" x14ac:dyDescent="0.35">
      <c r="B39" s="168"/>
      <c r="C39" s="24">
        <v>2</v>
      </c>
      <c r="D39" s="35" t="str">
        <f>B$36&amp;" Level "&amp;C39</f>
        <v>SPECIFY ROLE NAME Level 2</v>
      </c>
      <c r="E39" s="16">
        <v>0</v>
      </c>
      <c r="F39" s="61">
        <v>0</v>
      </c>
    </row>
    <row r="40" spans="2:6" ht="15" thickBot="1" x14ac:dyDescent="0.35">
      <c r="B40" s="169"/>
      <c r="C40" s="25">
        <v>1</v>
      </c>
      <c r="D40" s="35" t="str">
        <f>B$36&amp;" Level "&amp;C40</f>
        <v>SPECIFY ROLE NAME Level 1</v>
      </c>
      <c r="E40" s="17">
        <v>0</v>
      </c>
      <c r="F40" s="62">
        <v>0</v>
      </c>
    </row>
    <row r="41" spans="2:6" ht="15" thickBot="1" x14ac:dyDescent="0.35">
      <c r="B41" s="170" t="s">
        <v>111</v>
      </c>
      <c r="C41" s="26">
        <v>5</v>
      </c>
      <c r="D41" s="35" t="str">
        <f>B$41&amp;" Level "&amp;C41</f>
        <v>SPECIFY ROLE NAME Level 5</v>
      </c>
      <c r="E41" s="18">
        <v>0</v>
      </c>
      <c r="F41" s="63">
        <v>0</v>
      </c>
    </row>
    <row r="42" spans="2:6" ht="15" thickBot="1" x14ac:dyDescent="0.35">
      <c r="B42" s="168"/>
      <c r="C42" s="24">
        <v>4</v>
      </c>
      <c r="D42" s="35" t="str">
        <f>B$41&amp;" Level "&amp;C42</f>
        <v>SPECIFY ROLE NAME Level 4</v>
      </c>
      <c r="E42" s="16">
        <v>0</v>
      </c>
      <c r="F42" s="61">
        <v>0</v>
      </c>
    </row>
    <row r="43" spans="2:6" ht="15" thickBot="1" x14ac:dyDescent="0.35">
      <c r="B43" s="168"/>
      <c r="C43" s="24">
        <v>3</v>
      </c>
      <c r="D43" s="35" t="str">
        <f>B$41&amp;" Level "&amp;C43</f>
        <v>SPECIFY ROLE NAME Level 3</v>
      </c>
      <c r="E43" s="16">
        <v>0</v>
      </c>
      <c r="F43" s="61">
        <v>0</v>
      </c>
    </row>
    <row r="44" spans="2:6" ht="15" thickBot="1" x14ac:dyDescent="0.35">
      <c r="B44" s="168"/>
      <c r="C44" s="24">
        <v>2</v>
      </c>
      <c r="D44" s="35" t="str">
        <f>B$41&amp;" Level "&amp;C44</f>
        <v>SPECIFY ROLE NAME Level 2</v>
      </c>
      <c r="E44" s="16">
        <v>0</v>
      </c>
      <c r="F44" s="61">
        <v>0</v>
      </c>
    </row>
    <row r="45" spans="2:6" ht="15" thickBot="1" x14ac:dyDescent="0.35">
      <c r="B45" s="169"/>
      <c r="C45" s="27">
        <v>1</v>
      </c>
      <c r="D45" s="35" t="str">
        <f>B$41&amp;" Level "&amp;C45</f>
        <v>SPECIFY ROLE NAME Level 1</v>
      </c>
      <c r="E45" s="19">
        <v>0</v>
      </c>
      <c r="F45" s="64">
        <v>0</v>
      </c>
    </row>
    <row r="46" spans="2:6" ht="15" thickBot="1" x14ac:dyDescent="0.35">
      <c r="B46" s="170" t="s">
        <v>111</v>
      </c>
      <c r="C46" s="23">
        <v>5</v>
      </c>
      <c r="D46" s="35" t="str">
        <f>B$46&amp;" Level "&amp;C46</f>
        <v>SPECIFY ROLE NAME Level 5</v>
      </c>
      <c r="E46" s="15">
        <v>0</v>
      </c>
      <c r="F46" s="60">
        <v>0</v>
      </c>
    </row>
    <row r="47" spans="2:6" ht="15" thickBot="1" x14ac:dyDescent="0.35">
      <c r="B47" s="168"/>
      <c r="C47" s="24">
        <v>4</v>
      </c>
      <c r="D47" s="35" t="str">
        <f>B$46&amp;" Level "&amp;C47</f>
        <v>SPECIFY ROLE NAME Level 4</v>
      </c>
      <c r="E47" s="16">
        <v>0</v>
      </c>
      <c r="F47" s="61">
        <v>0</v>
      </c>
    </row>
    <row r="48" spans="2:6" ht="15" thickBot="1" x14ac:dyDescent="0.35">
      <c r="B48" s="168"/>
      <c r="C48" s="24">
        <v>3</v>
      </c>
      <c r="D48" s="35" t="str">
        <f>B$46&amp;" Level "&amp;C48</f>
        <v>SPECIFY ROLE NAME Level 3</v>
      </c>
      <c r="E48" s="16">
        <v>0</v>
      </c>
      <c r="F48" s="61">
        <v>0</v>
      </c>
    </row>
    <row r="49" spans="2:6" ht="15" thickBot="1" x14ac:dyDescent="0.35">
      <c r="B49" s="168"/>
      <c r="C49" s="24">
        <v>2</v>
      </c>
      <c r="D49" s="35" t="str">
        <f>B$46&amp;" Level "&amp;C49</f>
        <v>SPECIFY ROLE NAME Level 2</v>
      </c>
      <c r="E49" s="16">
        <v>0</v>
      </c>
      <c r="F49" s="61">
        <v>0</v>
      </c>
    </row>
    <row r="50" spans="2:6" ht="15" thickBot="1" x14ac:dyDescent="0.35">
      <c r="B50" s="169"/>
      <c r="C50" s="25">
        <v>1</v>
      </c>
      <c r="D50" s="35" t="str">
        <f>B$46&amp;" Level "&amp;C50</f>
        <v>SPECIFY ROLE NAME Level 1</v>
      </c>
      <c r="E50" s="17">
        <v>0</v>
      </c>
      <c r="F50" s="62">
        <v>0</v>
      </c>
    </row>
    <row r="51" spans="2:6" ht="15" thickBot="1" x14ac:dyDescent="0.35">
      <c r="B51" s="170" t="s">
        <v>111</v>
      </c>
      <c r="C51" s="26">
        <v>5</v>
      </c>
      <c r="D51" s="35" t="str">
        <f>B$51&amp;" Level "&amp;C51</f>
        <v>SPECIFY ROLE NAME Level 5</v>
      </c>
      <c r="E51" s="18">
        <v>0</v>
      </c>
      <c r="F51" s="63">
        <v>0</v>
      </c>
    </row>
    <row r="52" spans="2:6" ht="15" thickBot="1" x14ac:dyDescent="0.35">
      <c r="B52" s="168"/>
      <c r="C52" s="24">
        <v>4</v>
      </c>
      <c r="D52" s="35" t="str">
        <f>B$51&amp;" Level "&amp;C52</f>
        <v>SPECIFY ROLE NAME Level 4</v>
      </c>
      <c r="E52" s="16">
        <v>0</v>
      </c>
      <c r="F52" s="61">
        <v>0</v>
      </c>
    </row>
    <row r="53" spans="2:6" ht="15" thickBot="1" x14ac:dyDescent="0.35">
      <c r="B53" s="168"/>
      <c r="C53" s="24">
        <v>3</v>
      </c>
      <c r="D53" s="35" t="str">
        <f>B$51&amp;" Level "&amp;C53</f>
        <v>SPECIFY ROLE NAME Level 3</v>
      </c>
      <c r="E53" s="16">
        <v>0</v>
      </c>
      <c r="F53" s="61">
        <v>0</v>
      </c>
    </row>
    <row r="54" spans="2:6" ht="15" thickBot="1" x14ac:dyDescent="0.35">
      <c r="B54" s="168"/>
      <c r="C54" s="24">
        <v>2</v>
      </c>
      <c r="D54" s="35" t="str">
        <f>B$51&amp;" Level "&amp;C54</f>
        <v>SPECIFY ROLE NAME Level 2</v>
      </c>
      <c r="E54" s="16">
        <v>0</v>
      </c>
      <c r="F54" s="61">
        <v>0</v>
      </c>
    </row>
    <row r="55" spans="2:6" ht="15" thickBot="1" x14ac:dyDescent="0.35">
      <c r="B55" s="169"/>
      <c r="C55" s="27">
        <v>1</v>
      </c>
      <c r="D55" s="35" t="str">
        <f>B$51&amp;" Level "&amp;C55</f>
        <v>SPECIFY ROLE NAME Level 1</v>
      </c>
      <c r="E55" s="19">
        <v>0</v>
      </c>
      <c r="F55" s="64">
        <v>0</v>
      </c>
    </row>
    <row r="56" spans="2:6" ht="15" thickBot="1" x14ac:dyDescent="0.35">
      <c r="B56" s="170" t="s">
        <v>111</v>
      </c>
      <c r="C56" s="23">
        <v>5</v>
      </c>
      <c r="D56" s="35" t="str">
        <f>B$56&amp;" Level "&amp;C56</f>
        <v>SPECIFY ROLE NAME Level 5</v>
      </c>
      <c r="E56" s="15">
        <v>0</v>
      </c>
      <c r="F56" s="60">
        <v>0</v>
      </c>
    </row>
    <row r="57" spans="2:6" ht="15" thickBot="1" x14ac:dyDescent="0.35">
      <c r="B57" s="168"/>
      <c r="C57" s="24">
        <v>4</v>
      </c>
      <c r="D57" s="35" t="str">
        <f>B$56&amp;" Level "&amp;C57</f>
        <v>SPECIFY ROLE NAME Level 4</v>
      </c>
      <c r="E57" s="16">
        <v>0</v>
      </c>
      <c r="F57" s="61">
        <v>0</v>
      </c>
    </row>
    <row r="58" spans="2:6" ht="15" thickBot="1" x14ac:dyDescent="0.35">
      <c r="B58" s="168"/>
      <c r="C58" s="24">
        <v>3</v>
      </c>
      <c r="D58" s="35" t="str">
        <f>B$56&amp;" Level "&amp;C58</f>
        <v>SPECIFY ROLE NAME Level 3</v>
      </c>
      <c r="E58" s="16">
        <v>0</v>
      </c>
      <c r="F58" s="61">
        <v>0</v>
      </c>
    </row>
    <row r="59" spans="2:6" ht="15" thickBot="1" x14ac:dyDescent="0.35">
      <c r="B59" s="168"/>
      <c r="C59" s="24">
        <v>2</v>
      </c>
      <c r="D59" s="35" t="str">
        <f>B$56&amp;" Level "&amp;C59</f>
        <v>SPECIFY ROLE NAME Level 2</v>
      </c>
      <c r="E59" s="16">
        <v>0</v>
      </c>
      <c r="F59" s="61">
        <v>0</v>
      </c>
    </row>
    <row r="60" spans="2:6" ht="15" thickBot="1" x14ac:dyDescent="0.35">
      <c r="B60" s="169"/>
      <c r="C60" s="25">
        <v>1</v>
      </c>
      <c r="D60" s="35" t="str">
        <f>B$56&amp;" Level "&amp;C60</f>
        <v>SPECIFY ROLE NAME Level 1</v>
      </c>
      <c r="E60" s="17">
        <v>0</v>
      </c>
      <c r="F60" s="62">
        <v>0</v>
      </c>
    </row>
    <row r="61" spans="2:6" ht="15" thickBot="1" x14ac:dyDescent="0.35">
      <c r="B61" s="170" t="s">
        <v>111</v>
      </c>
      <c r="C61" s="23">
        <v>5</v>
      </c>
      <c r="D61" s="35" t="str">
        <f>B$61&amp;" Level "&amp;C61</f>
        <v>SPECIFY ROLE NAME Level 5</v>
      </c>
      <c r="E61" s="15">
        <v>0</v>
      </c>
      <c r="F61" s="60">
        <v>0</v>
      </c>
    </row>
    <row r="62" spans="2:6" ht="15" thickBot="1" x14ac:dyDescent="0.35">
      <c r="B62" s="168"/>
      <c r="C62" s="24">
        <v>4</v>
      </c>
      <c r="D62" s="35" t="str">
        <f>B$61&amp;" Level "&amp;C62</f>
        <v>SPECIFY ROLE NAME Level 4</v>
      </c>
      <c r="E62" s="16">
        <v>0</v>
      </c>
      <c r="F62" s="61">
        <v>0</v>
      </c>
    </row>
    <row r="63" spans="2:6" ht="15" thickBot="1" x14ac:dyDescent="0.35">
      <c r="B63" s="168"/>
      <c r="C63" s="24">
        <v>3</v>
      </c>
      <c r="D63" s="35" t="str">
        <f>B$61&amp;" Level "&amp;C63</f>
        <v>SPECIFY ROLE NAME Level 3</v>
      </c>
      <c r="E63" s="16">
        <v>0</v>
      </c>
      <c r="F63" s="61">
        <v>0</v>
      </c>
    </row>
    <row r="64" spans="2:6" ht="15" thickBot="1" x14ac:dyDescent="0.35">
      <c r="B64" s="168"/>
      <c r="C64" s="24">
        <v>2</v>
      </c>
      <c r="D64" s="35" t="str">
        <f>B$61&amp;" Level "&amp;C64</f>
        <v>SPECIFY ROLE NAME Level 2</v>
      </c>
      <c r="E64" s="16">
        <v>0</v>
      </c>
      <c r="F64" s="61">
        <v>0</v>
      </c>
    </row>
    <row r="65" spans="2:6" ht="15" thickBot="1" x14ac:dyDescent="0.35">
      <c r="B65" s="169"/>
      <c r="C65" s="25">
        <v>1</v>
      </c>
      <c r="D65" s="35" t="str">
        <f>B$61&amp;" Level "&amp;C65</f>
        <v>SPECIFY ROLE NAME Level 1</v>
      </c>
      <c r="E65" s="17">
        <v>0</v>
      </c>
      <c r="F65" s="62">
        <v>0</v>
      </c>
    </row>
    <row r="66" spans="2:6" ht="15" thickBot="1" x14ac:dyDescent="0.35">
      <c r="B66" s="170" t="s">
        <v>111</v>
      </c>
      <c r="C66" s="23">
        <v>5</v>
      </c>
      <c r="D66" s="35" t="str">
        <f>B$66&amp;" Level "&amp;C66</f>
        <v>SPECIFY ROLE NAME Level 5</v>
      </c>
      <c r="E66" s="15">
        <v>0</v>
      </c>
      <c r="F66" s="60">
        <v>0</v>
      </c>
    </row>
    <row r="67" spans="2:6" ht="15" thickBot="1" x14ac:dyDescent="0.35">
      <c r="B67" s="168"/>
      <c r="C67" s="24">
        <v>4</v>
      </c>
      <c r="D67" s="35" t="str">
        <f>B$66&amp;" Level "&amp;C67</f>
        <v>SPECIFY ROLE NAME Level 4</v>
      </c>
      <c r="E67" s="16">
        <v>0</v>
      </c>
      <c r="F67" s="61">
        <v>0</v>
      </c>
    </row>
    <row r="68" spans="2:6" ht="15" thickBot="1" x14ac:dyDescent="0.35">
      <c r="B68" s="168"/>
      <c r="C68" s="24">
        <v>3</v>
      </c>
      <c r="D68" s="35" t="str">
        <f>B$66&amp;" Level "&amp;C68</f>
        <v>SPECIFY ROLE NAME Level 3</v>
      </c>
      <c r="E68" s="16">
        <v>0</v>
      </c>
      <c r="F68" s="61">
        <v>0</v>
      </c>
    </row>
    <row r="69" spans="2:6" ht="15" thickBot="1" x14ac:dyDescent="0.35">
      <c r="B69" s="168"/>
      <c r="C69" s="24">
        <v>2</v>
      </c>
      <c r="D69" s="35" t="str">
        <f>B$66&amp;" Level "&amp;C69</f>
        <v>SPECIFY ROLE NAME Level 2</v>
      </c>
      <c r="E69" s="16">
        <v>0</v>
      </c>
      <c r="F69" s="61">
        <v>0</v>
      </c>
    </row>
    <row r="70" spans="2:6" ht="15" thickBot="1" x14ac:dyDescent="0.35">
      <c r="B70" s="169"/>
      <c r="C70" s="25">
        <v>1</v>
      </c>
      <c r="D70" s="35" t="str">
        <f>B$66&amp;" Level "&amp;C70</f>
        <v>SPECIFY ROLE NAME Level 1</v>
      </c>
      <c r="E70" s="17">
        <v>0</v>
      </c>
      <c r="F70" s="62">
        <v>0</v>
      </c>
    </row>
    <row r="71" spans="2:6" ht="15" thickBot="1" x14ac:dyDescent="0.35">
      <c r="B71" s="170" t="s">
        <v>111</v>
      </c>
      <c r="C71" s="26">
        <v>5</v>
      </c>
      <c r="D71" s="35" t="str">
        <f>B$71&amp;" Level "&amp;C71</f>
        <v>SPECIFY ROLE NAME Level 5</v>
      </c>
      <c r="E71" s="18">
        <v>0</v>
      </c>
      <c r="F71" s="63">
        <v>0</v>
      </c>
    </row>
    <row r="72" spans="2:6" ht="15" thickBot="1" x14ac:dyDescent="0.35">
      <c r="B72" s="168"/>
      <c r="C72" s="24">
        <v>4</v>
      </c>
      <c r="D72" s="35" t="str">
        <f>B$71&amp;" Level "&amp;C72</f>
        <v>SPECIFY ROLE NAME Level 4</v>
      </c>
      <c r="E72" s="16">
        <v>0</v>
      </c>
      <c r="F72" s="61">
        <v>0</v>
      </c>
    </row>
    <row r="73" spans="2:6" ht="15" thickBot="1" x14ac:dyDescent="0.35">
      <c r="B73" s="168"/>
      <c r="C73" s="24">
        <v>3</v>
      </c>
      <c r="D73" s="35" t="str">
        <f>B$71&amp;" Level "&amp;C73</f>
        <v>SPECIFY ROLE NAME Level 3</v>
      </c>
      <c r="E73" s="16">
        <v>0</v>
      </c>
      <c r="F73" s="61">
        <v>0</v>
      </c>
    </row>
    <row r="74" spans="2:6" ht="15" thickBot="1" x14ac:dyDescent="0.35">
      <c r="B74" s="168"/>
      <c r="C74" s="24">
        <v>2</v>
      </c>
      <c r="D74" s="35" t="str">
        <f>B$71&amp;" Level "&amp;C74</f>
        <v>SPECIFY ROLE NAME Level 2</v>
      </c>
      <c r="E74" s="16">
        <v>0</v>
      </c>
      <c r="F74" s="61">
        <v>0</v>
      </c>
    </row>
    <row r="75" spans="2:6" ht="15" thickBot="1" x14ac:dyDescent="0.35">
      <c r="B75" s="169"/>
      <c r="C75" s="27">
        <v>1</v>
      </c>
      <c r="D75" s="35" t="str">
        <f>B$71&amp;" Level "&amp;C75</f>
        <v>SPECIFY ROLE NAME Level 1</v>
      </c>
      <c r="E75" s="19">
        <v>0</v>
      </c>
      <c r="F75" s="64">
        <v>0</v>
      </c>
    </row>
    <row r="76" spans="2:6" ht="15" thickBot="1" x14ac:dyDescent="0.35">
      <c r="B76" s="170" t="s">
        <v>111</v>
      </c>
      <c r="C76" s="23">
        <v>5</v>
      </c>
      <c r="D76" s="35" t="str">
        <f>B$76&amp;" Level "&amp;C76</f>
        <v>SPECIFY ROLE NAME Level 5</v>
      </c>
      <c r="E76" s="15">
        <v>0</v>
      </c>
      <c r="F76" s="60">
        <v>0</v>
      </c>
    </row>
    <row r="77" spans="2:6" ht="15" thickBot="1" x14ac:dyDescent="0.35">
      <c r="B77" s="168"/>
      <c r="C77" s="24">
        <v>4</v>
      </c>
      <c r="D77" s="35" t="str">
        <f>B$76&amp;" Level "&amp;C77</f>
        <v>SPECIFY ROLE NAME Level 4</v>
      </c>
      <c r="E77" s="16">
        <v>0</v>
      </c>
      <c r="F77" s="61">
        <v>0</v>
      </c>
    </row>
    <row r="78" spans="2:6" ht="15" thickBot="1" x14ac:dyDescent="0.35">
      <c r="B78" s="168"/>
      <c r="C78" s="24">
        <v>3</v>
      </c>
      <c r="D78" s="35" t="str">
        <f>B$76&amp;" Level "&amp;C78</f>
        <v>SPECIFY ROLE NAME Level 3</v>
      </c>
      <c r="E78" s="16">
        <v>0</v>
      </c>
      <c r="F78" s="61">
        <v>0</v>
      </c>
    </row>
    <row r="79" spans="2:6" ht="15" thickBot="1" x14ac:dyDescent="0.35">
      <c r="B79" s="168"/>
      <c r="C79" s="24">
        <v>2</v>
      </c>
      <c r="D79" s="35" t="str">
        <f>B$76&amp;" Level "&amp;C79</f>
        <v>SPECIFY ROLE NAME Level 2</v>
      </c>
      <c r="E79" s="16">
        <v>0</v>
      </c>
      <c r="F79" s="61">
        <v>0</v>
      </c>
    </row>
    <row r="80" spans="2:6" ht="15" thickBot="1" x14ac:dyDescent="0.35">
      <c r="B80" s="169"/>
      <c r="C80" s="25">
        <v>1</v>
      </c>
      <c r="D80" s="35" t="str">
        <f>B$76&amp;" Level "&amp;C80</f>
        <v>SPECIFY ROLE NAME Level 1</v>
      </c>
      <c r="E80" s="17">
        <v>0</v>
      </c>
      <c r="F80" s="62">
        <v>0</v>
      </c>
    </row>
    <row r="81" spans="2:6" ht="15" thickBot="1" x14ac:dyDescent="0.35">
      <c r="B81" s="170" t="s">
        <v>111</v>
      </c>
      <c r="C81" s="26">
        <v>5</v>
      </c>
      <c r="D81" s="35" t="str">
        <f>B$81&amp;" Level "&amp;C81</f>
        <v>SPECIFY ROLE NAME Level 5</v>
      </c>
      <c r="E81" s="18">
        <v>0</v>
      </c>
      <c r="F81" s="63">
        <v>0</v>
      </c>
    </row>
    <row r="82" spans="2:6" ht="15" thickBot="1" x14ac:dyDescent="0.35">
      <c r="B82" s="168"/>
      <c r="C82" s="24">
        <v>4</v>
      </c>
      <c r="D82" s="35" t="str">
        <f>B$81&amp;" Level "&amp;C82</f>
        <v>SPECIFY ROLE NAME Level 4</v>
      </c>
      <c r="E82" s="16">
        <v>0</v>
      </c>
      <c r="F82" s="61">
        <v>0</v>
      </c>
    </row>
    <row r="83" spans="2:6" ht="15" thickBot="1" x14ac:dyDescent="0.35">
      <c r="B83" s="168"/>
      <c r="C83" s="24">
        <v>3</v>
      </c>
      <c r="D83" s="35" t="str">
        <f>B$81&amp;" Level "&amp;C83</f>
        <v>SPECIFY ROLE NAME Level 3</v>
      </c>
      <c r="E83" s="16">
        <v>0</v>
      </c>
      <c r="F83" s="61">
        <v>0</v>
      </c>
    </row>
    <row r="84" spans="2:6" ht="15" thickBot="1" x14ac:dyDescent="0.35">
      <c r="B84" s="168"/>
      <c r="C84" s="24">
        <v>2</v>
      </c>
      <c r="D84" s="35" t="str">
        <f>B$81&amp;" Level "&amp;C84</f>
        <v>SPECIFY ROLE NAME Level 2</v>
      </c>
      <c r="E84" s="16">
        <v>0</v>
      </c>
      <c r="F84" s="61">
        <v>0</v>
      </c>
    </row>
    <row r="85" spans="2:6" ht="15" thickBot="1" x14ac:dyDescent="0.35">
      <c r="B85" s="169"/>
      <c r="C85" s="27">
        <v>1</v>
      </c>
      <c r="D85" s="35" t="str">
        <f>B$81&amp;" Level "&amp;C85</f>
        <v>SPECIFY ROLE NAME Level 1</v>
      </c>
      <c r="E85" s="19">
        <v>0</v>
      </c>
      <c r="F85" s="64">
        <v>0</v>
      </c>
    </row>
    <row r="86" spans="2:6" ht="15" thickBot="1" x14ac:dyDescent="0.35">
      <c r="B86" s="170" t="s">
        <v>111</v>
      </c>
      <c r="C86" s="23">
        <v>5</v>
      </c>
      <c r="D86" s="35" t="str">
        <f>B$86&amp;" Level "&amp;C86</f>
        <v>SPECIFY ROLE NAME Level 5</v>
      </c>
      <c r="E86" s="15">
        <v>0</v>
      </c>
      <c r="F86" s="60">
        <v>0</v>
      </c>
    </row>
    <row r="87" spans="2:6" ht="15" thickBot="1" x14ac:dyDescent="0.35">
      <c r="B87" s="168"/>
      <c r="C87" s="24">
        <v>4</v>
      </c>
      <c r="D87" s="35" t="str">
        <f t="shared" ref="D87:D90" si="1">B$86&amp;" Level "&amp;C87</f>
        <v>SPECIFY ROLE NAME Level 4</v>
      </c>
      <c r="E87" s="16">
        <v>0</v>
      </c>
      <c r="F87" s="61">
        <v>0</v>
      </c>
    </row>
    <row r="88" spans="2:6" ht="15" thickBot="1" x14ac:dyDescent="0.35">
      <c r="B88" s="168"/>
      <c r="C88" s="24">
        <v>3</v>
      </c>
      <c r="D88" s="35" t="str">
        <f t="shared" si="1"/>
        <v>SPECIFY ROLE NAME Level 3</v>
      </c>
      <c r="E88" s="16">
        <v>0</v>
      </c>
      <c r="F88" s="61">
        <v>0</v>
      </c>
    </row>
    <row r="89" spans="2:6" ht="15" thickBot="1" x14ac:dyDescent="0.35">
      <c r="B89" s="168"/>
      <c r="C89" s="24">
        <v>2</v>
      </c>
      <c r="D89" s="35" t="str">
        <f t="shared" si="1"/>
        <v>SPECIFY ROLE NAME Level 2</v>
      </c>
      <c r="E89" s="16">
        <v>0</v>
      </c>
      <c r="F89" s="61">
        <v>0</v>
      </c>
    </row>
    <row r="90" spans="2:6" ht="15" thickBot="1" x14ac:dyDescent="0.35">
      <c r="B90" s="169"/>
      <c r="C90" s="25">
        <v>1</v>
      </c>
      <c r="D90" s="35" t="str">
        <f t="shared" si="1"/>
        <v>SPECIFY ROLE NAME Level 1</v>
      </c>
      <c r="E90" s="17">
        <v>0</v>
      </c>
      <c r="F90" s="62">
        <v>0</v>
      </c>
    </row>
    <row r="91" spans="2:6" ht="15" thickBot="1" x14ac:dyDescent="0.35">
      <c r="B91" s="167" t="s">
        <v>111</v>
      </c>
      <c r="C91" s="26">
        <v>5</v>
      </c>
      <c r="D91" s="35" t="str">
        <f>B$91&amp;" Level "&amp;C91</f>
        <v>SPECIFY ROLE NAME Level 5</v>
      </c>
      <c r="E91" s="18">
        <v>0</v>
      </c>
      <c r="F91" s="63">
        <v>0</v>
      </c>
    </row>
    <row r="92" spans="2:6" ht="15" thickBot="1" x14ac:dyDescent="0.35">
      <c r="B92" s="168"/>
      <c r="C92" s="24">
        <v>4</v>
      </c>
      <c r="D92" s="35" t="str">
        <f t="shared" ref="D92:D95" si="2">B$91&amp;" Level "&amp;C92</f>
        <v>SPECIFY ROLE NAME Level 4</v>
      </c>
      <c r="E92" s="16">
        <v>0</v>
      </c>
      <c r="F92" s="61">
        <v>0</v>
      </c>
    </row>
    <row r="93" spans="2:6" ht="15" thickBot="1" x14ac:dyDescent="0.35">
      <c r="B93" s="168"/>
      <c r="C93" s="24">
        <v>3</v>
      </c>
      <c r="D93" s="35" t="str">
        <f t="shared" si="2"/>
        <v>SPECIFY ROLE NAME Level 3</v>
      </c>
      <c r="E93" s="16">
        <v>0</v>
      </c>
      <c r="F93" s="61">
        <v>0</v>
      </c>
    </row>
    <row r="94" spans="2:6" ht="15" thickBot="1" x14ac:dyDescent="0.35">
      <c r="B94" s="168"/>
      <c r="C94" s="24">
        <v>2</v>
      </c>
      <c r="D94" s="35" t="str">
        <f t="shared" si="2"/>
        <v>SPECIFY ROLE NAME Level 2</v>
      </c>
      <c r="E94" s="16">
        <v>0</v>
      </c>
      <c r="F94" s="61">
        <v>0</v>
      </c>
    </row>
    <row r="95" spans="2:6" ht="15" thickBot="1" x14ac:dyDescent="0.35">
      <c r="B95" s="171"/>
      <c r="C95" s="27">
        <v>1</v>
      </c>
      <c r="D95" s="35" t="str">
        <f t="shared" si="2"/>
        <v>SPECIFY ROLE NAME Level 1</v>
      </c>
      <c r="E95" s="19">
        <v>0</v>
      </c>
      <c r="F95" s="64">
        <v>0</v>
      </c>
    </row>
    <row r="96" spans="2:6" ht="15" thickBot="1" x14ac:dyDescent="0.35">
      <c r="B96" s="170" t="s">
        <v>111</v>
      </c>
      <c r="C96" s="23">
        <v>5</v>
      </c>
      <c r="D96" s="35" t="str">
        <f>B$96&amp;" Level "&amp;C96</f>
        <v>SPECIFY ROLE NAME Level 5</v>
      </c>
      <c r="E96" s="15">
        <v>0</v>
      </c>
      <c r="F96" s="60">
        <v>0</v>
      </c>
    </row>
    <row r="97" spans="2:6" ht="15" thickBot="1" x14ac:dyDescent="0.35">
      <c r="B97" s="168"/>
      <c r="C97" s="24">
        <v>4</v>
      </c>
      <c r="D97" s="35" t="str">
        <f t="shared" ref="D97:D100" si="3">B$96&amp;" Level "&amp;C97</f>
        <v>SPECIFY ROLE NAME Level 4</v>
      </c>
      <c r="E97" s="16">
        <v>0</v>
      </c>
      <c r="F97" s="61">
        <v>0</v>
      </c>
    </row>
    <row r="98" spans="2:6" ht="15" thickBot="1" x14ac:dyDescent="0.35">
      <c r="B98" s="168"/>
      <c r="C98" s="24">
        <v>3</v>
      </c>
      <c r="D98" s="35" t="str">
        <f t="shared" si="3"/>
        <v>SPECIFY ROLE NAME Level 3</v>
      </c>
      <c r="E98" s="16">
        <v>0</v>
      </c>
      <c r="F98" s="61">
        <v>0</v>
      </c>
    </row>
    <row r="99" spans="2:6" ht="15" thickBot="1" x14ac:dyDescent="0.35">
      <c r="B99" s="168"/>
      <c r="C99" s="24">
        <v>2</v>
      </c>
      <c r="D99" s="35" t="str">
        <f t="shared" si="3"/>
        <v>SPECIFY ROLE NAME Level 2</v>
      </c>
      <c r="E99" s="16">
        <v>0</v>
      </c>
      <c r="F99" s="61">
        <v>0</v>
      </c>
    </row>
    <row r="100" spans="2:6" ht="15" thickBot="1" x14ac:dyDescent="0.35">
      <c r="B100" s="169"/>
      <c r="C100" s="25">
        <v>1</v>
      </c>
      <c r="D100" s="35" t="str">
        <f t="shared" si="3"/>
        <v>SPECIFY ROLE NAME Level 1</v>
      </c>
      <c r="E100" s="17">
        <v>0</v>
      </c>
      <c r="F100" s="62">
        <v>0</v>
      </c>
    </row>
    <row r="101" spans="2:6" ht="15" thickBot="1" x14ac:dyDescent="0.35">
      <c r="B101" s="167" t="s">
        <v>111</v>
      </c>
      <c r="C101" s="26">
        <v>5</v>
      </c>
      <c r="D101" s="35" t="str">
        <f>B$101&amp;" Level "&amp;C101</f>
        <v>SPECIFY ROLE NAME Level 5</v>
      </c>
      <c r="E101" s="18">
        <v>0</v>
      </c>
      <c r="F101" s="63">
        <v>0</v>
      </c>
    </row>
    <row r="102" spans="2:6" ht="15" thickBot="1" x14ac:dyDescent="0.35">
      <c r="B102" s="168"/>
      <c r="C102" s="24">
        <v>4</v>
      </c>
      <c r="D102" s="35" t="str">
        <f t="shared" ref="D102:D105" si="4">B$101&amp;" Level "&amp;C102</f>
        <v>SPECIFY ROLE NAME Level 4</v>
      </c>
      <c r="E102" s="16">
        <v>0</v>
      </c>
      <c r="F102" s="61">
        <v>0</v>
      </c>
    </row>
    <row r="103" spans="2:6" ht="15" thickBot="1" x14ac:dyDescent="0.35">
      <c r="B103" s="168"/>
      <c r="C103" s="24">
        <v>3</v>
      </c>
      <c r="D103" s="35" t="str">
        <f t="shared" si="4"/>
        <v>SPECIFY ROLE NAME Level 3</v>
      </c>
      <c r="E103" s="16">
        <v>0</v>
      </c>
      <c r="F103" s="61">
        <v>0</v>
      </c>
    </row>
    <row r="104" spans="2:6" ht="15" thickBot="1" x14ac:dyDescent="0.35">
      <c r="B104" s="168"/>
      <c r="C104" s="24">
        <v>2</v>
      </c>
      <c r="D104" s="35" t="str">
        <f t="shared" si="4"/>
        <v>SPECIFY ROLE NAME Level 2</v>
      </c>
      <c r="E104" s="16">
        <v>0</v>
      </c>
      <c r="F104" s="61">
        <v>0</v>
      </c>
    </row>
    <row r="105" spans="2:6" ht="15" thickBot="1" x14ac:dyDescent="0.35">
      <c r="B105" s="169"/>
      <c r="C105" s="25">
        <v>1</v>
      </c>
      <c r="D105" s="35" t="str">
        <f t="shared" si="4"/>
        <v>SPECIFY ROLE NAME Level 1</v>
      </c>
      <c r="E105" s="17">
        <v>0</v>
      </c>
      <c r="F105" s="62">
        <v>0</v>
      </c>
    </row>
  </sheetData>
  <mergeCells count="21">
    <mergeCell ref="B6:B10"/>
    <mergeCell ref="B11:B15"/>
    <mergeCell ref="B16:B20"/>
    <mergeCell ref="B21:B25"/>
    <mergeCell ref="B4:F4"/>
    <mergeCell ref="B26:B30"/>
    <mergeCell ref="B31:B35"/>
    <mergeCell ref="B36:B40"/>
    <mergeCell ref="B41:B45"/>
    <mergeCell ref="B46:B50"/>
    <mergeCell ref="B51:B55"/>
    <mergeCell ref="B56:B60"/>
    <mergeCell ref="B61:B65"/>
    <mergeCell ref="B66:B70"/>
    <mergeCell ref="B71:B75"/>
    <mergeCell ref="B101:B105"/>
    <mergeCell ref="B76:B80"/>
    <mergeCell ref="B81:B85"/>
    <mergeCell ref="B86:B90"/>
    <mergeCell ref="B91:B95"/>
    <mergeCell ref="B96:B100"/>
  </mergeCells>
  <dataValidations count="1">
    <dataValidation type="list" allowBlank="1" showInputMessage="1" showErrorMessage="1" sqref="C2" xr:uid="{00000000-0002-0000-0600-000000000000}">
      <formula1>"1,2,3,4,5,6,7,8,9,10,11,12,13,14,15,16,17,18,19,20"</formula1>
    </dataValidation>
  </dataValidations>
  <hyperlinks>
    <hyperlink ref="AC5" r:id="rId1" xr:uid="{00000000-0004-0000-0600-000000000000}"/>
    <hyperlink ref="B3" location="'Professional Grade Levels'!A1" display="Link to Professional Grade Level Definitions" xr:uid="{00000000-0004-0000-0600-000001000000}"/>
  </hyperlinks>
  <pageMargins left="0.25" right="0.25" top="0.75" bottom="0.75" header="0.3" footer="0.3"/>
  <pageSetup paperSize="9" scale="79" orientation="portrait" r:id="rId2"/>
  <headerFooter>
    <oddHeader>&amp;C&amp;A</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Roles!$C$3:$C$33</xm:f>
          </x14:formula1>
          <xm:sqref>B6:B105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FF00"/>
  </sheetPr>
  <dimension ref="B1:K61"/>
  <sheetViews>
    <sheetView showZeros="0" view="pageBreakPreview" zoomScale="110" zoomScaleNormal="80" zoomScaleSheetLayoutView="110" workbookViewId="0">
      <pane xSplit="2" ySplit="3" topLeftCell="C35" activePane="bottomRight" state="frozen"/>
      <selection pane="topRight" activeCell="Y7" sqref="Y7"/>
      <selection pane="bottomLeft" activeCell="Y7" sqref="Y7"/>
      <selection pane="bottomRight" activeCell="E56" sqref="E56:G56"/>
    </sheetView>
  </sheetViews>
  <sheetFormatPr defaultRowHeight="14.4" x14ac:dyDescent="0.3"/>
  <cols>
    <col min="1" max="1" width="2.88671875" customWidth="1"/>
    <col min="2" max="2" width="16.6640625" customWidth="1"/>
    <col min="3" max="4" width="32.33203125" customWidth="1"/>
    <col min="5" max="5" width="39.44140625" customWidth="1"/>
    <col min="6" max="7" width="11.44140625" hidden="1" customWidth="1"/>
    <col min="8" max="8" width="10.44140625" customWidth="1"/>
    <col min="9" max="9" width="11.44140625" customWidth="1"/>
    <col min="10" max="10" width="17.44140625" style="39" bestFit="1" customWidth="1"/>
    <col min="11" max="11" width="17.44140625" style="39" customWidth="1"/>
  </cols>
  <sheetData>
    <row r="1" spans="2:11" ht="29.7" customHeight="1" thickBot="1" x14ac:dyDescent="0.35">
      <c r="B1" s="175" t="s">
        <v>178</v>
      </c>
      <c r="C1" s="176"/>
      <c r="D1" s="176"/>
      <c r="E1" s="176"/>
      <c r="F1" s="176"/>
      <c r="G1" s="176"/>
      <c r="H1" s="176"/>
      <c r="I1" s="177"/>
      <c r="J1" s="95">
        <f>J17+J31+J45+J61</f>
        <v>0</v>
      </c>
      <c r="K1" s="67"/>
    </row>
    <row r="2" spans="2:11" ht="11.7" customHeight="1" thickBot="1" x14ac:dyDescent="0.35">
      <c r="B2" s="178"/>
      <c r="C2" s="179"/>
      <c r="D2" s="179"/>
      <c r="E2" s="179"/>
      <c r="F2" s="179"/>
      <c r="G2" s="179"/>
      <c r="H2" s="179"/>
      <c r="I2" s="179"/>
      <c r="J2" s="180"/>
      <c r="K2" s="66"/>
    </row>
    <row r="3" spans="2:11" ht="53.7" customHeight="1" thickBot="1" x14ac:dyDescent="0.35">
      <c r="B3" s="13" t="s">
        <v>34</v>
      </c>
      <c r="C3" s="1" t="s">
        <v>179</v>
      </c>
      <c r="D3" s="1" t="s">
        <v>180</v>
      </c>
      <c r="E3" s="1" t="s">
        <v>181</v>
      </c>
      <c r="F3" s="1" t="s">
        <v>182</v>
      </c>
      <c r="G3" s="1" t="s">
        <v>183</v>
      </c>
      <c r="H3" s="1" t="s">
        <v>184</v>
      </c>
      <c r="I3" s="54" t="s">
        <v>185</v>
      </c>
      <c r="J3" s="13" t="s">
        <v>35</v>
      </c>
      <c r="K3" s="71" t="s">
        <v>186</v>
      </c>
    </row>
    <row r="4" spans="2:11" ht="15" thickBot="1" x14ac:dyDescent="0.35">
      <c r="B4" s="181" t="s">
        <v>187</v>
      </c>
      <c r="C4" s="12" t="s">
        <v>174</v>
      </c>
      <c r="D4" s="12"/>
      <c r="E4" s="22" t="str">
        <f t="shared" ref="E4:E15" si="0">IF(C4&gt;"","Insert Details Here","")</f>
        <v>Insert Details Here</v>
      </c>
      <c r="F4" s="10" t="str">
        <f>IFERROR(VLOOKUP(C4,'Rate Card'!$D$6:$E$163,2,0),"")</f>
        <v/>
      </c>
      <c r="G4" s="10" t="str">
        <f>IFERROR(VLOOKUP(C4,'Rate Card'!$D$6:$F$163,3,0),"")</f>
        <v/>
      </c>
      <c r="H4" s="9"/>
      <c r="I4" s="65">
        <v>0</v>
      </c>
      <c r="J4" s="68">
        <f>I4*H4</f>
        <v>0</v>
      </c>
      <c r="K4" s="72"/>
    </row>
    <row r="5" spans="2:11" ht="15" thickBot="1" x14ac:dyDescent="0.35">
      <c r="B5" s="182"/>
      <c r="C5" s="12" t="s">
        <v>174</v>
      </c>
      <c r="D5" s="12"/>
      <c r="E5" s="22" t="str">
        <f t="shared" si="0"/>
        <v>Insert Details Here</v>
      </c>
      <c r="F5" s="10" t="str">
        <f>IFERROR(VLOOKUP(C5,'Rate Card'!$D$6:$E$163,2,0),"")</f>
        <v/>
      </c>
      <c r="G5" s="10" t="str">
        <f>IFERROR(VLOOKUP(C5,'Rate Card'!$D$6:$F$163,3,0),"")</f>
        <v/>
      </c>
      <c r="H5" s="9"/>
      <c r="I5" s="65">
        <v>0</v>
      </c>
      <c r="J5" s="68">
        <f t="shared" ref="J5:J15" si="1">I5*H5</f>
        <v>0</v>
      </c>
      <c r="K5" s="72"/>
    </row>
    <row r="6" spans="2:11" ht="15" thickBot="1" x14ac:dyDescent="0.35">
      <c r="B6" s="182"/>
      <c r="C6" s="12" t="s">
        <v>174</v>
      </c>
      <c r="D6" s="12"/>
      <c r="E6" s="22" t="str">
        <f t="shared" si="0"/>
        <v>Insert Details Here</v>
      </c>
      <c r="F6" s="10" t="str">
        <f>IFERROR(VLOOKUP(C6,'Rate Card'!$D$6:$E$163,2,0),"")</f>
        <v/>
      </c>
      <c r="G6" s="10" t="str">
        <f>IFERROR(VLOOKUP(C6,'Rate Card'!$D$6:$F$163,3,0),"")</f>
        <v/>
      </c>
      <c r="H6" s="9"/>
      <c r="I6" s="65">
        <v>0</v>
      </c>
      <c r="J6" s="68">
        <f t="shared" si="1"/>
        <v>0</v>
      </c>
      <c r="K6" s="72"/>
    </row>
    <row r="7" spans="2:11" ht="15" thickBot="1" x14ac:dyDescent="0.35">
      <c r="B7" s="182"/>
      <c r="C7" s="12" t="s">
        <v>174</v>
      </c>
      <c r="D7" s="12"/>
      <c r="E7" s="22" t="str">
        <f t="shared" si="0"/>
        <v>Insert Details Here</v>
      </c>
      <c r="F7" s="10" t="str">
        <f>IFERROR(VLOOKUP(C7,'Rate Card'!$D$6:$E$163,2,0),"")</f>
        <v/>
      </c>
      <c r="G7" s="10" t="str">
        <f>IFERROR(VLOOKUP(C7,'Rate Card'!$D$6:$F$163,3,0),"")</f>
        <v/>
      </c>
      <c r="H7" s="9"/>
      <c r="I7" s="65">
        <v>0</v>
      </c>
      <c r="J7" s="68">
        <f t="shared" si="1"/>
        <v>0</v>
      </c>
      <c r="K7" s="72"/>
    </row>
    <row r="8" spans="2:11" ht="15" thickBot="1" x14ac:dyDescent="0.35">
      <c r="B8" s="182"/>
      <c r="C8" s="12" t="s">
        <v>174</v>
      </c>
      <c r="D8" s="12"/>
      <c r="E8" s="22" t="str">
        <f t="shared" si="0"/>
        <v>Insert Details Here</v>
      </c>
      <c r="F8" s="10" t="str">
        <f>IFERROR(VLOOKUP(C8,'Rate Card'!$D$6:$E$163,2,0),"")</f>
        <v/>
      </c>
      <c r="G8" s="10" t="str">
        <f>IFERROR(VLOOKUP(C8,'Rate Card'!$D$6:$F$163,3,0),"")</f>
        <v/>
      </c>
      <c r="H8" s="9"/>
      <c r="I8" s="65">
        <v>0</v>
      </c>
      <c r="J8" s="68">
        <f t="shared" si="1"/>
        <v>0</v>
      </c>
      <c r="K8" s="72"/>
    </row>
    <row r="9" spans="2:11" ht="15" thickBot="1" x14ac:dyDescent="0.35">
      <c r="B9" s="182"/>
      <c r="C9" s="12" t="s">
        <v>174</v>
      </c>
      <c r="D9" s="12"/>
      <c r="E9" s="22" t="str">
        <f t="shared" si="0"/>
        <v>Insert Details Here</v>
      </c>
      <c r="F9" s="10" t="str">
        <f>IFERROR(VLOOKUP(C9,'Rate Card'!$D$6:$E$163,2,0),"")</f>
        <v/>
      </c>
      <c r="G9" s="10" t="str">
        <f>IFERROR(VLOOKUP(C9,'Rate Card'!$D$6:$F$163,3,0),"")</f>
        <v/>
      </c>
      <c r="H9" s="9"/>
      <c r="I9" s="65">
        <v>0</v>
      </c>
      <c r="J9" s="68">
        <f t="shared" si="1"/>
        <v>0</v>
      </c>
      <c r="K9" s="72"/>
    </row>
    <row r="10" spans="2:11" ht="15" thickBot="1" x14ac:dyDescent="0.35">
      <c r="B10" s="182"/>
      <c r="C10" s="12" t="s">
        <v>174</v>
      </c>
      <c r="D10" s="12"/>
      <c r="E10" s="22" t="str">
        <f t="shared" si="0"/>
        <v>Insert Details Here</v>
      </c>
      <c r="F10" s="10" t="str">
        <f>IFERROR(VLOOKUP(C10,'Rate Card'!$D$6:$E$163,2,0),"")</f>
        <v/>
      </c>
      <c r="G10" s="10" t="str">
        <f>IFERROR(VLOOKUP(C10,'Rate Card'!$D$6:$F$163,3,0),"")</f>
        <v/>
      </c>
      <c r="H10" s="9"/>
      <c r="I10" s="65">
        <v>0</v>
      </c>
      <c r="J10" s="68">
        <f t="shared" si="1"/>
        <v>0</v>
      </c>
      <c r="K10" s="72"/>
    </row>
    <row r="11" spans="2:11" ht="15" thickBot="1" x14ac:dyDescent="0.35">
      <c r="B11" s="182"/>
      <c r="C11" s="12" t="s">
        <v>174</v>
      </c>
      <c r="D11" s="12"/>
      <c r="E11" s="22" t="str">
        <f t="shared" si="0"/>
        <v>Insert Details Here</v>
      </c>
      <c r="F11" s="10" t="str">
        <f>IFERROR(VLOOKUP(C11,'Rate Card'!$D$6:$E$163,2,0),"")</f>
        <v/>
      </c>
      <c r="G11" s="10" t="str">
        <f>IFERROR(VLOOKUP(C11,'Rate Card'!$D$6:$F$163,3,0),"")</f>
        <v/>
      </c>
      <c r="H11" s="9"/>
      <c r="I11" s="65">
        <v>0</v>
      </c>
      <c r="J11" s="68">
        <f t="shared" si="1"/>
        <v>0</v>
      </c>
      <c r="K11" s="72"/>
    </row>
    <row r="12" spans="2:11" ht="15" thickBot="1" x14ac:dyDescent="0.35">
      <c r="B12" s="182"/>
      <c r="C12" s="12" t="s">
        <v>174</v>
      </c>
      <c r="D12" s="12"/>
      <c r="E12" s="22" t="str">
        <f t="shared" si="0"/>
        <v>Insert Details Here</v>
      </c>
      <c r="F12" s="10" t="str">
        <f>IFERROR(VLOOKUP(C12,'Rate Card'!$D$6:$E$163,2,0),"")</f>
        <v/>
      </c>
      <c r="G12" s="10" t="str">
        <f>IFERROR(VLOOKUP(C12,'Rate Card'!$D$6:$F$163,3,0),"")</f>
        <v/>
      </c>
      <c r="H12" s="9"/>
      <c r="I12" s="65">
        <v>0</v>
      </c>
      <c r="J12" s="68">
        <f t="shared" si="1"/>
        <v>0</v>
      </c>
      <c r="K12" s="72"/>
    </row>
    <row r="13" spans="2:11" ht="15" thickBot="1" x14ac:dyDescent="0.35">
      <c r="B13" s="182"/>
      <c r="C13" s="12" t="s">
        <v>174</v>
      </c>
      <c r="D13" s="12"/>
      <c r="E13" s="22" t="str">
        <f t="shared" si="0"/>
        <v>Insert Details Here</v>
      </c>
      <c r="F13" s="10" t="str">
        <f>IFERROR(VLOOKUP(C13,'Rate Card'!$D$6:$E$163,2,0),"")</f>
        <v/>
      </c>
      <c r="G13" s="10" t="str">
        <f>IFERROR(VLOOKUP(C13,'Rate Card'!$D$6:$F$163,3,0),"")</f>
        <v/>
      </c>
      <c r="H13" s="9"/>
      <c r="I13" s="65">
        <v>0</v>
      </c>
      <c r="J13" s="68">
        <f t="shared" si="1"/>
        <v>0</v>
      </c>
      <c r="K13" s="72"/>
    </row>
    <row r="14" spans="2:11" ht="15" thickBot="1" x14ac:dyDescent="0.35">
      <c r="B14" s="182"/>
      <c r="C14" s="12" t="s">
        <v>174</v>
      </c>
      <c r="D14" s="12"/>
      <c r="E14" s="22" t="str">
        <f t="shared" si="0"/>
        <v>Insert Details Here</v>
      </c>
      <c r="F14" s="10" t="str">
        <f>IFERROR(VLOOKUP(C14,'Rate Card'!$D$6:$E$163,2,0),"")</f>
        <v/>
      </c>
      <c r="G14" s="10" t="str">
        <f>IFERROR(VLOOKUP(C14,'Rate Card'!$D$6:$F$163,3,0),"")</f>
        <v/>
      </c>
      <c r="H14" s="9"/>
      <c r="I14" s="65">
        <v>0</v>
      </c>
      <c r="J14" s="68">
        <f t="shared" si="1"/>
        <v>0</v>
      </c>
      <c r="K14" s="72"/>
    </row>
    <row r="15" spans="2:11" ht="15" thickBot="1" x14ac:dyDescent="0.35">
      <c r="B15" s="182"/>
      <c r="C15" s="12" t="s">
        <v>174</v>
      </c>
      <c r="D15" s="12"/>
      <c r="E15" s="22" t="str">
        <f t="shared" si="0"/>
        <v>Insert Details Here</v>
      </c>
      <c r="F15" s="10" t="str">
        <f>IFERROR(VLOOKUP(C15,'Rate Card'!$D$6:$E$163,2,0),"")</f>
        <v/>
      </c>
      <c r="G15" s="10" t="str">
        <f>IFERROR(VLOOKUP(C15,'Rate Card'!$D$6:$F$163,3,0),"")</f>
        <v/>
      </c>
      <c r="H15" s="9"/>
      <c r="I15" s="65">
        <v>0</v>
      </c>
      <c r="J15" s="68">
        <f t="shared" si="1"/>
        <v>0</v>
      </c>
      <c r="K15" s="72"/>
    </row>
    <row r="16" spans="2:11" ht="15" thickBot="1" x14ac:dyDescent="0.35">
      <c r="B16" s="183"/>
      <c r="C16" s="190" t="s">
        <v>188</v>
      </c>
      <c r="D16" s="191"/>
      <c r="E16" s="184" t="s">
        <v>189</v>
      </c>
      <c r="F16" s="185"/>
      <c r="G16" s="186"/>
      <c r="H16" s="55"/>
      <c r="I16" s="55"/>
      <c r="J16" s="69">
        <v>0</v>
      </c>
      <c r="K16" s="73"/>
    </row>
    <row r="17" spans="2:11" ht="15" thickBot="1" x14ac:dyDescent="0.35">
      <c r="B17" s="187" t="s">
        <v>190</v>
      </c>
      <c r="C17" s="188"/>
      <c r="D17" s="188"/>
      <c r="E17" s="188"/>
      <c r="F17" s="188"/>
      <c r="G17" s="189"/>
      <c r="H17" s="56"/>
      <c r="I17" s="56"/>
      <c r="J17" s="70">
        <f>SUM(J4:J16)</f>
        <v>0</v>
      </c>
      <c r="K17" s="73"/>
    </row>
    <row r="18" spans="2:11" ht="15" thickBot="1" x14ac:dyDescent="0.35">
      <c r="B18" s="181" t="s">
        <v>191</v>
      </c>
      <c r="C18" s="12" t="s">
        <v>174</v>
      </c>
      <c r="D18" s="12"/>
      <c r="E18" s="22" t="str">
        <f t="shared" ref="E18:E29" si="2">IF(C18&gt;"","Insert Details Here","")</f>
        <v>Insert Details Here</v>
      </c>
      <c r="F18" s="10" t="str">
        <f>IFERROR(VLOOKUP(C18,'Rate Card'!$D$6:$E$163,2,0),"")</f>
        <v/>
      </c>
      <c r="G18" s="10" t="str">
        <f>IFERROR(VLOOKUP(C18,'Rate Card'!$D$6:$F$163,3,0),"")</f>
        <v/>
      </c>
      <c r="H18" s="9"/>
      <c r="I18" s="65">
        <v>0</v>
      </c>
      <c r="J18" s="68">
        <f t="shared" ref="J18:J29" si="3">I18*H18</f>
        <v>0</v>
      </c>
      <c r="K18" s="72"/>
    </row>
    <row r="19" spans="2:11" ht="15" thickBot="1" x14ac:dyDescent="0.35">
      <c r="B19" s="182"/>
      <c r="C19" s="12" t="s">
        <v>174</v>
      </c>
      <c r="D19" s="12"/>
      <c r="E19" s="22" t="str">
        <f t="shared" si="2"/>
        <v>Insert Details Here</v>
      </c>
      <c r="F19" s="10" t="str">
        <f>IFERROR(VLOOKUP(C19,'Rate Card'!$D$6:$E$163,2,0),"")</f>
        <v/>
      </c>
      <c r="G19" s="10" t="str">
        <f>IFERROR(VLOOKUP(C19,'Rate Card'!$D$6:$F$163,3,0),"")</f>
        <v/>
      </c>
      <c r="H19" s="9"/>
      <c r="I19" s="65">
        <v>0</v>
      </c>
      <c r="J19" s="68">
        <f t="shared" si="3"/>
        <v>0</v>
      </c>
      <c r="K19" s="72"/>
    </row>
    <row r="20" spans="2:11" ht="15" thickBot="1" x14ac:dyDescent="0.35">
      <c r="B20" s="182"/>
      <c r="C20" s="12" t="s">
        <v>174</v>
      </c>
      <c r="D20" s="12"/>
      <c r="E20" s="22" t="str">
        <f t="shared" si="2"/>
        <v>Insert Details Here</v>
      </c>
      <c r="F20" s="10" t="str">
        <f>IFERROR(VLOOKUP(C20,'Rate Card'!$D$6:$E$163,2,0),"")</f>
        <v/>
      </c>
      <c r="G20" s="10" t="str">
        <f>IFERROR(VLOOKUP(C20,'Rate Card'!$D$6:$F$163,3,0),"")</f>
        <v/>
      </c>
      <c r="H20" s="9"/>
      <c r="I20" s="65">
        <v>0</v>
      </c>
      <c r="J20" s="68">
        <f t="shared" si="3"/>
        <v>0</v>
      </c>
      <c r="K20" s="72"/>
    </row>
    <row r="21" spans="2:11" ht="15" thickBot="1" x14ac:dyDescent="0.35">
      <c r="B21" s="182"/>
      <c r="C21" s="12" t="s">
        <v>174</v>
      </c>
      <c r="D21" s="12"/>
      <c r="E21" s="22" t="str">
        <f t="shared" si="2"/>
        <v>Insert Details Here</v>
      </c>
      <c r="F21" s="10" t="str">
        <f>IFERROR(VLOOKUP(C21,'Rate Card'!$D$6:$E$163,2,0),"")</f>
        <v/>
      </c>
      <c r="G21" s="10" t="str">
        <f>IFERROR(VLOOKUP(C21,'Rate Card'!$D$6:$F$163,3,0),"")</f>
        <v/>
      </c>
      <c r="H21" s="9"/>
      <c r="I21" s="65">
        <v>0</v>
      </c>
      <c r="J21" s="68">
        <f t="shared" si="3"/>
        <v>0</v>
      </c>
      <c r="K21" s="72"/>
    </row>
    <row r="22" spans="2:11" ht="15" thickBot="1" x14ac:dyDescent="0.35">
      <c r="B22" s="182"/>
      <c r="C22" s="12" t="s">
        <v>174</v>
      </c>
      <c r="D22" s="12"/>
      <c r="E22" s="22" t="str">
        <f t="shared" si="2"/>
        <v>Insert Details Here</v>
      </c>
      <c r="F22" s="10" t="str">
        <f>IFERROR(VLOOKUP(C22,'Rate Card'!$D$6:$E$163,2,0),"")</f>
        <v/>
      </c>
      <c r="G22" s="10" t="str">
        <f>IFERROR(VLOOKUP(C22,'Rate Card'!$D$6:$F$163,3,0),"")</f>
        <v/>
      </c>
      <c r="H22" s="9"/>
      <c r="I22" s="65">
        <v>0</v>
      </c>
      <c r="J22" s="68">
        <f t="shared" si="3"/>
        <v>0</v>
      </c>
      <c r="K22" s="72"/>
    </row>
    <row r="23" spans="2:11" ht="15" thickBot="1" x14ac:dyDescent="0.35">
      <c r="B23" s="182"/>
      <c r="C23" s="12" t="s">
        <v>174</v>
      </c>
      <c r="D23" s="12"/>
      <c r="E23" s="22" t="str">
        <f t="shared" si="2"/>
        <v>Insert Details Here</v>
      </c>
      <c r="F23" s="10" t="str">
        <f>IFERROR(VLOOKUP(C23,'Rate Card'!$D$6:$E$163,2,0),"")</f>
        <v/>
      </c>
      <c r="G23" s="10" t="str">
        <f>IFERROR(VLOOKUP(C23,'Rate Card'!$D$6:$F$163,3,0),"")</f>
        <v/>
      </c>
      <c r="H23" s="9"/>
      <c r="I23" s="65">
        <v>0</v>
      </c>
      <c r="J23" s="68">
        <f t="shared" si="3"/>
        <v>0</v>
      </c>
      <c r="K23" s="72"/>
    </row>
    <row r="24" spans="2:11" ht="15" thickBot="1" x14ac:dyDescent="0.35">
      <c r="B24" s="182"/>
      <c r="C24" s="12" t="s">
        <v>174</v>
      </c>
      <c r="D24" s="12"/>
      <c r="E24" s="22" t="str">
        <f t="shared" si="2"/>
        <v>Insert Details Here</v>
      </c>
      <c r="F24" s="10" t="str">
        <f>IFERROR(VLOOKUP(C24,'Rate Card'!$D$6:$E$163,2,0),"")</f>
        <v/>
      </c>
      <c r="G24" s="10" t="str">
        <f>IFERROR(VLOOKUP(C24,'Rate Card'!$D$6:$F$163,3,0),"")</f>
        <v/>
      </c>
      <c r="H24" s="9"/>
      <c r="I24" s="65">
        <v>0</v>
      </c>
      <c r="J24" s="68">
        <f t="shared" si="3"/>
        <v>0</v>
      </c>
      <c r="K24" s="72"/>
    </row>
    <row r="25" spans="2:11" ht="15" thickBot="1" x14ac:dyDescent="0.35">
      <c r="B25" s="182"/>
      <c r="C25" s="12" t="s">
        <v>174</v>
      </c>
      <c r="D25" s="12"/>
      <c r="E25" s="22" t="str">
        <f t="shared" si="2"/>
        <v>Insert Details Here</v>
      </c>
      <c r="F25" s="10" t="str">
        <f>IFERROR(VLOOKUP(C25,'Rate Card'!$D$6:$E$163,2,0),"")</f>
        <v/>
      </c>
      <c r="G25" s="10" t="str">
        <f>IFERROR(VLOOKUP(C25,'Rate Card'!$D$6:$F$163,3,0),"")</f>
        <v/>
      </c>
      <c r="H25" s="9"/>
      <c r="I25" s="65">
        <v>0</v>
      </c>
      <c r="J25" s="68">
        <f t="shared" si="3"/>
        <v>0</v>
      </c>
      <c r="K25" s="72"/>
    </row>
    <row r="26" spans="2:11" ht="15" thickBot="1" x14ac:dyDescent="0.35">
      <c r="B26" s="182"/>
      <c r="C26" s="12" t="s">
        <v>174</v>
      </c>
      <c r="D26" s="12"/>
      <c r="E26" s="22" t="str">
        <f t="shared" si="2"/>
        <v>Insert Details Here</v>
      </c>
      <c r="F26" s="10" t="str">
        <f>IFERROR(VLOOKUP(C26,'Rate Card'!$D$6:$E$163,2,0),"")</f>
        <v/>
      </c>
      <c r="G26" s="10" t="str">
        <f>IFERROR(VLOOKUP(C26,'Rate Card'!$D$6:$F$163,3,0),"")</f>
        <v/>
      </c>
      <c r="H26" s="9"/>
      <c r="I26" s="65">
        <v>0</v>
      </c>
      <c r="J26" s="68">
        <f t="shared" si="3"/>
        <v>0</v>
      </c>
      <c r="K26" s="72"/>
    </row>
    <row r="27" spans="2:11" ht="15" thickBot="1" x14ac:dyDescent="0.35">
      <c r="B27" s="182"/>
      <c r="C27" s="12" t="s">
        <v>174</v>
      </c>
      <c r="D27" s="12"/>
      <c r="E27" s="22" t="str">
        <f t="shared" si="2"/>
        <v>Insert Details Here</v>
      </c>
      <c r="F27" s="10" t="str">
        <f>IFERROR(VLOOKUP(C27,'Rate Card'!$D$6:$E$163,2,0),"")</f>
        <v/>
      </c>
      <c r="G27" s="10" t="str">
        <f>IFERROR(VLOOKUP(C27,'Rate Card'!$D$6:$F$163,3,0),"")</f>
        <v/>
      </c>
      <c r="H27" s="9"/>
      <c r="I27" s="65">
        <v>0</v>
      </c>
      <c r="J27" s="68">
        <f t="shared" si="3"/>
        <v>0</v>
      </c>
      <c r="K27" s="72"/>
    </row>
    <row r="28" spans="2:11" ht="15" thickBot="1" x14ac:dyDescent="0.35">
      <c r="B28" s="182"/>
      <c r="C28" s="12" t="s">
        <v>174</v>
      </c>
      <c r="D28" s="12"/>
      <c r="E28" s="22" t="str">
        <f t="shared" si="2"/>
        <v>Insert Details Here</v>
      </c>
      <c r="F28" s="10" t="str">
        <f>IFERROR(VLOOKUP(C28,'Rate Card'!$D$6:$E$163,2,0),"")</f>
        <v/>
      </c>
      <c r="G28" s="10" t="str">
        <f>IFERROR(VLOOKUP(C28,'Rate Card'!$D$6:$F$163,3,0),"")</f>
        <v/>
      </c>
      <c r="H28" s="9"/>
      <c r="I28" s="65">
        <v>0</v>
      </c>
      <c r="J28" s="68">
        <f t="shared" si="3"/>
        <v>0</v>
      </c>
      <c r="K28" s="72"/>
    </row>
    <row r="29" spans="2:11" ht="15" thickBot="1" x14ac:dyDescent="0.35">
      <c r="B29" s="182"/>
      <c r="C29" s="12" t="s">
        <v>174</v>
      </c>
      <c r="D29" s="12"/>
      <c r="E29" s="22" t="str">
        <f t="shared" si="2"/>
        <v>Insert Details Here</v>
      </c>
      <c r="F29" s="10" t="str">
        <f>IFERROR(VLOOKUP(C29,'Rate Card'!$D$6:$E$163,2,0),"")</f>
        <v/>
      </c>
      <c r="G29" s="10" t="str">
        <f>IFERROR(VLOOKUP(C29,'Rate Card'!$D$6:$F$163,3,0),"")</f>
        <v/>
      </c>
      <c r="H29" s="9"/>
      <c r="I29" s="65">
        <v>0</v>
      </c>
      <c r="J29" s="68">
        <f t="shared" si="3"/>
        <v>0</v>
      </c>
      <c r="K29" s="72"/>
    </row>
    <row r="30" spans="2:11" ht="15" thickBot="1" x14ac:dyDescent="0.35">
      <c r="B30" s="183"/>
      <c r="C30" s="190" t="s">
        <v>188</v>
      </c>
      <c r="D30" s="191"/>
      <c r="E30" s="184" t="s">
        <v>189</v>
      </c>
      <c r="F30" s="185"/>
      <c r="G30" s="186"/>
      <c r="H30" s="55"/>
      <c r="I30" s="55"/>
      <c r="J30" s="69">
        <v>0</v>
      </c>
      <c r="K30" s="73"/>
    </row>
    <row r="31" spans="2:11" ht="15" thickBot="1" x14ac:dyDescent="0.35">
      <c r="B31" s="172" t="s">
        <v>192</v>
      </c>
      <c r="C31" s="173"/>
      <c r="D31" s="173"/>
      <c r="E31" s="173"/>
      <c r="F31" s="173"/>
      <c r="G31" s="174"/>
      <c r="H31" s="57"/>
      <c r="I31" s="57"/>
      <c r="J31" s="70">
        <f>SUM(J18:J30)</f>
        <v>0</v>
      </c>
      <c r="K31" s="73"/>
    </row>
    <row r="32" spans="2:11" ht="15" thickBot="1" x14ac:dyDescent="0.35">
      <c r="B32" s="181" t="s">
        <v>193</v>
      </c>
      <c r="C32" s="12" t="s">
        <v>174</v>
      </c>
      <c r="D32" s="12"/>
      <c r="E32" s="22" t="str">
        <f t="shared" ref="E32:E43" si="4">IF(C32&gt;"","Insert Details Here","")</f>
        <v>Insert Details Here</v>
      </c>
      <c r="F32" s="10" t="str">
        <f>IFERROR(VLOOKUP(C32,'Rate Card'!$D$6:$E$163,2,0),"")</f>
        <v/>
      </c>
      <c r="G32" s="10" t="str">
        <f>IFERROR(VLOOKUP(C32,'Rate Card'!$D$6:$F$163,3,0),"")</f>
        <v/>
      </c>
      <c r="H32" s="9"/>
      <c r="I32" s="65">
        <v>0</v>
      </c>
      <c r="J32" s="68">
        <f t="shared" ref="J32:J43" si="5">I32*H32</f>
        <v>0</v>
      </c>
      <c r="K32" s="72"/>
    </row>
    <row r="33" spans="2:11" ht="15" thickBot="1" x14ac:dyDescent="0.35">
      <c r="B33" s="182"/>
      <c r="C33" s="12" t="s">
        <v>174</v>
      </c>
      <c r="D33" s="12"/>
      <c r="E33" s="22" t="str">
        <f t="shared" si="4"/>
        <v>Insert Details Here</v>
      </c>
      <c r="F33" s="10" t="str">
        <f>IFERROR(VLOOKUP(C33,'Rate Card'!$D$6:$E$163,2,0),"")</f>
        <v/>
      </c>
      <c r="G33" s="10" t="str">
        <f>IFERROR(VLOOKUP(C33,'Rate Card'!$D$6:$F$163,3,0),"")</f>
        <v/>
      </c>
      <c r="H33" s="9"/>
      <c r="I33" s="65">
        <v>0</v>
      </c>
      <c r="J33" s="68">
        <f t="shared" si="5"/>
        <v>0</v>
      </c>
      <c r="K33" s="72"/>
    </row>
    <row r="34" spans="2:11" ht="15" thickBot="1" x14ac:dyDescent="0.35">
      <c r="B34" s="182"/>
      <c r="C34" s="12" t="s">
        <v>174</v>
      </c>
      <c r="D34" s="12"/>
      <c r="E34" s="22" t="str">
        <f t="shared" si="4"/>
        <v>Insert Details Here</v>
      </c>
      <c r="F34" s="10" t="str">
        <f>IFERROR(VLOOKUP(C34,'Rate Card'!$D$6:$E$163,2,0),"")</f>
        <v/>
      </c>
      <c r="G34" s="10" t="str">
        <f>IFERROR(VLOOKUP(C34,'Rate Card'!$D$6:$F$163,3,0),"")</f>
        <v/>
      </c>
      <c r="H34" s="9"/>
      <c r="I34" s="65">
        <v>0</v>
      </c>
      <c r="J34" s="68">
        <f t="shared" si="5"/>
        <v>0</v>
      </c>
      <c r="K34" s="72"/>
    </row>
    <row r="35" spans="2:11" ht="15" thickBot="1" x14ac:dyDescent="0.35">
      <c r="B35" s="182"/>
      <c r="C35" s="12" t="s">
        <v>174</v>
      </c>
      <c r="D35" s="12"/>
      <c r="E35" s="22" t="str">
        <f t="shared" si="4"/>
        <v>Insert Details Here</v>
      </c>
      <c r="F35" s="10" t="str">
        <f>IFERROR(VLOOKUP(C35,'Rate Card'!$D$6:$E$163,2,0),"")</f>
        <v/>
      </c>
      <c r="G35" s="10" t="str">
        <f>IFERROR(VLOOKUP(C35,'Rate Card'!$D$6:$F$163,3,0),"")</f>
        <v/>
      </c>
      <c r="H35" s="9"/>
      <c r="I35" s="65">
        <v>0</v>
      </c>
      <c r="J35" s="68">
        <f t="shared" si="5"/>
        <v>0</v>
      </c>
      <c r="K35" s="72"/>
    </row>
    <row r="36" spans="2:11" ht="15" thickBot="1" x14ac:dyDescent="0.35">
      <c r="B36" s="182"/>
      <c r="C36" s="12" t="s">
        <v>174</v>
      </c>
      <c r="D36" s="12"/>
      <c r="E36" s="22" t="str">
        <f t="shared" si="4"/>
        <v>Insert Details Here</v>
      </c>
      <c r="F36" s="10" t="str">
        <f>IFERROR(VLOOKUP(C36,'Rate Card'!$D$6:$E$163,2,0),"")</f>
        <v/>
      </c>
      <c r="G36" s="10" t="str">
        <f>IFERROR(VLOOKUP(C36,'Rate Card'!$D$6:$F$163,3,0),"")</f>
        <v/>
      </c>
      <c r="H36" s="9"/>
      <c r="I36" s="65">
        <v>0</v>
      </c>
      <c r="J36" s="68">
        <f t="shared" si="5"/>
        <v>0</v>
      </c>
      <c r="K36" s="72"/>
    </row>
    <row r="37" spans="2:11" ht="15" thickBot="1" x14ac:dyDescent="0.35">
      <c r="B37" s="182"/>
      <c r="C37" s="12" t="s">
        <v>174</v>
      </c>
      <c r="D37" s="12"/>
      <c r="E37" s="22" t="str">
        <f t="shared" si="4"/>
        <v>Insert Details Here</v>
      </c>
      <c r="F37" s="10" t="str">
        <f>IFERROR(VLOOKUP(C37,'Rate Card'!$D$6:$E$163,2,0),"")</f>
        <v/>
      </c>
      <c r="G37" s="10" t="str">
        <f>IFERROR(VLOOKUP(C37,'Rate Card'!$D$6:$F$163,3,0),"")</f>
        <v/>
      </c>
      <c r="H37" s="9"/>
      <c r="I37" s="65">
        <v>0</v>
      </c>
      <c r="J37" s="68">
        <f t="shared" si="5"/>
        <v>0</v>
      </c>
      <c r="K37" s="72"/>
    </row>
    <row r="38" spans="2:11" ht="15" thickBot="1" x14ac:dyDescent="0.35">
      <c r="B38" s="182"/>
      <c r="C38" s="12" t="s">
        <v>174</v>
      </c>
      <c r="D38" s="12"/>
      <c r="E38" s="22" t="str">
        <f t="shared" si="4"/>
        <v>Insert Details Here</v>
      </c>
      <c r="F38" s="10" t="str">
        <f>IFERROR(VLOOKUP(C38,'Rate Card'!$D$6:$E$163,2,0),"")</f>
        <v/>
      </c>
      <c r="G38" s="10" t="str">
        <f>IFERROR(VLOOKUP(C38,'Rate Card'!$D$6:$F$163,3,0),"")</f>
        <v/>
      </c>
      <c r="H38" s="9"/>
      <c r="I38" s="65">
        <v>0</v>
      </c>
      <c r="J38" s="68">
        <f t="shared" si="5"/>
        <v>0</v>
      </c>
      <c r="K38" s="72"/>
    </row>
    <row r="39" spans="2:11" ht="15" thickBot="1" x14ac:dyDescent="0.35">
      <c r="B39" s="182"/>
      <c r="C39" s="12" t="s">
        <v>174</v>
      </c>
      <c r="D39" s="12"/>
      <c r="E39" s="22" t="str">
        <f t="shared" si="4"/>
        <v>Insert Details Here</v>
      </c>
      <c r="F39" s="10" t="str">
        <f>IFERROR(VLOOKUP(C39,'Rate Card'!$D$6:$E$163,2,0),"")</f>
        <v/>
      </c>
      <c r="G39" s="10" t="str">
        <f>IFERROR(VLOOKUP(C39,'Rate Card'!$D$6:$F$163,3,0),"")</f>
        <v/>
      </c>
      <c r="H39" s="9"/>
      <c r="I39" s="65">
        <v>0</v>
      </c>
      <c r="J39" s="68">
        <f t="shared" si="5"/>
        <v>0</v>
      </c>
      <c r="K39" s="72"/>
    </row>
    <row r="40" spans="2:11" ht="15" thickBot="1" x14ac:dyDescent="0.35">
      <c r="B40" s="182"/>
      <c r="C40" s="12" t="s">
        <v>174</v>
      </c>
      <c r="D40" s="12"/>
      <c r="E40" s="22" t="str">
        <f t="shared" si="4"/>
        <v>Insert Details Here</v>
      </c>
      <c r="F40" s="10" t="str">
        <f>IFERROR(VLOOKUP(C40,'Rate Card'!$D$6:$E$163,2,0),"")</f>
        <v/>
      </c>
      <c r="G40" s="10" t="str">
        <f>IFERROR(VLOOKUP(C40,'Rate Card'!$D$6:$F$163,3,0),"")</f>
        <v/>
      </c>
      <c r="H40" s="9"/>
      <c r="I40" s="65">
        <v>0</v>
      </c>
      <c r="J40" s="68">
        <f t="shared" si="5"/>
        <v>0</v>
      </c>
      <c r="K40" s="72"/>
    </row>
    <row r="41" spans="2:11" ht="15" thickBot="1" x14ac:dyDescent="0.35">
      <c r="B41" s="182"/>
      <c r="C41" s="12" t="s">
        <v>174</v>
      </c>
      <c r="D41" s="12"/>
      <c r="E41" s="22" t="str">
        <f t="shared" si="4"/>
        <v>Insert Details Here</v>
      </c>
      <c r="F41" s="10" t="str">
        <f>IFERROR(VLOOKUP(C41,'Rate Card'!$D$6:$E$163,2,0),"")</f>
        <v/>
      </c>
      <c r="G41" s="10" t="str">
        <f>IFERROR(VLOOKUP(C41,'Rate Card'!$D$6:$F$163,3,0),"")</f>
        <v/>
      </c>
      <c r="H41" s="9"/>
      <c r="I41" s="65">
        <v>0</v>
      </c>
      <c r="J41" s="68">
        <f t="shared" si="5"/>
        <v>0</v>
      </c>
      <c r="K41" s="72"/>
    </row>
    <row r="42" spans="2:11" ht="15" thickBot="1" x14ac:dyDescent="0.35">
      <c r="B42" s="182"/>
      <c r="C42" s="12" t="s">
        <v>174</v>
      </c>
      <c r="D42" s="12"/>
      <c r="E42" s="22" t="str">
        <f t="shared" si="4"/>
        <v>Insert Details Here</v>
      </c>
      <c r="F42" s="10" t="str">
        <f>IFERROR(VLOOKUP(C42,'Rate Card'!$D$6:$E$163,2,0),"")</f>
        <v/>
      </c>
      <c r="G42" s="10" t="str">
        <f>IFERROR(VLOOKUP(C42,'Rate Card'!$D$6:$F$163,3,0),"")</f>
        <v/>
      </c>
      <c r="H42" s="9"/>
      <c r="I42" s="65">
        <v>0</v>
      </c>
      <c r="J42" s="68">
        <f t="shared" si="5"/>
        <v>0</v>
      </c>
      <c r="K42" s="72"/>
    </row>
    <row r="43" spans="2:11" ht="15" thickBot="1" x14ac:dyDescent="0.35">
      <c r="B43" s="182"/>
      <c r="C43" s="12" t="s">
        <v>174</v>
      </c>
      <c r="D43" s="12"/>
      <c r="E43" s="22" t="str">
        <f t="shared" si="4"/>
        <v>Insert Details Here</v>
      </c>
      <c r="F43" s="10" t="str">
        <f>IFERROR(VLOOKUP(C43,'Rate Card'!$D$6:$E$163,2,0),"")</f>
        <v/>
      </c>
      <c r="G43" s="10" t="str">
        <f>IFERROR(VLOOKUP(C43,'Rate Card'!$D$6:$F$163,3,0),"")</f>
        <v/>
      </c>
      <c r="H43" s="9"/>
      <c r="I43" s="65">
        <v>0</v>
      </c>
      <c r="J43" s="68">
        <f t="shared" si="5"/>
        <v>0</v>
      </c>
      <c r="K43" s="72"/>
    </row>
    <row r="44" spans="2:11" ht="15" thickBot="1" x14ac:dyDescent="0.35">
      <c r="B44" s="183"/>
      <c r="C44" s="190" t="s">
        <v>188</v>
      </c>
      <c r="D44" s="191"/>
      <c r="E44" s="184" t="s">
        <v>189</v>
      </c>
      <c r="F44" s="185"/>
      <c r="G44" s="186"/>
      <c r="H44" s="55"/>
      <c r="I44" s="55"/>
      <c r="J44" s="69">
        <v>0</v>
      </c>
      <c r="K44" s="72"/>
    </row>
    <row r="45" spans="2:11" ht="15" thickBot="1" x14ac:dyDescent="0.35">
      <c r="B45" s="172" t="s">
        <v>194</v>
      </c>
      <c r="C45" s="173"/>
      <c r="D45" s="173"/>
      <c r="E45" s="173"/>
      <c r="F45" s="173"/>
      <c r="G45" s="174"/>
      <c r="H45" s="57"/>
      <c r="I45" s="57"/>
      <c r="J45" s="70">
        <f>SUM(J32:J44)</f>
        <v>0</v>
      </c>
      <c r="K45" s="73"/>
    </row>
    <row r="46" spans="2:11" ht="15" thickBot="1" x14ac:dyDescent="0.35">
      <c r="B46" s="182" t="s">
        <v>39</v>
      </c>
      <c r="C46" s="190" t="s">
        <v>195</v>
      </c>
      <c r="D46" s="191"/>
      <c r="E46" s="184" t="s">
        <v>189</v>
      </c>
      <c r="F46" s="185"/>
      <c r="G46" s="186"/>
      <c r="H46" s="55"/>
      <c r="I46" s="55"/>
      <c r="J46" s="69">
        <v>0</v>
      </c>
      <c r="K46" s="72"/>
    </row>
    <row r="47" spans="2:11" ht="15" thickBot="1" x14ac:dyDescent="0.35">
      <c r="B47" s="182"/>
      <c r="C47" s="190" t="s">
        <v>195</v>
      </c>
      <c r="D47" s="191"/>
      <c r="E47" s="184" t="s">
        <v>189</v>
      </c>
      <c r="F47" s="185"/>
      <c r="G47" s="186"/>
      <c r="H47" s="55"/>
      <c r="I47" s="55"/>
      <c r="J47" s="69">
        <v>0</v>
      </c>
      <c r="K47" s="72"/>
    </row>
    <row r="48" spans="2:11" ht="15" thickBot="1" x14ac:dyDescent="0.35">
      <c r="B48" s="182"/>
      <c r="C48" s="190" t="s">
        <v>195</v>
      </c>
      <c r="D48" s="191"/>
      <c r="E48" s="184" t="s">
        <v>189</v>
      </c>
      <c r="F48" s="185"/>
      <c r="G48" s="186"/>
      <c r="H48" s="55"/>
      <c r="I48" s="55"/>
      <c r="J48" s="69">
        <v>0</v>
      </c>
      <c r="K48" s="72"/>
    </row>
    <row r="49" spans="2:11" ht="15" thickBot="1" x14ac:dyDescent="0.35">
      <c r="B49" s="182"/>
      <c r="C49" s="190" t="s">
        <v>195</v>
      </c>
      <c r="D49" s="191"/>
      <c r="E49" s="184" t="s">
        <v>189</v>
      </c>
      <c r="F49" s="185"/>
      <c r="G49" s="186"/>
      <c r="H49" s="55"/>
      <c r="I49" s="55"/>
      <c r="J49" s="69">
        <v>0</v>
      </c>
      <c r="K49" s="72"/>
    </row>
    <row r="50" spans="2:11" ht="15" thickBot="1" x14ac:dyDescent="0.35">
      <c r="B50" s="182"/>
      <c r="C50" s="190" t="s">
        <v>195</v>
      </c>
      <c r="D50" s="191"/>
      <c r="E50" s="184" t="s">
        <v>189</v>
      </c>
      <c r="F50" s="185"/>
      <c r="G50" s="186"/>
      <c r="H50" s="55"/>
      <c r="I50" s="55"/>
      <c r="J50" s="69">
        <v>0</v>
      </c>
      <c r="K50" s="72"/>
    </row>
    <row r="51" spans="2:11" ht="15" thickBot="1" x14ac:dyDescent="0.35">
      <c r="B51" s="182"/>
      <c r="C51" s="190" t="s">
        <v>195</v>
      </c>
      <c r="D51" s="191"/>
      <c r="E51" s="184" t="s">
        <v>189</v>
      </c>
      <c r="F51" s="185"/>
      <c r="G51" s="186"/>
      <c r="H51" s="55"/>
      <c r="I51" s="55"/>
      <c r="J51" s="69">
        <v>0</v>
      </c>
      <c r="K51" s="72"/>
    </row>
    <row r="52" spans="2:11" ht="15" thickBot="1" x14ac:dyDescent="0.35">
      <c r="B52" s="182"/>
      <c r="C52" s="190" t="s">
        <v>195</v>
      </c>
      <c r="D52" s="191"/>
      <c r="E52" s="184" t="s">
        <v>189</v>
      </c>
      <c r="F52" s="185"/>
      <c r="G52" s="186"/>
      <c r="H52" s="55"/>
      <c r="I52" s="55"/>
      <c r="J52" s="69">
        <v>0</v>
      </c>
      <c r="K52" s="72"/>
    </row>
    <row r="53" spans="2:11" ht="15" thickBot="1" x14ac:dyDescent="0.35">
      <c r="B53" s="182"/>
      <c r="C53" s="190" t="s">
        <v>195</v>
      </c>
      <c r="D53" s="191"/>
      <c r="E53" s="184" t="s">
        <v>189</v>
      </c>
      <c r="F53" s="185"/>
      <c r="G53" s="186"/>
      <c r="H53" s="55"/>
      <c r="I53" s="55"/>
      <c r="J53" s="69">
        <v>0</v>
      </c>
      <c r="K53" s="72"/>
    </row>
    <row r="54" spans="2:11" ht="15" thickBot="1" x14ac:dyDescent="0.35">
      <c r="B54" s="182"/>
      <c r="C54" s="190" t="s">
        <v>195</v>
      </c>
      <c r="D54" s="191"/>
      <c r="E54" s="184" t="s">
        <v>189</v>
      </c>
      <c r="F54" s="185"/>
      <c r="G54" s="186"/>
      <c r="H54" s="55"/>
      <c r="I54" s="55"/>
      <c r="J54" s="69">
        <v>0</v>
      </c>
      <c r="K54" s="72"/>
    </row>
    <row r="55" spans="2:11" ht="15" thickBot="1" x14ac:dyDescent="0.35">
      <c r="B55" s="182"/>
      <c r="C55" s="190" t="s">
        <v>195</v>
      </c>
      <c r="D55" s="191"/>
      <c r="E55" s="184" t="s">
        <v>189</v>
      </c>
      <c r="F55" s="185"/>
      <c r="G55" s="186"/>
      <c r="H55" s="55"/>
      <c r="I55" s="55"/>
      <c r="J55" s="69">
        <v>0</v>
      </c>
      <c r="K55" s="72"/>
    </row>
    <row r="56" spans="2:11" ht="15" thickBot="1" x14ac:dyDescent="0.35">
      <c r="B56" s="182"/>
      <c r="C56" s="190" t="s">
        <v>195</v>
      </c>
      <c r="D56" s="191"/>
      <c r="E56" s="184" t="s">
        <v>189</v>
      </c>
      <c r="F56" s="185"/>
      <c r="G56" s="186"/>
      <c r="H56" s="55"/>
      <c r="I56" s="55"/>
      <c r="J56" s="69">
        <v>0</v>
      </c>
      <c r="K56" s="72"/>
    </row>
    <row r="57" spans="2:11" ht="15" thickBot="1" x14ac:dyDescent="0.35">
      <c r="B57" s="182"/>
      <c r="C57" s="190" t="s">
        <v>195</v>
      </c>
      <c r="D57" s="191"/>
      <c r="E57" s="184" t="s">
        <v>189</v>
      </c>
      <c r="F57" s="185"/>
      <c r="G57" s="186"/>
      <c r="H57" s="55"/>
      <c r="I57" s="55"/>
      <c r="J57" s="69">
        <v>0</v>
      </c>
      <c r="K57" s="72"/>
    </row>
    <row r="58" spans="2:11" ht="15" thickBot="1" x14ac:dyDescent="0.35">
      <c r="B58" s="182"/>
      <c r="C58" s="190" t="s">
        <v>195</v>
      </c>
      <c r="D58" s="191"/>
      <c r="E58" s="184" t="s">
        <v>189</v>
      </c>
      <c r="F58" s="185"/>
      <c r="G58" s="186"/>
      <c r="H58" s="55"/>
      <c r="I58" s="55"/>
      <c r="J58" s="69">
        <v>0</v>
      </c>
      <c r="K58" s="72"/>
    </row>
    <row r="59" spans="2:11" ht="15" thickBot="1" x14ac:dyDescent="0.35">
      <c r="B59" s="182"/>
      <c r="C59" s="190" t="s">
        <v>195</v>
      </c>
      <c r="D59" s="191"/>
      <c r="E59" s="184" t="s">
        <v>189</v>
      </c>
      <c r="F59" s="185"/>
      <c r="G59" s="186"/>
      <c r="H59" s="55"/>
      <c r="I59" s="55"/>
      <c r="J59" s="69">
        <v>0</v>
      </c>
      <c r="K59" s="72"/>
    </row>
    <row r="60" spans="2:11" ht="15" thickBot="1" x14ac:dyDescent="0.35">
      <c r="B60" s="183"/>
      <c r="C60" s="190" t="s">
        <v>195</v>
      </c>
      <c r="D60" s="191"/>
      <c r="E60" s="184" t="s">
        <v>189</v>
      </c>
      <c r="F60" s="185"/>
      <c r="G60" s="186"/>
      <c r="H60" s="55"/>
      <c r="I60" s="55"/>
      <c r="J60" s="69">
        <v>0</v>
      </c>
      <c r="K60" s="72"/>
    </row>
    <row r="61" spans="2:11" ht="15" thickBot="1" x14ac:dyDescent="0.35">
      <c r="B61" s="172" t="s">
        <v>196</v>
      </c>
      <c r="C61" s="173"/>
      <c r="D61" s="173"/>
      <c r="E61" s="173"/>
      <c r="F61" s="173"/>
      <c r="G61" s="174"/>
      <c r="H61" s="57"/>
      <c r="I61" s="57"/>
      <c r="J61" s="70">
        <f>SUM(J46:J60)</f>
        <v>0</v>
      </c>
      <c r="K61" s="73"/>
    </row>
  </sheetData>
  <mergeCells count="46">
    <mergeCell ref="C47:D47"/>
    <mergeCell ref="C48:D48"/>
    <mergeCell ref="C49:D49"/>
    <mergeCell ref="C50:D50"/>
    <mergeCell ref="B61:G61"/>
    <mergeCell ref="C60:D60"/>
    <mergeCell ref="E60:G60"/>
    <mergeCell ref="E52:G52"/>
    <mergeCell ref="E53:G53"/>
    <mergeCell ref="E54:G54"/>
    <mergeCell ref="C56:D56"/>
    <mergeCell ref="C53:D53"/>
    <mergeCell ref="C54:D54"/>
    <mergeCell ref="C55:D55"/>
    <mergeCell ref="C59:D59"/>
    <mergeCell ref="B46:B60"/>
    <mergeCell ref="C51:D51"/>
    <mergeCell ref="E46:G46"/>
    <mergeCell ref="E59:G59"/>
    <mergeCell ref="E51:G51"/>
    <mergeCell ref="E50:G50"/>
    <mergeCell ref="E49:G49"/>
    <mergeCell ref="C46:D46"/>
    <mergeCell ref="E48:G48"/>
    <mergeCell ref="E47:G47"/>
    <mergeCell ref="C57:D57"/>
    <mergeCell ref="C58:D58"/>
    <mergeCell ref="E57:G57"/>
    <mergeCell ref="E58:G58"/>
    <mergeCell ref="C52:D52"/>
    <mergeCell ref="E55:G55"/>
    <mergeCell ref="E56:G56"/>
    <mergeCell ref="B45:G45"/>
    <mergeCell ref="B1:I1"/>
    <mergeCell ref="B2:J2"/>
    <mergeCell ref="B32:B44"/>
    <mergeCell ref="B4:B16"/>
    <mergeCell ref="B18:B30"/>
    <mergeCell ref="E16:G16"/>
    <mergeCell ref="B17:G17"/>
    <mergeCell ref="E30:G30"/>
    <mergeCell ref="B31:G31"/>
    <mergeCell ref="E44:G44"/>
    <mergeCell ref="C16:D16"/>
    <mergeCell ref="C30:D30"/>
    <mergeCell ref="C44:D44"/>
  </mergeCells>
  <dataValidations count="1">
    <dataValidation type="list" allowBlank="1" showInputMessage="1" showErrorMessage="1" sqref="K4:K61" xr:uid="{00000000-0002-0000-0300-000000000000}">
      <formula1>"On-Site,Off-Site"</formula1>
    </dataValidation>
  </dataValidations>
  <pageMargins left="0.23622047244094491" right="0.23622047244094491" top="0.74803149606299213" bottom="0.74803149606299213" header="0.31496062992125984" footer="0.31496062992125984"/>
  <pageSetup paperSize="9" scale="79" orientation="landscape" r:id="rId1"/>
  <headerFooter>
    <oddHeader>&amp;C&amp;A</oddHeader>
  </headerFooter>
  <rowBreaks count="2" manualBreakCount="2">
    <brk id="36" max="10" man="1"/>
    <brk id="45" max="1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'Rate Card'!$D$5:$D$105</xm:f>
          </x14:formula1>
          <xm:sqref>C32:C43 C18:C29 C4:C15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FFFF00"/>
  </sheetPr>
  <dimension ref="B1:F112"/>
  <sheetViews>
    <sheetView zoomScale="90" zoomScaleNormal="90" workbookViewId="0">
      <selection activeCell="J21" sqref="J21"/>
    </sheetView>
  </sheetViews>
  <sheetFormatPr defaultRowHeight="14.4" x14ac:dyDescent="0.3"/>
  <cols>
    <col min="1" max="1" width="3" customWidth="1"/>
    <col min="2" max="2" width="30.6640625" customWidth="1"/>
    <col min="3" max="3" width="45.5546875" customWidth="1"/>
    <col min="4" max="10" width="14.5546875" customWidth="1"/>
  </cols>
  <sheetData>
    <row r="1" spans="2:6" ht="15" thickBot="1" x14ac:dyDescent="0.35"/>
    <row r="2" spans="2:6" ht="45" customHeight="1" thickBot="1" x14ac:dyDescent="0.35">
      <c r="B2" s="83" t="s">
        <v>18</v>
      </c>
      <c r="C2" s="71" t="s">
        <v>197</v>
      </c>
      <c r="D2" s="71" t="s">
        <v>198</v>
      </c>
      <c r="E2" s="71" t="s">
        <v>199</v>
      </c>
      <c r="F2" s="71" t="s">
        <v>200</v>
      </c>
    </row>
    <row r="3" spans="2:6" x14ac:dyDescent="0.3">
      <c r="B3" s="192" t="s">
        <v>43</v>
      </c>
      <c r="C3" s="201" t="s">
        <v>201</v>
      </c>
      <c r="D3" s="84">
        <v>4</v>
      </c>
      <c r="E3" s="78">
        <v>10</v>
      </c>
      <c r="F3" s="79">
        <v>0</v>
      </c>
    </row>
    <row r="4" spans="2:6" x14ac:dyDescent="0.3">
      <c r="B4" s="193"/>
      <c r="C4" s="202"/>
      <c r="D4" s="85">
        <f>IF(E4&gt;0,E3+1,"")</f>
        <v>11</v>
      </c>
      <c r="E4" s="77">
        <v>15</v>
      </c>
      <c r="F4" s="80">
        <v>0</v>
      </c>
    </row>
    <row r="5" spans="2:6" ht="15" thickBot="1" x14ac:dyDescent="0.35">
      <c r="B5" s="193"/>
      <c r="C5" s="202"/>
      <c r="D5" s="85">
        <f>IF(E4&gt;0,E4+1,"")</f>
        <v>16</v>
      </c>
      <c r="E5" s="77">
        <v>20</v>
      </c>
      <c r="F5" s="80">
        <v>0</v>
      </c>
    </row>
    <row r="6" spans="2:6" x14ac:dyDescent="0.3">
      <c r="B6" s="198" t="s">
        <v>44</v>
      </c>
      <c r="C6" s="201" t="s">
        <v>201</v>
      </c>
      <c r="D6" s="84">
        <v>18</v>
      </c>
      <c r="E6" s="78">
        <v>20</v>
      </c>
      <c r="F6" s="79">
        <v>0</v>
      </c>
    </row>
    <row r="7" spans="2:6" x14ac:dyDescent="0.3">
      <c r="B7" s="199"/>
      <c r="C7" s="202"/>
      <c r="D7" s="85">
        <f t="shared" ref="D7" si="0">IF(E6&gt;0,E6+1,"")</f>
        <v>21</v>
      </c>
      <c r="E7" s="77">
        <v>25</v>
      </c>
      <c r="F7" s="80">
        <v>0</v>
      </c>
    </row>
    <row r="8" spans="2:6" x14ac:dyDescent="0.3">
      <c r="B8" s="199"/>
      <c r="C8" s="202"/>
      <c r="D8" s="117">
        <v>26</v>
      </c>
      <c r="E8" s="118">
        <v>30</v>
      </c>
      <c r="F8" s="80">
        <v>0</v>
      </c>
    </row>
    <row r="9" spans="2:6" x14ac:dyDescent="0.3">
      <c r="B9" s="199"/>
      <c r="C9" s="202"/>
      <c r="D9" s="117">
        <v>31</v>
      </c>
      <c r="E9" s="118">
        <v>35</v>
      </c>
      <c r="F9" s="80">
        <v>0</v>
      </c>
    </row>
    <row r="10" spans="2:6" ht="15" thickBot="1" x14ac:dyDescent="0.35">
      <c r="B10" s="200"/>
      <c r="C10" s="203"/>
      <c r="D10" s="86">
        <v>36</v>
      </c>
      <c r="E10" s="81">
        <v>40</v>
      </c>
      <c r="F10" s="82">
        <v>0</v>
      </c>
    </row>
    <row r="11" spans="2:6" ht="15" thickBot="1" x14ac:dyDescent="0.35"/>
    <row r="12" spans="2:6" ht="43.8" thickBot="1" x14ac:dyDescent="0.35">
      <c r="B12" s="88" t="s">
        <v>76</v>
      </c>
      <c r="C12" s="87" t="s">
        <v>202</v>
      </c>
      <c r="D12" s="13" t="s">
        <v>198</v>
      </c>
      <c r="E12" s="71" t="s">
        <v>199</v>
      </c>
      <c r="F12" s="71" t="s">
        <v>203</v>
      </c>
    </row>
    <row r="13" spans="2:6" x14ac:dyDescent="0.3">
      <c r="B13" s="192" t="s">
        <v>89</v>
      </c>
      <c r="C13" s="195"/>
      <c r="D13" s="84">
        <v>1</v>
      </c>
      <c r="E13" s="78"/>
      <c r="F13" s="79">
        <v>0</v>
      </c>
    </row>
    <row r="14" spans="2:6" x14ac:dyDescent="0.3">
      <c r="B14" s="193"/>
      <c r="C14" s="196"/>
      <c r="D14" s="85" t="str">
        <f t="shared" ref="D14:D79" si="1">IF(E13&gt;0,E13+1,"")</f>
        <v/>
      </c>
      <c r="E14" s="77"/>
      <c r="F14" s="80">
        <v>0</v>
      </c>
    </row>
    <row r="15" spans="2:6" x14ac:dyDescent="0.3">
      <c r="B15" s="193"/>
      <c r="C15" s="196"/>
      <c r="D15" s="85" t="str">
        <f t="shared" si="1"/>
        <v/>
      </c>
      <c r="E15" s="77"/>
      <c r="F15" s="80">
        <v>0</v>
      </c>
    </row>
    <row r="16" spans="2:6" x14ac:dyDescent="0.3">
      <c r="B16" s="193"/>
      <c r="C16" s="196"/>
      <c r="D16" s="85" t="str">
        <f t="shared" si="1"/>
        <v/>
      </c>
      <c r="E16" s="77"/>
      <c r="F16" s="80">
        <v>0</v>
      </c>
    </row>
    <row r="17" spans="2:6" ht="15" thickBot="1" x14ac:dyDescent="0.35">
      <c r="B17" s="194"/>
      <c r="C17" s="197"/>
      <c r="D17" s="86" t="str">
        <f t="shared" si="1"/>
        <v/>
      </c>
      <c r="E17" s="81"/>
      <c r="F17" s="82">
        <v>0</v>
      </c>
    </row>
    <row r="18" spans="2:6" x14ac:dyDescent="0.3">
      <c r="B18" s="198" t="s">
        <v>90</v>
      </c>
      <c r="C18" s="195"/>
      <c r="D18" s="84">
        <v>1</v>
      </c>
      <c r="E18" s="78"/>
      <c r="F18" s="79">
        <v>0</v>
      </c>
    </row>
    <row r="19" spans="2:6" x14ac:dyDescent="0.3">
      <c r="B19" s="199"/>
      <c r="C19" s="196"/>
      <c r="D19" s="85" t="str">
        <f t="shared" si="1"/>
        <v/>
      </c>
      <c r="E19" s="77"/>
      <c r="F19" s="80">
        <v>0</v>
      </c>
    </row>
    <row r="20" spans="2:6" x14ac:dyDescent="0.3">
      <c r="B20" s="199"/>
      <c r="C20" s="196"/>
      <c r="D20" s="85" t="str">
        <f t="shared" si="1"/>
        <v/>
      </c>
      <c r="E20" s="77"/>
      <c r="F20" s="80">
        <v>0</v>
      </c>
    </row>
    <row r="21" spans="2:6" x14ac:dyDescent="0.3">
      <c r="B21" s="199"/>
      <c r="C21" s="196"/>
      <c r="D21" s="85" t="str">
        <f t="shared" si="1"/>
        <v/>
      </c>
      <c r="E21" s="77"/>
      <c r="F21" s="80">
        <v>0</v>
      </c>
    </row>
    <row r="22" spans="2:6" ht="15" thickBot="1" x14ac:dyDescent="0.35">
      <c r="B22" s="200"/>
      <c r="C22" s="197"/>
      <c r="D22" s="86" t="str">
        <f t="shared" si="1"/>
        <v/>
      </c>
      <c r="E22" s="81"/>
      <c r="F22" s="82">
        <v>0</v>
      </c>
    </row>
    <row r="23" spans="2:6" x14ac:dyDescent="0.3">
      <c r="B23" s="198" t="s">
        <v>91</v>
      </c>
      <c r="C23" s="195"/>
      <c r="D23" s="84">
        <v>1</v>
      </c>
      <c r="E23" s="78"/>
      <c r="F23" s="79">
        <v>0</v>
      </c>
    </row>
    <row r="24" spans="2:6" x14ac:dyDescent="0.3">
      <c r="B24" s="199"/>
      <c r="C24" s="196"/>
      <c r="D24" s="85" t="str">
        <f t="shared" si="1"/>
        <v/>
      </c>
      <c r="E24" s="77"/>
      <c r="F24" s="80">
        <v>0</v>
      </c>
    </row>
    <row r="25" spans="2:6" x14ac:dyDescent="0.3">
      <c r="B25" s="199"/>
      <c r="C25" s="196"/>
      <c r="D25" s="85" t="str">
        <f t="shared" si="1"/>
        <v/>
      </c>
      <c r="E25" s="77"/>
      <c r="F25" s="80">
        <v>0</v>
      </c>
    </row>
    <row r="26" spans="2:6" x14ac:dyDescent="0.3">
      <c r="B26" s="199"/>
      <c r="C26" s="196"/>
      <c r="D26" s="85" t="str">
        <f t="shared" si="1"/>
        <v/>
      </c>
      <c r="E26" s="77"/>
      <c r="F26" s="80">
        <v>0</v>
      </c>
    </row>
    <row r="27" spans="2:6" ht="15" thickBot="1" x14ac:dyDescent="0.35">
      <c r="B27" s="200"/>
      <c r="C27" s="197"/>
      <c r="D27" s="86" t="str">
        <f t="shared" si="1"/>
        <v/>
      </c>
      <c r="E27" s="81"/>
      <c r="F27" s="82">
        <v>0</v>
      </c>
    </row>
    <row r="28" spans="2:6" x14ac:dyDescent="0.3">
      <c r="B28" s="192" t="s">
        <v>92</v>
      </c>
      <c r="C28" s="195"/>
      <c r="D28" s="84">
        <v>1</v>
      </c>
      <c r="E28" s="78"/>
      <c r="F28" s="79">
        <v>0</v>
      </c>
    </row>
    <row r="29" spans="2:6" x14ac:dyDescent="0.3">
      <c r="B29" s="193"/>
      <c r="C29" s="196"/>
      <c r="D29" s="85" t="str">
        <f t="shared" si="1"/>
        <v/>
      </c>
      <c r="E29" s="77"/>
      <c r="F29" s="80">
        <v>0</v>
      </c>
    </row>
    <row r="30" spans="2:6" x14ac:dyDescent="0.3">
      <c r="B30" s="193"/>
      <c r="C30" s="196"/>
      <c r="D30" s="85" t="str">
        <f t="shared" si="1"/>
        <v/>
      </c>
      <c r="E30" s="77"/>
      <c r="F30" s="80">
        <v>0</v>
      </c>
    </row>
    <row r="31" spans="2:6" x14ac:dyDescent="0.3">
      <c r="B31" s="193"/>
      <c r="C31" s="196"/>
      <c r="D31" s="85" t="str">
        <f t="shared" si="1"/>
        <v/>
      </c>
      <c r="E31" s="77"/>
      <c r="F31" s="80">
        <v>0</v>
      </c>
    </row>
    <row r="32" spans="2:6" ht="15" thickBot="1" x14ac:dyDescent="0.35">
      <c r="B32" s="194"/>
      <c r="C32" s="197"/>
      <c r="D32" s="86" t="str">
        <f t="shared" si="1"/>
        <v/>
      </c>
      <c r="E32" s="81"/>
      <c r="F32" s="82">
        <v>0</v>
      </c>
    </row>
    <row r="33" spans="2:6" x14ac:dyDescent="0.3">
      <c r="B33" s="198" t="s">
        <v>93</v>
      </c>
      <c r="C33" s="195"/>
      <c r="D33" s="84">
        <v>1</v>
      </c>
      <c r="E33" s="78"/>
      <c r="F33" s="79">
        <v>0</v>
      </c>
    </row>
    <row r="34" spans="2:6" x14ac:dyDescent="0.3">
      <c r="B34" s="199"/>
      <c r="C34" s="196"/>
      <c r="D34" s="85" t="str">
        <f t="shared" si="1"/>
        <v/>
      </c>
      <c r="E34" s="77"/>
      <c r="F34" s="80">
        <v>0</v>
      </c>
    </row>
    <row r="35" spans="2:6" x14ac:dyDescent="0.3">
      <c r="B35" s="199"/>
      <c r="C35" s="196"/>
      <c r="D35" s="85" t="str">
        <f t="shared" si="1"/>
        <v/>
      </c>
      <c r="E35" s="77"/>
      <c r="F35" s="80">
        <v>0</v>
      </c>
    </row>
    <row r="36" spans="2:6" x14ac:dyDescent="0.3">
      <c r="B36" s="199"/>
      <c r="C36" s="196"/>
      <c r="D36" s="85" t="str">
        <f t="shared" si="1"/>
        <v/>
      </c>
      <c r="E36" s="77"/>
      <c r="F36" s="80">
        <v>0</v>
      </c>
    </row>
    <row r="37" spans="2:6" ht="15" thickBot="1" x14ac:dyDescent="0.35">
      <c r="B37" s="200"/>
      <c r="C37" s="197"/>
      <c r="D37" s="86" t="str">
        <f t="shared" si="1"/>
        <v/>
      </c>
      <c r="E37" s="81"/>
      <c r="F37" s="82">
        <v>0</v>
      </c>
    </row>
    <row r="38" spans="2:6" x14ac:dyDescent="0.3">
      <c r="B38" s="198" t="s">
        <v>94</v>
      </c>
      <c r="C38" s="195"/>
      <c r="D38" s="84">
        <v>1</v>
      </c>
      <c r="E38" s="78"/>
      <c r="F38" s="79">
        <v>0</v>
      </c>
    </row>
    <row r="39" spans="2:6" x14ac:dyDescent="0.3">
      <c r="B39" s="199"/>
      <c r="C39" s="196"/>
      <c r="D39" s="85" t="str">
        <f t="shared" si="1"/>
        <v/>
      </c>
      <c r="E39" s="77"/>
      <c r="F39" s="80">
        <v>0</v>
      </c>
    </row>
    <row r="40" spans="2:6" x14ac:dyDescent="0.3">
      <c r="B40" s="199"/>
      <c r="C40" s="196"/>
      <c r="D40" s="85" t="str">
        <f t="shared" si="1"/>
        <v/>
      </c>
      <c r="E40" s="77"/>
      <c r="F40" s="80">
        <v>0</v>
      </c>
    </row>
    <row r="41" spans="2:6" x14ac:dyDescent="0.3">
      <c r="B41" s="199"/>
      <c r="C41" s="196"/>
      <c r="D41" s="85" t="str">
        <f t="shared" si="1"/>
        <v/>
      </c>
      <c r="E41" s="77"/>
      <c r="F41" s="80">
        <v>0</v>
      </c>
    </row>
    <row r="42" spans="2:6" ht="15" thickBot="1" x14ac:dyDescent="0.35">
      <c r="B42" s="200"/>
      <c r="C42" s="197"/>
      <c r="D42" s="86" t="str">
        <f t="shared" si="1"/>
        <v/>
      </c>
      <c r="E42" s="81"/>
      <c r="F42" s="82">
        <v>0</v>
      </c>
    </row>
    <row r="43" spans="2:6" x14ac:dyDescent="0.3">
      <c r="B43" s="192" t="s">
        <v>95</v>
      </c>
      <c r="C43" s="195"/>
      <c r="D43" s="84">
        <v>1</v>
      </c>
      <c r="E43" s="78"/>
      <c r="F43" s="79">
        <v>0</v>
      </c>
    </row>
    <row r="44" spans="2:6" x14ac:dyDescent="0.3">
      <c r="B44" s="193"/>
      <c r="C44" s="196"/>
      <c r="D44" s="85" t="str">
        <f t="shared" si="1"/>
        <v/>
      </c>
      <c r="E44" s="77"/>
      <c r="F44" s="80">
        <v>0</v>
      </c>
    </row>
    <row r="45" spans="2:6" x14ac:dyDescent="0.3">
      <c r="B45" s="193"/>
      <c r="C45" s="196"/>
      <c r="D45" s="85" t="str">
        <f t="shared" si="1"/>
        <v/>
      </c>
      <c r="E45" s="77"/>
      <c r="F45" s="80">
        <v>0</v>
      </c>
    </row>
    <row r="46" spans="2:6" x14ac:dyDescent="0.3">
      <c r="B46" s="193"/>
      <c r="C46" s="196"/>
      <c r="D46" s="85" t="str">
        <f t="shared" si="1"/>
        <v/>
      </c>
      <c r="E46" s="77"/>
      <c r="F46" s="80">
        <v>0</v>
      </c>
    </row>
    <row r="47" spans="2:6" ht="15" thickBot="1" x14ac:dyDescent="0.35">
      <c r="B47" s="194"/>
      <c r="C47" s="197"/>
      <c r="D47" s="86" t="str">
        <f t="shared" si="1"/>
        <v/>
      </c>
      <c r="E47" s="81"/>
      <c r="F47" s="82">
        <v>0</v>
      </c>
    </row>
    <row r="48" spans="2:6" x14ac:dyDescent="0.3">
      <c r="B48" s="198" t="s">
        <v>96</v>
      </c>
      <c r="C48" s="195"/>
      <c r="D48" s="84">
        <v>1</v>
      </c>
      <c r="E48" s="78"/>
      <c r="F48" s="79">
        <v>0</v>
      </c>
    </row>
    <row r="49" spans="2:6" x14ac:dyDescent="0.3">
      <c r="B49" s="199"/>
      <c r="C49" s="196"/>
      <c r="D49" s="85" t="str">
        <f t="shared" si="1"/>
        <v/>
      </c>
      <c r="E49" s="77"/>
      <c r="F49" s="80">
        <v>0</v>
      </c>
    </row>
    <row r="50" spans="2:6" x14ac:dyDescent="0.3">
      <c r="B50" s="199"/>
      <c r="C50" s="196"/>
      <c r="D50" s="85" t="str">
        <f t="shared" si="1"/>
        <v/>
      </c>
      <c r="E50" s="77"/>
      <c r="F50" s="80">
        <v>0</v>
      </c>
    </row>
    <row r="51" spans="2:6" x14ac:dyDescent="0.3">
      <c r="B51" s="199"/>
      <c r="C51" s="196"/>
      <c r="D51" s="85" t="str">
        <f t="shared" si="1"/>
        <v/>
      </c>
      <c r="E51" s="77"/>
      <c r="F51" s="80">
        <v>0</v>
      </c>
    </row>
    <row r="52" spans="2:6" ht="15" thickBot="1" x14ac:dyDescent="0.35">
      <c r="B52" s="200"/>
      <c r="C52" s="197"/>
      <c r="D52" s="86" t="str">
        <f t="shared" si="1"/>
        <v/>
      </c>
      <c r="E52" s="81"/>
      <c r="F52" s="82">
        <v>0</v>
      </c>
    </row>
    <row r="53" spans="2:6" x14ac:dyDescent="0.3">
      <c r="B53" s="198" t="s">
        <v>97</v>
      </c>
      <c r="C53" s="195"/>
      <c r="D53" s="84">
        <v>1</v>
      </c>
      <c r="E53" s="78"/>
      <c r="F53" s="79">
        <v>0</v>
      </c>
    </row>
    <row r="54" spans="2:6" x14ac:dyDescent="0.3">
      <c r="B54" s="199"/>
      <c r="C54" s="196"/>
      <c r="D54" s="85" t="str">
        <f t="shared" si="1"/>
        <v/>
      </c>
      <c r="E54" s="77"/>
      <c r="F54" s="80">
        <v>0</v>
      </c>
    </row>
    <row r="55" spans="2:6" x14ac:dyDescent="0.3">
      <c r="B55" s="199"/>
      <c r="C55" s="196"/>
      <c r="D55" s="85" t="str">
        <f t="shared" si="1"/>
        <v/>
      </c>
      <c r="E55" s="77"/>
      <c r="F55" s="80">
        <v>0</v>
      </c>
    </row>
    <row r="56" spans="2:6" x14ac:dyDescent="0.3">
      <c r="B56" s="199"/>
      <c r="C56" s="196"/>
      <c r="D56" s="85" t="str">
        <f t="shared" si="1"/>
        <v/>
      </c>
      <c r="E56" s="77"/>
      <c r="F56" s="80">
        <v>0</v>
      </c>
    </row>
    <row r="57" spans="2:6" ht="15" thickBot="1" x14ac:dyDescent="0.35">
      <c r="B57" s="200"/>
      <c r="C57" s="197"/>
      <c r="D57" s="86" t="str">
        <f t="shared" si="1"/>
        <v/>
      </c>
      <c r="E57" s="81"/>
      <c r="F57" s="82">
        <v>0</v>
      </c>
    </row>
    <row r="58" spans="2:6" x14ac:dyDescent="0.3">
      <c r="B58" s="192" t="s">
        <v>98</v>
      </c>
      <c r="C58" s="195"/>
      <c r="D58" s="84">
        <v>1</v>
      </c>
      <c r="E58" s="78"/>
      <c r="F58" s="79">
        <v>0</v>
      </c>
    </row>
    <row r="59" spans="2:6" x14ac:dyDescent="0.3">
      <c r="B59" s="193"/>
      <c r="C59" s="196"/>
      <c r="D59" s="85" t="str">
        <f t="shared" si="1"/>
        <v/>
      </c>
      <c r="E59" s="77"/>
      <c r="F59" s="80">
        <v>0</v>
      </c>
    </row>
    <row r="60" spans="2:6" x14ac:dyDescent="0.3">
      <c r="B60" s="193"/>
      <c r="C60" s="196"/>
      <c r="D60" s="85" t="str">
        <f t="shared" si="1"/>
        <v/>
      </c>
      <c r="E60" s="77"/>
      <c r="F60" s="80">
        <v>0</v>
      </c>
    </row>
    <row r="61" spans="2:6" x14ac:dyDescent="0.3">
      <c r="B61" s="193"/>
      <c r="C61" s="196"/>
      <c r="D61" s="85" t="str">
        <f t="shared" si="1"/>
        <v/>
      </c>
      <c r="E61" s="77"/>
      <c r="F61" s="80">
        <v>0</v>
      </c>
    </row>
    <row r="62" spans="2:6" ht="15" thickBot="1" x14ac:dyDescent="0.35">
      <c r="B62" s="194"/>
      <c r="C62" s="197"/>
      <c r="D62" s="86" t="str">
        <f t="shared" si="1"/>
        <v/>
      </c>
      <c r="E62" s="81"/>
      <c r="F62" s="82">
        <v>0</v>
      </c>
    </row>
    <row r="63" spans="2:6" x14ac:dyDescent="0.3">
      <c r="B63" s="198" t="s">
        <v>99</v>
      </c>
      <c r="C63" s="195"/>
      <c r="D63" s="84">
        <v>1</v>
      </c>
      <c r="E63" s="78"/>
      <c r="F63" s="79">
        <v>0</v>
      </c>
    </row>
    <row r="64" spans="2:6" x14ac:dyDescent="0.3">
      <c r="B64" s="199"/>
      <c r="C64" s="196"/>
      <c r="D64" s="85" t="str">
        <f t="shared" si="1"/>
        <v/>
      </c>
      <c r="E64" s="77"/>
      <c r="F64" s="80">
        <v>0</v>
      </c>
    </row>
    <row r="65" spans="2:6" x14ac:dyDescent="0.3">
      <c r="B65" s="199"/>
      <c r="C65" s="196"/>
      <c r="D65" s="85" t="str">
        <f t="shared" si="1"/>
        <v/>
      </c>
      <c r="E65" s="77"/>
      <c r="F65" s="80">
        <v>0</v>
      </c>
    </row>
    <row r="66" spans="2:6" x14ac:dyDescent="0.3">
      <c r="B66" s="199"/>
      <c r="C66" s="196"/>
      <c r="D66" s="85" t="str">
        <f t="shared" si="1"/>
        <v/>
      </c>
      <c r="E66" s="77"/>
      <c r="F66" s="80">
        <v>0</v>
      </c>
    </row>
    <row r="67" spans="2:6" ht="15" thickBot="1" x14ac:dyDescent="0.35">
      <c r="B67" s="200"/>
      <c r="C67" s="197"/>
      <c r="D67" s="86" t="str">
        <f t="shared" si="1"/>
        <v/>
      </c>
      <c r="E67" s="81"/>
      <c r="F67" s="82">
        <v>0</v>
      </c>
    </row>
    <row r="68" spans="2:6" x14ac:dyDescent="0.3">
      <c r="B68" s="198" t="s">
        <v>100</v>
      </c>
      <c r="C68" s="195"/>
      <c r="D68" s="84">
        <v>1</v>
      </c>
      <c r="E68" s="78"/>
      <c r="F68" s="79">
        <v>0</v>
      </c>
    </row>
    <row r="69" spans="2:6" x14ac:dyDescent="0.3">
      <c r="B69" s="199"/>
      <c r="C69" s="196"/>
      <c r="D69" s="85" t="str">
        <f t="shared" si="1"/>
        <v/>
      </c>
      <c r="E69" s="77"/>
      <c r="F69" s="80">
        <v>0</v>
      </c>
    </row>
    <row r="70" spans="2:6" x14ac:dyDescent="0.3">
      <c r="B70" s="199"/>
      <c r="C70" s="196"/>
      <c r="D70" s="85" t="str">
        <f t="shared" si="1"/>
        <v/>
      </c>
      <c r="E70" s="77"/>
      <c r="F70" s="80">
        <v>0</v>
      </c>
    </row>
    <row r="71" spans="2:6" x14ac:dyDescent="0.3">
      <c r="B71" s="199"/>
      <c r="C71" s="196"/>
      <c r="D71" s="85" t="str">
        <f t="shared" si="1"/>
        <v/>
      </c>
      <c r="E71" s="77"/>
      <c r="F71" s="80">
        <v>0</v>
      </c>
    </row>
    <row r="72" spans="2:6" ht="15" thickBot="1" x14ac:dyDescent="0.35">
      <c r="B72" s="200"/>
      <c r="C72" s="197"/>
      <c r="D72" s="86" t="str">
        <f t="shared" si="1"/>
        <v/>
      </c>
      <c r="E72" s="81"/>
      <c r="F72" s="82">
        <v>0</v>
      </c>
    </row>
    <row r="73" spans="2:6" x14ac:dyDescent="0.3">
      <c r="B73" s="198" t="s">
        <v>101</v>
      </c>
      <c r="C73" s="195"/>
      <c r="D73" s="84">
        <v>1</v>
      </c>
      <c r="E73" s="78"/>
      <c r="F73" s="79">
        <v>0</v>
      </c>
    </row>
    <row r="74" spans="2:6" x14ac:dyDescent="0.3">
      <c r="B74" s="199"/>
      <c r="C74" s="196"/>
      <c r="D74" s="85" t="str">
        <f t="shared" si="1"/>
        <v/>
      </c>
      <c r="E74" s="77"/>
      <c r="F74" s="80">
        <v>0</v>
      </c>
    </row>
    <row r="75" spans="2:6" x14ac:dyDescent="0.3">
      <c r="B75" s="199"/>
      <c r="C75" s="196"/>
      <c r="D75" s="85" t="str">
        <f t="shared" si="1"/>
        <v/>
      </c>
      <c r="E75" s="77"/>
      <c r="F75" s="80">
        <v>0</v>
      </c>
    </row>
    <row r="76" spans="2:6" x14ac:dyDescent="0.3">
      <c r="B76" s="199"/>
      <c r="C76" s="196"/>
      <c r="D76" s="85" t="str">
        <f t="shared" si="1"/>
        <v/>
      </c>
      <c r="E76" s="77"/>
      <c r="F76" s="80">
        <v>0</v>
      </c>
    </row>
    <row r="77" spans="2:6" ht="15" thickBot="1" x14ac:dyDescent="0.35">
      <c r="B77" s="200"/>
      <c r="C77" s="197"/>
      <c r="D77" s="86" t="str">
        <f t="shared" si="1"/>
        <v/>
      </c>
      <c r="E77" s="81"/>
      <c r="F77" s="82">
        <v>0</v>
      </c>
    </row>
    <row r="78" spans="2:6" x14ac:dyDescent="0.3">
      <c r="B78" s="192" t="s">
        <v>102</v>
      </c>
      <c r="C78" s="195"/>
      <c r="D78" s="84">
        <v>1</v>
      </c>
      <c r="E78" s="78"/>
      <c r="F78" s="79">
        <v>0</v>
      </c>
    </row>
    <row r="79" spans="2:6" x14ac:dyDescent="0.3">
      <c r="B79" s="193"/>
      <c r="C79" s="196"/>
      <c r="D79" s="85" t="str">
        <f t="shared" si="1"/>
        <v/>
      </c>
      <c r="E79" s="77"/>
      <c r="F79" s="80">
        <v>0</v>
      </c>
    </row>
    <row r="80" spans="2:6" x14ac:dyDescent="0.3">
      <c r="B80" s="193"/>
      <c r="C80" s="196"/>
      <c r="D80" s="85" t="str">
        <f t="shared" ref="D80:D82" si="2">IF(E79&gt;0,E79+1,"")</f>
        <v/>
      </c>
      <c r="E80" s="77"/>
      <c r="F80" s="80">
        <v>0</v>
      </c>
    </row>
    <row r="81" spans="2:6" x14ac:dyDescent="0.3">
      <c r="B81" s="193"/>
      <c r="C81" s="196"/>
      <c r="D81" s="85" t="str">
        <f t="shared" si="2"/>
        <v/>
      </c>
      <c r="E81" s="77"/>
      <c r="F81" s="80">
        <v>0</v>
      </c>
    </row>
    <row r="82" spans="2:6" ht="15" thickBot="1" x14ac:dyDescent="0.35">
      <c r="B82" s="194"/>
      <c r="C82" s="197"/>
      <c r="D82" s="86" t="str">
        <f t="shared" si="2"/>
        <v/>
      </c>
      <c r="E82" s="81"/>
      <c r="F82" s="82">
        <v>0</v>
      </c>
    </row>
    <row r="83" spans="2:6" x14ac:dyDescent="0.3">
      <c r="B83" s="198" t="s">
        <v>103</v>
      </c>
      <c r="C83" s="195"/>
      <c r="D83" s="84">
        <v>1</v>
      </c>
      <c r="E83" s="78"/>
      <c r="F83" s="79">
        <v>0</v>
      </c>
    </row>
    <row r="84" spans="2:6" x14ac:dyDescent="0.3">
      <c r="B84" s="199"/>
      <c r="C84" s="196"/>
      <c r="D84" s="85" t="str">
        <f t="shared" ref="D84:D87" si="3">IF(E83&gt;0,E83+1,"")</f>
        <v/>
      </c>
      <c r="E84" s="77"/>
      <c r="F84" s="80">
        <v>0</v>
      </c>
    </row>
    <row r="85" spans="2:6" x14ac:dyDescent="0.3">
      <c r="B85" s="199"/>
      <c r="C85" s="196"/>
      <c r="D85" s="85" t="str">
        <f t="shared" si="3"/>
        <v/>
      </c>
      <c r="E85" s="77"/>
      <c r="F85" s="80">
        <v>0</v>
      </c>
    </row>
    <row r="86" spans="2:6" x14ac:dyDescent="0.3">
      <c r="B86" s="199"/>
      <c r="C86" s="196"/>
      <c r="D86" s="85" t="str">
        <f t="shared" si="3"/>
        <v/>
      </c>
      <c r="E86" s="77"/>
      <c r="F86" s="80">
        <v>0</v>
      </c>
    </row>
    <row r="87" spans="2:6" ht="15" thickBot="1" x14ac:dyDescent="0.35">
      <c r="B87" s="200"/>
      <c r="C87" s="197"/>
      <c r="D87" s="86" t="str">
        <f t="shared" si="3"/>
        <v/>
      </c>
      <c r="E87" s="81"/>
      <c r="F87" s="82">
        <v>0</v>
      </c>
    </row>
    <row r="88" spans="2:6" x14ac:dyDescent="0.3">
      <c r="B88" s="198" t="s">
        <v>104</v>
      </c>
      <c r="C88" s="195"/>
      <c r="D88" s="84">
        <v>1</v>
      </c>
      <c r="E88" s="78"/>
      <c r="F88" s="79">
        <v>0</v>
      </c>
    </row>
    <row r="89" spans="2:6" x14ac:dyDescent="0.3">
      <c r="B89" s="199"/>
      <c r="C89" s="196"/>
      <c r="D89" s="85" t="str">
        <f t="shared" ref="D89:D92" si="4">IF(E88&gt;0,E88+1,"")</f>
        <v/>
      </c>
      <c r="E89" s="77"/>
      <c r="F89" s="80">
        <v>0</v>
      </c>
    </row>
    <row r="90" spans="2:6" x14ac:dyDescent="0.3">
      <c r="B90" s="199"/>
      <c r="C90" s="196"/>
      <c r="D90" s="85" t="str">
        <f t="shared" si="4"/>
        <v/>
      </c>
      <c r="E90" s="77"/>
      <c r="F90" s="80">
        <v>0</v>
      </c>
    </row>
    <row r="91" spans="2:6" x14ac:dyDescent="0.3">
      <c r="B91" s="199"/>
      <c r="C91" s="196"/>
      <c r="D91" s="85" t="str">
        <f t="shared" si="4"/>
        <v/>
      </c>
      <c r="E91" s="77"/>
      <c r="F91" s="80">
        <v>0</v>
      </c>
    </row>
    <row r="92" spans="2:6" ht="15" thickBot="1" x14ac:dyDescent="0.35">
      <c r="B92" s="200"/>
      <c r="C92" s="197"/>
      <c r="D92" s="86" t="str">
        <f t="shared" si="4"/>
        <v/>
      </c>
      <c r="E92" s="81"/>
      <c r="F92" s="82">
        <v>0</v>
      </c>
    </row>
    <row r="93" spans="2:6" x14ac:dyDescent="0.3">
      <c r="B93" s="192" t="s">
        <v>105</v>
      </c>
      <c r="C93" s="195"/>
      <c r="D93" s="84">
        <v>1</v>
      </c>
      <c r="E93" s="78"/>
      <c r="F93" s="79">
        <v>0</v>
      </c>
    </row>
    <row r="94" spans="2:6" x14ac:dyDescent="0.3">
      <c r="B94" s="193"/>
      <c r="C94" s="196"/>
      <c r="D94" s="85" t="str">
        <f t="shared" ref="D94:D97" si="5">IF(E93&gt;0,E93+1,"")</f>
        <v/>
      </c>
      <c r="E94" s="77"/>
      <c r="F94" s="80">
        <v>0</v>
      </c>
    </row>
    <row r="95" spans="2:6" x14ac:dyDescent="0.3">
      <c r="B95" s="193"/>
      <c r="C95" s="196"/>
      <c r="D95" s="85" t="str">
        <f t="shared" si="5"/>
        <v/>
      </c>
      <c r="E95" s="77"/>
      <c r="F95" s="80">
        <v>0</v>
      </c>
    </row>
    <row r="96" spans="2:6" x14ac:dyDescent="0.3">
      <c r="B96" s="193"/>
      <c r="C96" s="196"/>
      <c r="D96" s="85" t="str">
        <f t="shared" si="5"/>
        <v/>
      </c>
      <c r="E96" s="77"/>
      <c r="F96" s="80">
        <v>0</v>
      </c>
    </row>
    <row r="97" spans="2:6" ht="15" thickBot="1" x14ac:dyDescent="0.35">
      <c r="B97" s="194"/>
      <c r="C97" s="197"/>
      <c r="D97" s="86" t="str">
        <f t="shared" si="5"/>
        <v/>
      </c>
      <c r="E97" s="81"/>
      <c r="F97" s="82">
        <v>0</v>
      </c>
    </row>
    <row r="98" spans="2:6" x14ac:dyDescent="0.3">
      <c r="B98" s="198" t="s">
        <v>106</v>
      </c>
      <c r="C98" s="195"/>
      <c r="D98" s="84">
        <v>1</v>
      </c>
      <c r="E98" s="78"/>
      <c r="F98" s="79">
        <v>0</v>
      </c>
    </row>
    <row r="99" spans="2:6" x14ac:dyDescent="0.3">
      <c r="B99" s="199"/>
      <c r="C99" s="196"/>
      <c r="D99" s="85" t="str">
        <f t="shared" ref="D99:D102" si="6">IF(E98&gt;0,E98+1,"")</f>
        <v/>
      </c>
      <c r="E99" s="77"/>
      <c r="F99" s="80">
        <v>0</v>
      </c>
    </row>
    <row r="100" spans="2:6" x14ac:dyDescent="0.3">
      <c r="B100" s="199"/>
      <c r="C100" s="196"/>
      <c r="D100" s="85" t="str">
        <f t="shared" si="6"/>
        <v/>
      </c>
      <c r="E100" s="77"/>
      <c r="F100" s="80">
        <v>0</v>
      </c>
    </row>
    <row r="101" spans="2:6" x14ac:dyDescent="0.3">
      <c r="B101" s="199"/>
      <c r="C101" s="196"/>
      <c r="D101" s="85" t="str">
        <f t="shared" si="6"/>
        <v/>
      </c>
      <c r="E101" s="77"/>
      <c r="F101" s="80">
        <v>0</v>
      </c>
    </row>
    <row r="102" spans="2:6" ht="15" thickBot="1" x14ac:dyDescent="0.35">
      <c r="B102" s="200"/>
      <c r="C102" s="197"/>
      <c r="D102" s="86" t="str">
        <f t="shared" si="6"/>
        <v/>
      </c>
      <c r="E102" s="81"/>
      <c r="F102" s="82">
        <v>0</v>
      </c>
    </row>
    <row r="103" spans="2:6" x14ac:dyDescent="0.3">
      <c r="B103" s="198" t="s">
        <v>107</v>
      </c>
      <c r="C103" s="195"/>
      <c r="D103" s="84">
        <v>1</v>
      </c>
      <c r="E103" s="78"/>
      <c r="F103" s="79">
        <v>0</v>
      </c>
    </row>
    <row r="104" spans="2:6" x14ac:dyDescent="0.3">
      <c r="B104" s="199"/>
      <c r="C104" s="196"/>
      <c r="D104" s="85" t="str">
        <f t="shared" ref="D104:D107" si="7">IF(E103&gt;0,E103+1,"")</f>
        <v/>
      </c>
      <c r="E104" s="77"/>
      <c r="F104" s="80">
        <v>0</v>
      </c>
    </row>
    <row r="105" spans="2:6" x14ac:dyDescent="0.3">
      <c r="B105" s="199"/>
      <c r="C105" s="196"/>
      <c r="D105" s="85" t="str">
        <f t="shared" si="7"/>
        <v/>
      </c>
      <c r="E105" s="77"/>
      <c r="F105" s="80">
        <v>0</v>
      </c>
    </row>
    <row r="106" spans="2:6" x14ac:dyDescent="0.3">
      <c r="B106" s="199"/>
      <c r="C106" s="196"/>
      <c r="D106" s="85" t="str">
        <f t="shared" si="7"/>
        <v/>
      </c>
      <c r="E106" s="77"/>
      <c r="F106" s="80">
        <v>0</v>
      </c>
    </row>
    <row r="107" spans="2:6" ht="15" thickBot="1" x14ac:dyDescent="0.35">
      <c r="B107" s="200"/>
      <c r="C107" s="197"/>
      <c r="D107" s="86" t="str">
        <f t="shared" si="7"/>
        <v/>
      </c>
      <c r="E107" s="81"/>
      <c r="F107" s="82">
        <v>0</v>
      </c>
    </row>
    <row r="108" spans="2:6" x14ac:dyDescent="0.3">
      <c r="B108" s="192" t="s">
        <v>108</v>
      </c>
      <c r="C108" s="195"/>
      <c r="D108" s="84">
        <v>1</v>
      </c>
      <c r="E108" s="78"/>
      <c r="F108" s="79">
        <v>0</v>
      </c>
    </row>
    <row r="109" spans="2:6" x14ac:dyDescent="0.3">
      <c r="B109" s="193"/>
      <c r="C109" s="196"/>
      <c r="D109" s="85" t="str">
        <f t="shared" ref="D109:D112" si="8">IF(E108&gt;0,E108+1,"")</f>
        <v/>
      </c>
      <c r="E109" s="77"/>
      <c r="F109" s="80">
        <v>0</v>
      </c>
    </row>
    <row r="110" spans="2:6" x14ac:dyDescent="0.3">
      <c r="B110" s="193"/>
      <c r="C110" s="196"/>
      <c r="D110" s="85" t="str">
        <f t="shared" si="8"/>
        <v/>
      </c>
      <c r="E110" s="77"/>
      <c r="F110" s="80">
        <v>0</v>
      </c>
    </row>
    <row r="111" spans="2:6" x14ac:dyDescent="0.3">
      <c r="B111" s="193"/>
      <c r="C111" s="196"/>
      <c r="D111" s="85" t="str">
        <f t="shared" si="8"/>
        <v/>
      </c>
      <c r="E111" s="77"/>
      <c r="F111" s="80">
        <v>0</v>
      </c>
    </row>
    <row r="112" spans="2:6" ht="15" thickBot="1" x14ac:dyDescent="0.35">
      <c r="B112" s="194"/>
      <c r="C112" s="197"/>
      <c r="D112" s="86" t="str">
        <f t="shared" si="8"/>
        <v/>
      </c>
      <c r="E112" s="81"/>
      <c r="F112" s="82">
        <v>0</v>
      </c>
    </row>
  </sheetData>
  <mergeCells count="44">
    <mergeCell ref="B68:B72"/>
    <mergeCell ref="C68:C72"/>
    <mergeCell ref="B73:B77"/>
    <mergeCell ref="C73:C77"/>
    <mergeCell ref="B78:B82"/>
    <mergeCell ref="C78:C82"/>
    <mergeCell ref="B103:B107"/>
    <mergeCell ref="C103:C107"/>
    <mergeCell ref="B108:B112"/>
    <mergeCell ref="C108:C112"/>
    <mergeCell ref="B83:B87"/>
    <mergeCell ref="C83:C87"/>
    <mergeCell ref="B88:B92"/>
    <mergeCell ref="C88:C92"/>
    <mergeCell ref="B93:B97"/>
    <mergeCell ref="C93:C97"/>
    <mergeCell ref="B98:B102"/>
    <mergeCell ref="C98:C102"/>
    <mergeCell ref="C63:C67"/>
    <mergeCell ref="B38:B42"/>
    <mergeCell ref="C38:C42"/>
    <mergeCell ref="B43:B47"/>
    <mergeCell ref="C43:C47"/>
    <mergeCell ref="B48:B52"/>
    <mergeCell ref="C48:C52"/>
    <mergeCell ref="B53:B57"/>
    <mergeCell ref="C53:C57"/>
    <mergeCell ref="B58:B62"/>
    <mergeCell ref="C58:C62"/>
    <mergeCell ref="B63:B67"/>
    <mergeCell ref="B28:B32"/>
    <mergeCell ref="C28:C32"/>
    <mergeCell ref="B33:B37"/>
    <mergeCell ref="C33:C37"/>
    <mergeCell ref="B3:B5"/>
    <mergeCell ref="B6:B10"/>
    <mergeCell ref="B13:B17"/>
    <mergeCell ref="B18:B22"/>
    <mergeCell ref="B23:B27"/>
    <mergeCell ref="C13:C17"/>
    <mergeCell ref="C18:C22"/>
    <mergeCell ref="C23:C27"/>
    <mergeCell ref="C3:C5"/>
    <mergeCell ref="C6:C10"/>
  </mergeCells>
  <pageMargins left="0.25" right="0.25" top="0.75" bottom="0.75" header="0.3" footer="0.3"/>
  <pageSetup paperSize="9" scale="79" orientation="portrait"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B2:C28"/>
  <sheetViews>
    <sheetView view="pageBreakPreview" zoomScaleNormal="100" zoomScaleSheetLayoutView="100" workbookViewId="0">
      <selection activeCell="C4" sqref="C4"/>
    </sheetView>
  </sheetViews>
  <sheetFormatPr defaultRowHeight="14.4" x14ac:dyDescent="0.3"/>
  <cols>
    <col min="2" max="2" width="16.33203125" customWidth="1"/>
    <col min="3" max="3" width="128.6640625" customWidth="1"/>
  </cols>
  <sheetData>
    <row r="2" spans="2:3" ht="15" thickBot="1" x14ac:dyDescent="0.35">
      <c r="B2" s="33" t="s">
        <v>204</v>
      </c>
    </row>
    <row r="3" spans="2:3" ht="15" thickBot="1" x14ac:dyDescent="0.35">
      <c r="B3" s="28" t="s">
        <v>205</v>
      </c>
      <c r="C3" s="29" t="s">
        <v>197</v>
      </c>
    </row>
    <row r="4" spans="2:3" x14ac:dyDescent="0.3">
      <c r="B4" s="204" t="s">
        <v>206</v>
      </c>
      <c r="C4" s="30" t="s">
        <v>207</v>
      </c>
    </row>
    <row r="5" spans="2:3" x14ac:dyDescent="0.3">
      <c r="B5" s="205"/>
      <c r="C5" s="30" t="s">
        <v>208</v>
      </c>
    </row>
    <row r="6" spans="2:3" x14ac:dyDescent="0.3">
      <c r="B6" s="205"/>
      <c r="C6" s="30" t="s">
        <v>209</v>
      </c>
    </row>
    <row r="7" spans="2:3" x14ac:dyDescent="0.3">
      <c r="B7" s="205"/>
      <c r="C7" s="30" t="s">
        <v>210</v>
      </c>
    </row>
    <row r="8" spans="2:3" ht="15" thickBot="1" x14ac:dyDescent="0.35">
      <c r="B8" s="206"/>
      <c r="C8" s="31" t="s">
        <v>211</v>
      </c>
    </row>
    <row r="9" spans="2:3" x14ac:dyDescent="0.3">
      <c r="B9" s="204" t="s">
        <v>212</v>
      </c>
      <c r="C9" s="30" t="s">
        <v>213</v>
      </c>
    </row>
    <row r="10" spans="2:3" x14ac:dyDescent="0.3">
      <c r="B10" s="205"/>
      <c r="C10" s="30" t="s">
        <v>214</v>
      </c>
    </row>
    <row r="11" spans="2:3" x14ac:dyDescent="0.3">
      <c r="B11" s="205"/>
      <c r="C11" s="30" t="s">
        <v>215</v>
      </c>
    </row>
    <row r="12" spans="2:3" x14ac:dyDescent="0.3">
      <c r="B12" s="205"/>
      <c r="C12" s="30" t="s">
        <v>216</v>
      </c>
    </row>
    <row r="13" spans="2:3" ht="15" thickBot="1" x14ac:dyDescent="0.35">
      <c r="B13" s="206"/>
      <c r="C13" s="31" t="s">
        <v>217</v>
      </c>
    </row>
    <row r="14" spans="2:3" x14ac:dyDescent="0.3">
      <c r="B14" s="204" t="s">
        <v>218</v>
      </c>
      <c r="C14" s="30" t="s">
        <v>219</v>
      </c>
    </row>
    <row r="15" spans="2:3" x14ac:dyDescent="0.3">
      <c r="B15" s="205"/>
      <c r="C15" s="30" t="s">
        <v>220</v>
      </c>
    </row>
    <row r="16" spans="2:3" x14ac:dyDescent="0.3">
      <c r="B16" s="205"/>
      <c r="C16" s="30" t="s">
        <v>221</v>
      </c>
    </row>
    <row r="17" spans="2:3" x14ac:dyDescent="0.3">
      <c r="B17" s="205"/>
      <c r="C17" s="30" t="s">
        <v>222</v>
      </c>
    </row>
    <row r="18" spans="2:3" x14ac:dyDescent="0.3">
      <c r="B18" s="205"/>
      <c r="C18" s="30" t="s">
        <v>223</v>
      </c>
    </row>
    <row r="19" spans="2:3" ht="15" thickBot="1" x14ac:dyDescent="0.35">
      <c r="B19" s="206"/>
      <c r="C19" s="31" t="s">
        <v>224</v>
      </c>
    </row>
    <row r="20" spans="2:3" x14ac:dyDescent="0.3">
      <c r="B20" s="204" t="s">
        <v>225</v>
      </c>
      <c r="C20" s="30" t="s">
        <v>226</v>
      </c>
    </row>
    <row r="21" spans="2:3" x14ac:dyDescent="0.3">
      <c r="B21" s="205"/>
      <c r="C21" s="30" t="s">
        <v>227</v>
      </c>
    </row>
    <row r="22" spans="2:3" x14ac:dyDescent="0.3">
      <c r="B22" s="205"/>
      <c r="C22" s="30" t="s">
        <v>228</v>
      </c>
    </row>
    <row r="23" spans="2:3" x14ac:dyDescent="0.3">
      <c r="B23" s="205"/>
      <c r="C23" s="30" t="s">
        <v>229</v>
      </c>
    </row>
    <row r="24" spans="2:3" ht="15" thickBot="1" x14ac:dyDescent="0.35">
      <c r="B24" s="206"/>
      <c r="C24" s="31" t="s">
        <v>230</v>
      </c>
    </row>
    <row r="25" spans="2:3" x14ac:dyDescent="0.3">
      <c r="B25" s="204" t="s">
        <v>231</v>
      </c>
      <c r="C25" s="30" t="s">
        <v>232</v>
      </c>
    </row>
    <row r="26" spans="2:3" x14ac:dyDescent="0.3">
      <c r="B26" s="205"/>
      <c r="C26" s="30" t="s">
        <v>233</v>
      </c>
    </row>
    <row r="27" spans="2:3" x14ac:dyDescent="0.3">
      <c r="B27" s="205"/>
      <c r="C27" s="30" t="s">
        <v>234</v>
      </c>
    </row>
    <row r="28" spans="2:3" ht="15" thickBot="1" x14ac:dyDescent="0.35">
      <c r="B28" s="206"/>
      <c r="C28" s="31" t="s">
        <v>235</v>
      </c>
    </row>
  </sheetData>
  <mergeCells count="5">
    <mergeCell ref="B4:B8"/>
    <mergeCell ref="B9:B13"/>
    <mergeCell ref="B14:B19"/>
    <mergeCell ref="B20:B24"/>
    <mergeCell ref="B25:B28"/>
  </mergeCells>
  <hyperlinks>
    <hyperlink ref="B2" location="'Rate Card'!A1" display="Link to Rate Card" xr:uid="{00000000-0004-0000-0700-000000000000}"/>
  </hyperlinks>
  <pageMargins left="0.25" right="0.25" top="0.75" bottom="0.75" header="0.3" footer="0.3"/>
  <pageSetup paperSize="9" scale="79" orientation="landscape" r:id="rId1"/>
  <headerFooter>
    <oddHeader>&amp;C&amp;A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0BC94875665D404BB1351B53C41FD2C0008CD566E3A97CAE4CA7F2856415394B95" ma:contentTypeVersion="127" ma:contentTypeDescription="" ma:contentTypeScope="" ma:versionID="8f261e95fb30f8cffa9b1153019e7b41">
  <xsd:schema xmlns:xsd="http://www.w3.org/2001/XMLSchema" xmlns:xs="http://www.w3.org/2001/XMLSchema" xmlns:p="http://schemas.microsoft.com/office/2006/metadata/properties" xmlns:ns2="7a7beea9-d95e-4942-83c1-6bc0e2dfc38e" targetNamespace="http://schemas.microsoft.com/office/2006/metadata/properties" ma:root="true" ma:fieldsID="cbff19e262fcb91454605566f9118699" ns2:_="">
    <xsd:import namespace="7a7beea9-d95e-4942-83c1-6bc0e2dfc38e"/>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7beea9-d95e-4942-83c1-6bc0e2dfc38e"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f576e3aa-f131-49a8-96a9-ee2b53f84966}" ma:internalName="TaxCatchAll" ma:showField="CatchAllData" ma:web="7a7beea9-d95e-4942-83c1-6bc0e2dfc38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576e3aa-f131-49a8-96a9-ee2b53f84966}" ma:internalName="TaxCatchAllLabel" ma:readOnly="true" ma:showField="CatchAllDataLabel" ma:web="7a7beea9-d95e-4942-83c1-6bc0e2dfc38e">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d79695a1-70bc-4f59-acdc-c4d96ec6eb62"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baa881fc4ae443f9fdafbdd527793df xmlns="7a7beea9-d95e-4942-83c1-6bc0e2dfc38e">
      <Terms xmlns="http://schemas.microsoft.com/office/infopath/2007/PartnerControls"/>
    </fbaa881fc4ae443f9fdafbdd527793df>
    <eDocs_eFileName xmlns="7a7beea9-d95e-4942-83c1-6bc0e2dfc38e">OGPSI005-002-2026</eDocs_eFileName>
    <h1f8bb4843d6459a8b809123185593c7 xmlns="7a7beea9-d95e-4942-83c1-6bc0e2dfc38e">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d79695a1-70bc-4f59-acdc-c4d96ec6eb62</TermId>
        </TermInfo>
      </Terms>
    </h1f8bb4843d6459a8b809123185593c7>
    <nb1b8a72855341e18dd75ce464e281f2 xmlns="7a7beea9-d95e-4942-83c1-6bc0e2dfc38e">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a94b42f0-c639-42c9-954d-53154fd01c7f</TermId>
        </TermInfo>
      </Terms>
    </nb1b8a72855341e18dd75ce464e281f2>
    <TaxCatchAll xmlns="7a7beea9-d95e-4942-83c1-6bc0e2dfc38e">
      <Value>12</Value>
      <Value>39</Value>
      <Value>38</Value>
      <Value>1</Value>
    </TaxCatchAll>
    <m02c691f3efa402dab5cbaa8c240a9e7 xmlns="7a7beea9-d95e-4942-83c1-6bc0e2dfc38e">
      <Terms xmlns="http://schemas.microsoft.com/office/infopath/2007/PartnerControls">
        <TermInfo xmlns="http://schemas.microsoft.com/office/infopath/2007/PartnerControls">
          <TermName xmlns="http://schemas.microsoft.com/office/infopath/2007/PartnerControls">RFT</TermName>
          <TermId xmlns="http://schemas.microsoft.com/office/infopath/2007/PartnerControls">e6ff707f-6909-4c62-bf70-bdb4d44c23c9</TermId>
        </TermInfo>
      </Terms>
    </m02c691f3efa402dab5cbaa8c240a9e7>
    <eDocs_FileStatus xmlns="7a7beea9-d95e-4942-83c1-6bc0e2dfc38e">Live</eDocs_FileStatus>
    <mbbd3fafa5ab4e5eb8a6a5e099cef439 xmlns="7a7beea9-d95e-4942-83c1-6bc0e2dfc38e">
      <Terms xmlns="http://schemas.microsoft.com/office/infopath/2007/PartnerControls">
        <TermInfo xmlns="http://schemas.microsoft.com/office/infopath/2007/PartnerControls">
          <TermName xmlns="http://schemas.microsoft.com/office/infopath/2007/PartnerControls">Undefined</TermName>
          <TermId xmlns="http://schemas.microsoft.com/office/infopath/2007/PartnerControls">37bda308-b4d2-4a69-a9d6-46770cb07716</TermId>
        </TermInfo>
      </Terms>
    </mbbd3fafa5ab4e5eb8a6a5e099cef439>
    <_vti_ItemDeclaredRecord xmlns="7a7beea9-d95e-4942-83c1-6bc0e2dfc3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3D30B6-8D17-4B30-815D-8C04D1E9C8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7beea9-d95e-4942-83c1-6bc0e2dfc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8C3BCD-1F18-44B5-A8DC-01FB18AE9F93}">
  <ds:schemaRefs>
    <ds:schemaRef ds:uri="http://purl.org/dc/terms/"/>
    <ds:schemaRef ds:uri="7a7beea9-d95e-4942-83c1-6bc0e2dfc38e"/>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0C5CE9D-05F1-44A7-A30A-FDBDF48896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Instructions</vt:lpstr>
      <vt:lpstr>Costs for Evaluation</vt:lpstr>
      <vt:lpstr>Annual Subscriptions</vt:lpstr>
      <vt:lpstr>Roles</vt:lpstr>
      <vt:lpstr>Rate Card</vt:lpstr>
      <vt:lpstr>Detailed Implementation Costs</vt:lpstr>
      <vt:lpstr>Additional Subscriptions</vt:lpstr>
      <vt:lpstr>Professional Grade Levels</vt:lpstr>
      <vt:lpstr>'Annual Subscriptions'!Print_Area</vt:lpstr>
      <vt:lpstr>'Costs for Evaluation'!Print_Area</vt:lpstr>
      <vt:lpstr>'Detailed Implementation Costs'!Print_Area</vt:lpstr>
      <vt:lpstr>Instructions!Print_Area</vt:lpstr>
      <vt:lpstr>'Rate Card'!Print_Area</vt:lpstr>
      <vt:lpstr>'Detailed Implementation Costs'!Print_Titles</vt:lpstr>
    </vt:vector>
  </TitlesOfParts>
  <Manager/>
  <Company>PER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Liam Duggan (Housing)</dc:creator>
  <cp:keywords/>
  <dc:description/>
  <cp:lastModifiedBy>Colette Gallagher (OGP)</cp:lastModifiedBy>
  <cp:revision/>
  <dcterms:created xsi:type="dcterms:W3CDTF">2021-06-10T20:01:31Z</dcterms:created>
  <dcterms:modified xsi:type="dcterms:W3CDTF">2026-08-25T08:45:39Z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0x0101000BC94875665D404BB1351B53C41FD2C0008CD566E3A97CAE4CA7F2856415394B95</vt:lpwstr>
  </property>
  <property fmtid="{D5CDD505-2E9C-101B-9397-08002B2CF9AE}" pid="3" name="eDocs_Series">
    <vt:lpwstr>1;#005|d79695a1-70bc-4f59-acdc-c4d96ec6eb62</vt:lpwstr>
  </property>
  <property fmtid="{D5CDD505-2E9C-101B-9397-08002B2CF9AE}" pid="4" name="eDocs_SecurityClassification">
    <vt:lpwstr>12;#Undefined|37bda308-b4d2-4a69-a9d6-46770cb07716</vt:lpwstr>
  </property>
  <property fmtid="{D5CDD505-2E9C-101B-9397-08002B2CF9AE}" pid="5" name="eDocs_Year">
    <vt:lpwstr>38;#2026|a94b42f0-c639-42c9-954d-53154fd01c7f</vt:lpwstr>
  </property>
  <property fmtid="{D5CDD505-2E9C-101B-9397-08002B2CF9AE}" pid="6" name="ge25f6a3ef6f42d4865685f2a74bf8c7">
    <vt:lpwstr/>
  </property>
  <property fmtid="{D5CDD505-2E9C-101B-9397-08002B2CF9AE}" pid="7" name="eDocs_FileTopics">
    <vt:lpwstr>39;#RFT|e6ff707f-6909-4c62-bf70-bdb4d44c23c9</vt:lpwstr>
  </property>
  <property fmtid="{D5CDD505-2E9C-101B-9397-08002B2CF9AE}" pid="8" name="eDocs_DocumentTopics">
    <vt:lpwstr/>
  </property>
  <property fmtid="{D5CDD505-2E9C-101B-9397-08002B2CF9AE}" pid="9" name="eDocs_RetentionPeriodTerm">
    <vt:lpwstr/>
  </property>
</Properties>
</file>