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icoleta.craciun\Downloads\"/>
    </mc:Choice>
  </mc:AlternateContent>
  <bookViews>
    <workbookView xWindow="0" yWindow="0" windowWidth="28800" windowHeight="12330" activeTab="8"/>
  </bookViews>
  <sheets>
    <sheet name="Instructions" sheetId="1" r:id="rId1"/>
    <sheet name="Locations" sheetId="2" r:id="rId2"/>
    <sheet name="Lot 1" sheetId="3" r:id="rId3"/>
    <sheet name="Lot 2" sheetId="4" r:id="rId4"/>
    <sheet name="Lot 3" sheetId="5" r:id="rId5"/>
    <sheet name="Lot 4" sheetId="6" r:id="rId6"/>
    <sheet name="Lot 5" sheetId="7" r:id="rId7"/>
    <sheet name="Lot 6" sheetId="8" r:id="rId8"/>
    <sheet name="Summary" sheetId="9" r:id="rId9"/>
  </sheets>
  <calcPr calcId="162913"/>
</workbook>
</file>

<file path=xl/calcChain.xml><?xml version="1.0" encoding="utf-8"?>
<calcChain xmlns="http://schemas.openxmlformats.org/spreadsheetml/2006/main">
  <c r="H27" i="9" l="1"/>
  <c r="G27" i="9"/>
  <c r="F27" i="9"/>
  <c r="E27" i="9"/>
  <c r="H26" i="9"/>
  <c r="G26" i="9"/>
  <c r="F26" i="9"/>
  <c r="E26" i="9"/>
  <c r="H25" i="9"/>
  <c r="G25" i="9"/>
  <c r="F25" i="9"/>
  <c r="E25" i="9"/>
  <c r="H24" i="9"/>
  <c r="G24" i="9"/>
  <c r="F24" i="9"/>
  <c r="E24" i="9"/>
  <c r="H23" i="9"/>
  <c r="G23" i="9"/>
  <c r="F23" i="9"/>
  <c r="E23" i="9"/>
  <c r="H22" i="9"/>
  <c r="G22" i="9"/>
  <c r="F22" i="9"/>
  <c r="E22" i="9"/>
  <c r="H21" i="9"/>
  <c r="G21" i="9"/>
  <c r="F21" i="9"/>
  <c r="E21" i="9"/>
  <c r="H20" i="9"/>
  <c r="G20" i="9"/>
  <c r="F20" i="9"/>
  <c r="E20" i="9"/>
  <c r="H19" i="9"/>
  <c r="G19" i="9"/>
  <c r="F19" i="9"/>
  <c r="E19" i="9"/>
  <c r="H18" i="9"/>
  <c r="G18" i="9"/>
  <c r="F18" i="9"/>
  <c r="E18" i="9"/>
  <c r="H17" i="9"/>
  <c r="G17" i="9"/>
  <c r="F17" i="9"/>
  <c r="E17" i="9"/>
  <c r="H16" i="9"/>
  <c r="G16" i="9"/>
  <c r="F16" i="9"/>
  <c r="E16" i="9"/>
  <c r="H15" i="9"/>
  <c r="G15" i="9"/>
  <c r="F15" i="9"/>
  <c r="E15" i="9"/>
  <c r="H14" i="9"/>
  <c r="G14" i="9"/>
  <c r="F14" i="9"/>
  <c r="E14" i="9"/>
  <c r="H13" i="9"/>
  <c r="G13" i="9"/>
  <c r="F13" i="9"/>
  <c r="E13" i="9"/>
  <c r="H12" i="9"/>
  <c r="G12" i="9"/>
  <c r="F12" i="9"/>
  <c r="E12" i="9"/>
  <c r="H11" i="9"/>
  <c r="G11" i="9"/>
  <c r="F11" i="9"/>
  <c r="E11" i="9"/>
  <c r="H10" i="9"/>
  <c r="G10" i="9"/>
  <c r="F10" i="9"/>
  <c r="E10" i="9"/>
  <c r="H9" i="9"/>
  <c r="G9" i="9"/>
  <c r="F9" i="9"/>
  <c r="E9" i="9"/>
  <c r="H8" i="9"/>
  <c r="G8" i="9"/>
  <c r="G29" i="9" s="1"/>
  <c r="F8" i="9"/>
  <c r="F29" i="9" s="1"/>
  <c r="E8" i="9"/>
  <c r="E29" i="9" s="1"/>
  <c r="E20" i="8"/>
  <c r="I18" i="8"/>
  <c r="G18" i="8"/>
  <c r="G17" i="8"/>
  <c r="I17" i="8" s="1"/>
  <c r="G16" i="8"/>
  <c r="I16" i="8" s="1"/>
  <c r="I15" i="8"/>
  <c r="G15" i="8"/>
  <c r="G14" i="8"/>
  <c r="I14" i="8" s="1"/>
  <c r="G13" i="8"/>
  <c r="I13" i="8" s="1"/>
  <c r="I12" i="8"/>
  <c r="G12" i="8"/>
  <c r="G11" i="8"/>
  <c r="I11" i="8" s="1"/>
  <c r="G10" i="8"/>
  <c r="G19" i="8" s="1"/>
  <c r="I9" i="8"/>
  <c r="G9" i="8"/>
  <c r="E105" i="7"/>
  <c r="G103" i="7"/>
  <c r="I103" i="7" s="1"/>
  <c r="G102" i="7"/>
  <c r="I102" i="7" s="1"/>
  <c r="I101" i="7"/>
  <c r="G101" i="7"/>
  <c r="G100" i="7"/>
  <c r="I100" i="7" s="1"/>
  <c r="G99" i="7"/>
  <c r="I99" i="7" s="1"/>
  <c r="I98" i="7"/>
  <c r="G98" i="7"/>
  <c r="G97" i="7"/>
  <c r="I97" i="7" s="1"/>
  <c r="I96" i="7"/>
  <c r="G96" i="7"/>
  <c r="I95" i="7"/>
  <c r="G95" i="7"/>
  <c r="G94" i="7"/>
  <c r="I94" i="7" s="1"/>
  <c r="G93" i="7"/>
  <c r="I93" i="7" s="1"/>
  <c r="I92" i="7"/>
  <c r="G92" i="7"/>
  <c r="G91" i="7"/>
  <c r="I91" i="7" s="1"/>
  <c r="I90" i="7"/>
  <c r="G90" i="7"/>
  <c r="I89" i="7"/>
  <c r="G89" i="7"/>
  <c r="G104" i="7" s="1"/>
  <c r="E85" i="7"/>
  <c r="G83" i="7"/>
  <c r="I83" i="7" s="1"/>
  <c r="G82" i="7"/>
  <c r="I82" i="7" s="1"/>
  <c r="I81" i="7"/>
  <c r="G81" i="7"/>
  <c r="G80" i="7"/>
  <c r="I80" i="7" s="1"/>
  <c r="G79" i="7"/>
  <c r="I79" i="7" s="1"/>
  <c r="I78" i="7"/>
  <c r="G78" i="7"/>
  <c r="G77" i="7"/>
  <c r="I77" i="7" s="1"/>
  <c r="G76" i="7"/>
  <c r="I76" i="7" s="1"/>
  <c r="I75" i="7"/>
  <c r="G75" i="7"/>
  <c r="G74" i="7"/>
  <c r="I74" i="7" s="1"/>
  <c r="G73" i="7"/>
  <c r="I73" i="7" s="1"/>
  <c r="I72" i="7"/>
  <c r="G72" i="7"/>
  <c r="G71" i="7"/>
  <c r="I71" i="7" s="1"/>
  <c r="G70" i="7"/>
  <c r="I70" i="7" s="1"/>
  <c r="I69" i="7"/>
  <c r="G69" i="7"/>
  <c r="G84" i="7" s="1"/>
  <c r="E65" i="7"/>
  <c r="G63" i="7"/>
  <c r="I63" i="7" s="1"/>
  <c r="G62" i="7"/>
  <c r="I62" i="7" s="1"/>
  <c r="I61" i="7"/>
  <c r="G61" i="7"/>
  <c r="G60" i="7"/>
  <c r="I60" i="7" s="1"/>
  <c r="G59" i="7"/>
  <c r="I59" i="7" s="1"/>
  <c r="I58" i="7"/>
  <c r="G58" i="7"/>
  <c r="G57" i="7"/>
  <c r="I57" i="7" s="1"/>
  <c r="G56" i="7"/>
  <c r="I56" i="7" s="1"/>
  <c r="I55" i="7"/>
  <c r="G55" i="7"/>
  <c r="G54" i="7"/>
  <c r="I54" i="7" s="1"/>
  <c r="G53" i="7"/>
  <c r="I53" i="7" s="1"/>
  <c r="I52" i="7"/>
  <c r="G52" i="7"/>
  <c r="G51" i="7"/>
  <c r="I51" i="7" s="1"/>
  <c r="G50" i="7"/>
  <c r="G64" i="7" s="1"/>
  <c r="I49" i="7"/>
  <c r="G49" i="7"/>
  <c r="E45" i="7"/>
  <c r="I43" i="7"/>
  <c r="G43" i="7"/>
  <c r="G42" i="7"/>
  <c r="I42" i="7" s="1"/>
  <c r="I41" i="7"/>
  <c r="G41" i="7"/>
  <c r="G40" i="7"/>
  <c r="I40" i="7" s="1"/>
  <c r="G39" i="7"/>
  <c r="I39" i="7" s="1"/>
  <c r="I38" i="7"/>
  <c r="G38" i="7"/>
  <c r="I37" i="7"/>
  <c r="G37" i="7"/>
  <c r="G36" i="7"/>
  <c r="I36" i="7" s="1"/>
  <c r="I35" i="7"/>
  <c r="G35" i="7"/>
  <c r="G34" i="7"/>
  <c r="I34" i="7" s="1"/>
  <c r="G33" i="7"/>
  <c r="I33" i="7" s="1"/>
  <c r="I32" i="7"/>
  <c r="G32" i="7"/>
  <c r="G44" i="7" s="1"/>
  <c r="I31" i="7"/>
  <c r="G31" i="7"/>
  <c r="G30" i="7"/>
  <c r="I30" i="7" s="1"/>
  <c r="I44" i="7" s="1"/>
  <c r="I29" i="7"/>
  <c r="G29" i="7"/>
  <c r="E25" i="7"/>
  <c r="G23" i="7"/>
  <c r="I23" i="7" s="1"/>
  <c r="G22" i="7"/>
  <c r="I22" i="7" s="1"/>
  <c r="I21" i="7"/>
  <c r="G21" i="7"/>
  <c r="G20" i="7"/>
  <c r="I20" i="7" s="1"/>
  <c r="G19" i="7"/>
  <c r="I19" i="7" s="1"/>
  <c r="I18" i="7"/>
  <c r="G18" i="7"/>
  <c r="G17" i="7"/>
  <c r="I17" i="7" s="1"/>
  <c r="G16" i="7"/>
  <c r="I16" i="7" s="1"/>
  <c r="I15" i="7"/>
  <c r="G15" i="7"/>
  <c r="G14" i="7"/>
  <c r="I14" i="7" s="1"/>
  <c r="G13" i="7"/>
  <c r="I13" i="7" s="1"/>
  <c r="I12" i="7"/>
  <c r="G12" i="7"/>
  <c r="G11" i="7"/>
  <c r="I11" i="7" s="1"/>
  <c r="G10" i="7"/>
  <c r="I10" i="7" s="1"/>
  <c r="I9" i="7"/>
  <c r="G9" i="7"/>
  <c r="G24" i="7" s="1"/>
  <c r="E85" i="6"/>
  <c r="G83" i="6"/>
  <c r="I83" i="6" s="1"/>
  <c r="G82" i="6"/>
  <c r="I82" i="6" s="1"/>
  <c r="I81" i="6"/>
  <c r="G81" i="6"/>
  <c r="I80" i="6"/>
  <c r="G80" i="6"/>
  <c r="G79" i="6"/>
  <c r="I79" i="6" s="1"/>
  <c r="I78" i="6"/>
  <c r="G78" i="6"/>
  <c r="G77" i="6"/>
  <c r="I77" i="6" s="1"/>
  <c r="G76" i="6"/>
  <c r="I76" i="6" s="1"/>
  <c r="I75" i="6"/>
  <c r="G75" i="6"/>
  <c r="I74" i="6"/>
  <c r="G74" i="6"/>
  <c r="G73" i="6"/>
  <c r="I73" i="6" s="1"/>
  <c r="I72" i="6"/>
  <c r="G72" i="6"/>
  <c r="G71" i="6"/>
  <c r="I71" i="6" s="1"/>
  <c r="G70" i="6"/>
  <c r="I70" i="6" s="1"/>
  <c r="I69" i="6"/>
  <c r="G69" i="6"/>
  <c r="G84" i="6" s="1"/>
  <c r="E65" i="6"/>
  <c r="I63" i="6"/>
  <c r="G63" i="6"/>
  <c r="G62" i="6"/>
  <c r="I62" i="6" s="1"/>
  <c r="I61" i="6"/>
  <c r="G61" i="6"/>
  <c r="G60" i="6"/>
  <c r="I60" i="6" s="1"/>
  <c r="G59" i="6"/>
  <c r="I59" i="6" s="1"/>
  <c r="I58" i="6"/>
  <c r="G58" i="6"/>
  <c r="I57" i="6"/>
  <c r="G57" i="6"/>
  <c r="G56" i="6"/>
  <c r="I56" i="6" s="1"/>
  <c r="I55" i="6"/>
  <c r="G55" i="6"/>
  <c r="G54" i="6"/>
  <c r="I54" i="6" s="1"/>
  <c r="G53" i="6"/>
  <c r="I53" i="6" s="1"/>
  <c r="I52" i="6"/>
  <c r="G52" i="6"/>
  <c r="I51" i="6"/>
  <c r="G51" i="6"/>
  <c r="G50" i="6"/>
  <c r="G64" i="6" s="1"/>
  <c r="I49" i="6"/>
  <c r="G49" i="6"/>
  <c r="E45" i="6"/>
  <c r="I43" i="6"/>
  <c r="G43" i="6"/>
  <c r="G42" i="6"/>
  <c r="I42" i="6" s="1"/>
  <c r="I41" i="6"/>
  <c r="G41" i="6"/>
  <c r="G40" i="6"/>
  <c r="I40" i="6" s="1"/>
  <c r="G39" i="6"/>
  <c r="I39" i="6" s="1"/>
  <c r="I38" i="6"/>
  <c r="G38" i="6"/>
  <c r="I37" i="6"/>
  <c r="G37" i="6"/>
  <c r="G36" i="6"/>
  <c r="I36" i="6" s="1"/>
  <c r="I35" i="6"/>
  <c r="G35" i="6"/>
  <c r="G34" i="6"/>
  <c r="I34" i="6" s="1"/>
  <c r="G33" i="6"/>
  <c r="I33" i="6" s="1"/>
  <c r="I32" i="6"/>
  <c r="G32" i="6"/>
  <c r="I31" i="6"/>
  <c r="G31" i="6"/>
  <c r="G30" i="6"/>
  <c r="G44" i="6" s="1"/>
  <c r="I29" i="6"/>
  <c r="G29" i="6"/>
  <c r="E25" i="6"/>
  <c r="I23" i="6"/>
  <c r="G23" i="6"/>
  <c r="G22" i="6"/>
  <c r="I22" i="6" s="1"/>
  <c r="I21" i="6"/>
  <c r="G21" i="6"/>
  <c r="I20" i="6"/>
  <c r="G20" i="6"/>
  <c r="G19" i="6"/>
  <c r="I19" i="6" s="1"/>
  <c r="I18" i="6"/>
  <c r="G18" i="6"/>
  <c r="I17" i="6"/>
  <c r="G17" i="6"/>
  <c r="G16" i="6"/>
  <c r="I16" i="6" s="1"/>
  <c r="I15" i="6"/>
  <c r="G15" i="6"/>
  <c r="I14" i="6"/>
  <c r="G14" i="6"/>
  <c r="G13" i="6"/>
  <c r="I13" i="6" s="1"/>
  <c r="I12" i="6"/>
  <c r="G12" i="6"/>
  <c r="I11" i="6"/>
  <c r="G11" i="6"/>
  <c r="G10" i="6"/>
  <c r="I10" i="6" s="1"/>
  <c r="I9" i="6"/>
  <c r="G9" i="6"/>
  <c r="G24" i="6" s="1"/>
  <c r="E85" i="5"/>
  <c r="G83" i="5"/>
  <c r="I83" i="5" s="1"/>
  <c r="G82" i="5"/>
  <c r="I82" i="5" s="1"/>
  <c r="I81" i="5"/>
  <c r="G81" i="5"/>
  <c r="I80" i="5"/>
  <c r="G80" i="5"/>
  <c r="G79" i="5"/>
  <c r="I79" i="5" s="1"/>
  <c r="I78" i="5"/>
  <c r="G78" i="5"/>
  <c r="G77" i="5"/>
  <c r="I77" i="5" s="1"/>
  <c r="G76" i="5"/>
  <c r="I76" i="5" s="1"/>
  <c r="I75" i="5"/>
  <c r="G75" i="5"/>
  <c r="I74" i="5"/>
  <c r="G74" i="5"/>
  <c r="G73" i="5"/>
  <c r="I73" i="5" s="1"/>
  <c r="I72" i="5"/>
  <c r="G72" i="5"/>
  <c r="G71" i="5"/>
  <c r="I71" i="5" s="1"/>
  <c r="G70" i="5"/>
  <c r="I70" i="5" s="1"/>
  <c r="I69" i="5"/>
  <c r="G69" i="5"/>
  <c r="G84" i="5" s="1"/>
  <c r="E65" i="5"/>
  <c r="I63" i="5"/>
  <c r="G63" i="5"/>
  <c r="G62" i="5"/>
  <c r="I62" i="5" s="1"/>
  <c r="I61" i="5"/>
  <c r="G61" i="5"/>
  <c r="I60" i="5"/>
  <c r="G60" i="5"/>
  <c r="G59" i="5"/>
  <c r="I59" i="5" s="1"/>
  <c r="I58" i="5"/>
  <c r="G58" i="5"/>
  <c r="I57" i="5"/>
  <c r="G57" i="5"/>
  <c r="G56" i="5"/>
  <c r="I56" i="5" s="1"/>
  <c r="I55" i="5"/>
  <c r="G55" i="5"/>
  <c r="I54" i="5"/>
  <c r="G54" i="5"/>
  <c r="G53" i="5"/>
  <c r="I53" i="5" s="1"/>
  <c r="I52" i="5"/>
  <c r="G52" i="5"/>
  <c r="I51" i="5"/>
  <c r="G51" i="5"/>
  <c r="G50" i="5"/>
  <c r="G64" i="5" s="1"/>
  <c r="I49" i="5"/>
  <c r="G49" i="5"/>
  <c r="E45" i="5"/>
  <c r="I43" i="5"/>
  <c r="G43" i="5"/>
  <c r="G42" i="5"/>
  <c r="I42" i="5" s="1"/>
  <c r="I41" i="5"/>
  <c r="G41" i="5"/>
  <c r="G40" i="5"/>
  <c r="I40" i="5" s="1"/>
  <c r="G39" i="5"/>
  <c r="I39" i="5" s="1"/>
  <c r="I38" i="5"/>
  <c r="G38" i="5"/>
  <c r="I37" i="5"/>
  <c r="G37" i="5"/>
  <c r="G36" i="5"/>
  <c r="I36" i="5" s="1"/>
  <c r="I35" i="5"/>
  <c r="G35" i="5"/>
  <c r="G34" i="5"/>
  <c r="I34" i="5" s="1"/>
  <c r="G33" i="5"/>
  <c r="I33" i="5" s="1"/>
  <c r="I32" i="5"/>
  <c r="G32" i="5"/>
  <c r="I31" i="5"/>
  <c r="G31" i="5"/>
  <c r="G30" i="5"/>
  <c r="G44" i="5" s="1"/>
  <c r="I29" i="5"/>
  <c r="G29" i="5"/>
  <c r="E25" i="5"/>
  <c r="I23" i="5"/>
  <c r="G23" i="5"/>
  <c r="G22" i="5"/>
  <c r="I22" i="5" s="1"/>
  <c r="I21" i="5"/>
  <c r="G21" i="5"/>
  <c r="I20" i="5"/>
  <c r="G20" i="5"/>
  <c r="G19" i="5"/>
  <c r="I19" i="5" s="1"/>
  <c r="I18" i="5"/>
  <c r="G18" i="5"/>
  <c r="I17" i="5"/>
  <c r="G17" i="5"/>
  <c r="G16" i="5"/>
  <c r="I16" i="5" s="1"/>
  <c r="I15" i="5"/>
  <c r="G15" i="5"/>
  <c r="I14" i="5"/>
  <c r="G14" i="5"/>
  <c r="G13" i="5"/>
  <c r="I13" i="5" s="1"/>
  <c r="I12" i="5"/>
  <c r="G12" i="5"/>
  <c r="I11" i="5"/>
  <c r="G11" i="5"/>
  <c r="G10" i="5"/>
  <c r="I10" i="5" s="1"/>
  <c r="I24" i="5" s="1"/>
  <c r="I9" i="5"/>
  <c r="G9" i="5"/>
  <c r="G24" i="5" s="1"/>
  <c r="E81" i="4"/>
  <c r="G79" i="4"/>
  <c r="I79" i="4" s="1"/>
  <c r="G78" i="4"/>
  <c r="I78" i="4" s="1"/>
  <c r="I77" i="4"/>
  <c r="G77" i="4"/>
  <c r="I76" i="4"/>
  <c r="G76" i="4"/>
  <c r="G75" i="4"/>
  <c r="I75" i="4" s="1"/>
  <c r="I74" i="4"/>
  <c r="G74" i="4"/>
  <c r="G73" i="4"/>
  <c r="I73" i="4" s="1"/>
  <c r="G72" i="4"/>
  <c r="I72" i="4" s="1"/>
  <c r="G71" i="4"/>
  <c r="I71" i="4" s="1"/>
  <c r="I70" i="4"/>
  <c r="G70" i="4"/>
  <c r="G69" i="4"/>
  <c r="I69" i="4" s="1"/>
  <c r="I68" i="4"/>
  <c r="G68" i="4"/>
  <c r="G67" i="4"/>
  <c r="I67" i="4" s="1"/>
  <c r="G66" i="4"/>
  <c r="I66" i="4" s="1"/>
  <c r="E62" i="4"/>
  <c r="I60" i="4"/>
  <c r="G60" i="4"/>
  <c r="I59" i="4"/>
  <c r="G59" i="4"/>
  <c r="G58" i="4"/>
  <c r="I58" i="4" s="1"/>
  <c r="I57" i="4"/>
  <c r="G57" i="4"/>
  <c r="G56" i="4"/>
  <c r="I56" i="4" s="1"/>
  <c r="G55" i="4"/>
  <c r="I55" i="4" s="1"/>
  <c r="I54" i="4"/>
  <c r="G54" i="4"/>
  <c r="I53" i="4"/>
  <c r="G53" i="4"/>
  <c r="G52" i="4"/>
  <c r="I52" i="4" s="1"/>
  <c r="I51" i="4"/>
  <c r="G51" i="4"/>
  <c r="G50" i="4"/>
  <c r="I50" i="4" s="1"/>
  <c r="G49" i="4"/>
  <c r="I49" i="4" s="1"/>
  <c r="I48" i="4"/>
  <c r="G48" i="4"/>
  <c r="I47" i="4"/>
  <c r="G47" i="4"/>
  <c r="E43" i="4"/>
  <c r="G41" i="4"/>
  <c r="I41" i="4" s="1"/>
  <c r="I40" i="4"/>
  <c r="G40" i="4"/>
  <c r="I39" i="4"/>
  <c r="G39" i="4"/>
  <c r="G38" i="4"/>
  <c r="I38" i="4" s="1"/>
  <c r="G37" i="4"/>
  <c r="I37" i="4" s="1"/>
  <c r="G36" i="4"/>
  <c r="I36" i="4" s="1"/>
  <c r="G35" i="4"/>
  <c r="I35" i="4" s="1"/>
  <c r="I34" i="4"/>
  <c r="G34" i="4"/>
  <c r="I33" i="4"/>
  <c r="G33" i="4"/>
  <c r="G32" i="4"/>
  <c r="I32" i="4" s="1"/>
  <c r="G31" i="4"/>
  <c r="I31" i="4" s="1"/>
  <c r="G30" i="4"/>
  <c r="I30" i="4" s="1"/>
  <c r="G29" i="4"/>
  <c r="I29" i="4" s="1"/>
  <c r="I28" i="4"/>
  <c r="G28" i="4"/>
  <c r="E24" i="4"/>
  <c r="I22" i="4"/>
  <c r="G22" i="4"/>
  <c r="G21" i="4"/>
  <c r="I21" i="4" s="1"/>
  <c r="I20" i="4"/>
  <c r="G20" i="4"/>
  <c r="G19" i="4"/>
  <c r="I19" i="4" s="1"/>
  <c r="G18" i="4"/>
  <c r="I18" i="4" s="1"/>
  <c r="I17" i="4"/>
  <c r="G17" i="4"/>
  <c r="I16" i="4"/>
  <c r="G16" i="4"/>
  <c r="G15" i="4"/>
  <c r="I15" i="4" s="1"/>
  <c r="I14" i="4"/>
  <c r="G14" i="4"/>
  <c r="G13" i="4"/>
  <c r="I13" i="4" s="1"/>
  <c r="G12" i="4"/>
  <c r="I12" i="4" s="1"/>
  <c r="I11" i="4"/>
  <c r="G11" i="4"/>
  <c r="I10" i="4"/>
  <c r="G10" i="4"/>
  <c r="G9" i="4"/>
  <c r="G23" i="4" s="1"/>
  <c r="E42" i="3"/>
  <c r="I40" i="3"/>
  <c r="G40" i="3"/>
  <c r="I39" i="3"/>
  <c r="G39" i="3"/>
  <c r="G38" i="3"/>
  <c r="I38" i="3" s="1"/>
  <c r="G37" i="3"/>
  <c r="I37" i="3" s="1"/>
  <c r="G36" i="3"/>
  <c r="I36" i="3" s="1"/>
  <c r="G35" i="3"/>
  <c r="I35" i="3" s="1"/>
  <c r="I34" i="3"/>
  <c r="G34" i="3"/>
  <c r="I33" i="3"/>
  <c r="G33" i="3"/>
  <c r="G32" i="3"/>
  <c r="I32" i="3" s="1"/>
  <c r="G31" i="3"/>
  <c r="I31" i="3" s="1"/>
  <c r="G30" i="3"/>
  <c r="I30" i="3" s="1"/>
  <c r="G29" i="3"/>
  <c r="I29" i="3" s="1"/>
  <c r="I28" i="3"/>
  <c r="G28" i="3"/>
  <c r="E24" i="3"/>
  <c r="I22" i="3"/>
  <c r="G22" i="3"/>
  <c r="G21" i="3"/>
  <c r="I21" i="3" s="1"/>
  <c r="I20" i="3"/>
  <c r="G20" i="3"/>
  <c r="G19" i="3"/>
  <c r="I19" i="3" s="1"/>
  <c r="G18" i="3"/>
  <c r="I18" i="3" s="1"/>
  <c r="I17" i="3"/>
  <c r="G17" i="3"/>
  <c r="I16" i="3"/>
  <c r="G16" i="3"/>
  <c r="G15" i="3"/>
  <c r="I15" i="3" s="1"/>
  <c r="I14" i="3"/>
  <c r="G14" i="3"/>
  <c r="G13" i="3"/>
  <c r="I13" i="3" s="1"/>
  <c r="G12" i="3"/>
  <c r="I12" i="3" s="1"/>
  <c r="I11" i="3"/>
  <c r="G11" i="3"/>
  <c r="I10" i="3"/>
  <c r="G10" i="3"/>
  <c r="G9" i="3"/>
  <c r="G23" i="3" s="1"/>
  <c r="I80" i="4" l="1"/>
  <c r="I41" i="3"/>
  <c r="I84" i="5"/>
  <c r="I24" i="6"/>
  <c r="I61" i="4"/>
  <c r="I64" i="6"/>
  <c r="I84" i="6"/>
  <c r="I24" i="7"/>
  <c r="I42" i="4"/>
  <c r="I84" i="7"/>
  <c r="I104" i="7"/>
  <c r="G42" i="4"/>
  <c r="G80" i="4"/>
  <c r="I50" i="5"/>
  <c r="I64" i="5" s="1"/>
  <c r="I50" i="6"/>
  <c r="I50" i="7"/>
  <c r="I64" i="7" s="1"/>
  <c r="I9" i="3"/>
  <c r="I23" i="3" s="1"/>
  <c r="I9" i="4"/>
  <c r="I23" i="4" s="1"/>
  <c r="I30" i="5"/>
  <c r="I44" i="5" s="1"/>
  <c r="I30" i="6"/>
  <c r="I44" i="6" s="1"/>
  <c r="I10" i="8"/>
  <c r="I19" i="8" s="1"/>
  <c r="G41" i="3"/>
  <c r="G61" i="4"/>
</calcChain>
</file>

<file path=xl/comments1.xml><?xml version="1.0" encoding="utf-8"?>
<comments xmlns="http://schemas.openxmlformats.org/spreadsheetml/2006/main">
  <authors>
    <author>tc={388EEFCF-AA93-F675-7B96-E12A2793127F}</author>
  </authors>
  <commentList>
    <comment ref="B17" authorId="0" shapeId="0">
      <text>
        <r>
          <rPr>
            <sz val="11"/>
            <rFont val="Carlito"/>
          </rPr>
          <t>[Threaded comment]
Your version of Excel allows you to read this threaded comment; however, any edits to it will get removed if the file is opened in a newer version of Excel. Learn more: https://go.microsoft.com/fwlink/?linkid=870924
Comment:
    Source: Call for Tender M&amp;E — pricing, contract term and tender validity provisions; Tender Response Document — Section 9 Price Submission and Section 11 Evaluation.</t>
        </r>
      </text>
    </comment>
  </commentList>
</comments>
</file>

<file path=xl/comments2.xml><?xml version="1.0" encoding="utf-8"?>
<comments xmlns="http://schemas.openxmlformats.org/spreadsheetml/2006/main">
  <authors>
    <author>tc={8A8F5609-579B-05E3-FBF3-6A855B7D19FB}</author>
  </authors>
  <commentList>
    <comment ref="E7" authorId="0" shapeId="0">
      <text>
        <r>
          <rPr>
            <sz val="11"/>
            <rFont val="Carlito"/>
          </rPr>
          <t>[Threaded comment]
Your version of Excel allows you to read this threaded comment; however, any edits to it will get removed if the file is opened in a newer version of Excel. Learn more: https://go.microsoft.com/fwlink/?linkid=870924
Comment:
    Price scoring stated in the tender response document: Lowest Compliant Tender Price / Tenderer's Price × 20, calculated independently for each Lot/sub-Lot.</t>
        </r>
      </text>
    </comment>
  </commentList>
</comments>
</file>

<file path=xl/sharedStrings.xml><?xml version="1.0" encoding="utf-8"?>
<sst xmlns="http://schemas.openxmlformats.org/spreadsheetml/2006/main" count="1661" uniqueCount="352">
  <si>
    <t>DEPAUL IRELAND — M&amp;E MAINTENANCE SERVICES</t>
  </si>
  <si>
    <t>Pricing Schedule | Republic of Ireland | All prices in Euro (€)</t>
  </si>
  <si>
    <t>IMPORTANT BEFORE ISSUE: Depaul must complete every yellow ‘Indicative Annual Quantity’ cell on the Lot sheets. The tender documents do not currently contain sufficient asset quantities or a notional evaluation basket. The quantities are used only to compare tenders and are not a guarantee of work or expenditure.</t>
  </si>
  <si>
    <t>A. Tenderer Details</t>
  </si>
  <si>
    <t>Legal name of Tenderer</t>
  </si>
  <si>
    <t>Trading name (if different)</t>
  </si>
  <si>
    <t>Pricing contact name</t>
  </si>
  <si>
    <t>Email / telephone</t>
  </si>
  <si>
    <t>Tender reference</t>
  </si>
  <si>
    <t>Date of price submission</t>
  </si>
  <si>
    <t>B. Pricing Rules and Completion Instructions</t>
  </si>
  <si>
    <t>1</t>
  </si>
  <si>
    <t>Select Yes or No for each sub-lot on the Summary sheet. Complete only those sub-lots for which you are tendering.</t>
  </si>
  <si>
    <t>2</t>
  </si>
  <si>
    <t>Enter numeric rates only in the green Tenderer Input cells. Enter 0.00 where an item is included at no additional charge; do not type ‘included’ or ‘N/A’ in a rate cell.</t>
  </si>
  <si>
    <t>3</t>
  </si>
  <si>
    <t>Prices must be all-inclusive, in Euro, exclusive of VAT. State VAT separately for each line. Include delivery, travel, administration, certification, reporting, consumables and ancillary costs unless expressly disclosed.</t>
  </si>
  <si>
    <t>4</t>
  </si>
  <si>
    <t>A separate, complete price is required for each sub-lot. Each sub-lot will be evaluated independently.</t>
  </si>
  <si>
    <t>5</t>
  </si>
  <si>
    <t>Evaluated Tender Price (exclusive of VAT) = Indicative Annual Quantity × Unit Rate, summed for the relevant sub-lot. Depaul’s stated quantities are for evaluation only and do not guarantee demand or expenditure.</t>
  </si>
  <si>
    <t>6</t>
  </si>
  <si>
    <t>Price score for each sub-lot = Lowest Compliant Evaluated Tender Price ÷ Tenderer’s Evaluated Tender Price × 20.</t>
  </si>
  <si>
    <t>7</t>
  </si>
  <si>
    <t>Identify every exclusion, assumption, minimum charge, dependency and subcontracted pricing element in the Notes / Assumptions column. Undisclosed charges may not be accepted.</t>
  </si>
  <si>
    <t>8</t>
  </si>
  <si>
    <t>Rates must remain fixed for the first 12 months from contract commencement. The tender and prices must remain valid for 100 calendar days from the Tender Deadline.</t>
  </si>
  <si>
    <t>9</t>
  </si>
  <si>
    <t>The anticipated contract term is 24 months, with two optional extensions of 12 months each. No value, volume or extension is guaranteed.</t>
  </si>
  <si>
    <t>10</t>
  </si>
  <si>
    <t>Where travel is included in another rate, enter 0.00 on the travel line and state ‘Included’ in Notes. Material/equipment mark-up must be entered as a percentage of the supplier’s net invoice cost.</t>
  </si>
  <si>
    <t>C. Tenderer Pricing Declarations</t>
  </si>
  <si>
    <t>Rates fixed for first 12 months</t>
  </si>
  <si>
    <t>Select</t>
  </si>
  <si>
    <t>Authorised signatory</t>
  </si>
  <si>
    <t>Tender/prices valid for 100 calendar days from Tender Deadline</t>
  </si>
  <si>
    <t>Position</t>
  </si>
  <si>
    <t>Prices are all-inclusive, Euro and exclusive of VAT</t>
  </si>
  <si>
    <t>Signature</t>
  </si>
  <si>
    <t>All exclusions and assumptions are disclosed</t>
  </si>
  <si>
    <t>Date</t>
  </si>
  <si>
    <t>I am authorised to submit this Pricing Schedule</t>
  </si>
  <si>
    <t>PROPERTY PORTFOLIO REFERENCE</t>
  </si>
  <si>
    <t>High-level locations stated in the CFT; exact addresses and asset quantities are not included in this schedule</t>
  </si>
  <si>
    <t>The CFT states approximately 19 Dublin buildings and 7 regional properties, while the listed site references below identify 15 Dublin services and 6 regional entries (with two Cork services and two Longford houses noted). Depaul should reconcile the site/asset register before issue.</t>
  </si>
  <si>
    <t>Region</t>
  </si>
  <si>
    <t>Site / Service Reference</t>
  </si>
  <si>
    <t>Tender Document Note</t>
  </si>
  <si>
    <t>Pricing Use</t>
  </si>
  <si>
    <t>Dublin</t>
  </si>
  <si>
    <t>Back Lane</t>
  </si>
  <si>
    <t>Listed in CFT</t>
  </si>
  <si>
    <t>Relevant Dublin sub-lots</t>
  </si>
  <si>
    <t>Birch Haven Service</t>
  </si>
  <si>
    <t>Ceim Aistir</t>
  </si>
  <si>
    <t>Cherry House</t>
  </si>
  <si>
    <t>NCR / Isolation Unit</t>
  </si>
  <si>
    <t>LBS</t>
  </si>
  <si>
    <t>Moore Haven</t>
  </si>
  <si>
    <t>Mount Brown</t>
  </si>
  <si>
    <t>Orchid House</t>
  </si>
  <si>
    <t>Peter's Place</t>
  </si>
  <si>
    <t>Spire Hostel</t>
  </si>
  <si>
    <t>Sundial House</t>
  </si>
  <si>
    <t>Suaimhneas</t>
  </si>
  <si>
    <t>Teach Rua</t>
  </si>
  <si>
    <t>Tus Nua</t>
  </si>
  <si>
    <t>Waterford</t>
  </si>
  <si>
    <t>Waterford service(s)</t>
  </si>
  <si>
    <t>No exact address/quantity</t>
  </si>
  <si>
    <t>Waterford &amp; Wexford sub-lots</t>
  </si>
  <si>
    <t>Wexford</t>
  </si>
  <si>
    <t>Wexford service(s)</t>
  </si>
  <si>
    <t>Carlow</t>
  </si>
  <si>
    <t>Carlow service(s)</t>
  </si>
  <si>
    <t>Lot 5E and Lot 6</t>
  </si>
  <si>
    <t>Cork</t>
  </si>
  <si>
    <t>2 separate services</t>
  </si>
  <si>
    <t>Stated in CFT</t>
  </si>
  <si>
    <t>Cork sub-lots</t>
  </si>
  <si>
    <t>Longford</t>
  </si>
  <si>
    <t>2 houses side by side</t>
  </si>
  <si>
    <t>Longford sub-lots</t>
  </si>
  <si>
    <t>Mayo</t>
  </si>
  <si>
    <t>Mayo service(s)</t>
  </si>
  <si>
    <t>Lot 1B and Lot 6</t>
  </si>
  <si>
    <t>LOT 1 — WATER HYGIENE SERVICES</t>
  </si>
  <si>
    <t>Complete only the sub-lot(s) selected on the Summary sheet. Yellow cells are Depaul inputs; green cells are Tenderer inputs.</t>
  </si>
  <si>
    <t>Evaluation quantities are indicative only and do not guarantee expenditure. Enter 0.00 where a charge is included elsewhere. Every exclusion, minimum charge and assumption must be stated in Column J.</t>
  </si>
  <si>
    <t>SUB-LOT 1A — Water tank cleaning, disinfection and water treatment management | Dublin</t>
  </si>
  <si>
    <t>Pricing Category</t>
  </si>
  <si>
    <t>Rate Item</t>
  </si>
  <si>
    <t>Scope / Pricing Basis</t>
  </si>
  <si>
    <t>Unit</t>
  </si>
  <si>
    <t>Indicative Annual Quantity</t>
  </si>
  <si>
    <t>Unit Rate excl. VAT</t>
  </si>
  <si>
    <t>Evaluated Line Total excl. VAT</t>
  </si>
  <si>
    <t>VAT Rate</t>
  </si>
  <si>
    <t>Evaluated Line Total incl. VAT</t>
  </si>
  <si>
    <t>Notes / Assumptions / Exclusions</t>
  </si>
  <si>
    <t>PPM / Statutory</t>
  </si>
  <si>
    <t>Tank cleaning and disinfection</t>
  </si>
  <si>
    <t>Complete clean, disinfect, inspect and certify each tank, including associated access points and visible pipework</t>
  </si>
  <si>
    <t>per tank</t>
  </si>
  <si>
    <t>Tank condition inspection</t>
  </si>
  <si>
    <t>Interior, insulation, lid, vents, overflow and associated components; report and risk recommendations</t>
  </si>
  <si>
    <t>Water treatment management</t>
  </si>
  <si>
    <t>Planned annual management, monitoring, records and compliance reporting</t>
  </si>
  <si>
    <t>per site / year</t>
  </si>
  <si>
    <t>Testing</t>
  </si>
  <si>
    <t>Post-disinfection sampling</t>
  </si>
  <si>
    <t>Sample collection, laboratory testing and certificate/report</t>
  </si>
  <si>
    <t>per sample</t>
  </si>
  <si>
    <t>Legionella sample/test</t>
  </si>
  <si>
    <t>Collection, accredited analysis and report</t>
  </si>
  <si>
    <t>Reactive</t>
  </si>
  <si>
    <t>Water hygiene specialist labour — standard hours</t>
  </si>
  <si>
    <t>Qualified specialist labour</t>
  </si>
  <si>
    <t>per hour</t>
  </si>
  <si>
    <t>Call-out</t>
  </si>
  <si>
    <t>Standard call-out</t>
  </si>
  <si>
    <t>Attendance/call-out charge; labour charged separately only if stated</t>
  </si>
  <si>
    <t>per visit</t>
  </si>
  <si>
    <t>Emergency call-out</t>
  </si>
  <si>
    <t>Attendance within 2 hours</t>
  </si>
  <si>
    <t>Out-of-hours / night uplift</t>
  </si>
  <si>
    <t>Additional labour uplift or rate outside standard hours</t>
  </si>
  <si>
    <t>Weekend uplift</t>
  </si>
  <si>
    <t>Additional labour uplift or rate</t>
  </si>
  <si>
    <t>Public holiday uplift</t>
  </si>
  <si>
    <t>Other</t>
  </si>
  <si>
    <t>Travel / mileage</t>
  </si>
  <si>
    <t>Enter zero if included in other rates</t>
  </si>
  <si>
    <t>Materials / consumables mark-up</t>
  </si>
  <si>
    <t>Percentage applied to supplier net invoice cost</t>
  </si>
  <si>
    <t>%</t>
  </si>
  <si>
    <t>Retest / return visit</t>
  </si>
  <si>
    <t>Follow-up sampling, inspection and updated report</t>
  </si>
  <si>
    <t>SUB-LOT 1A EVALUATED TENDER PRICE — EXCL. VAT</t>
  </si>
  <si>
    <t>INCL. VAT</t>
  </si>
  <si>
    <t>Completion check</t>
  </si>
  <si>
    <t>SUB-LOT 1B — Water sampling | National: Dublin, Cork, Wexford, Waterford, Longford and Mayo</t>
  </si>
  <si>
    <t>Sampling visit</t>
  </si>
  <si>
    <t>Site attendance, sample collection and chain-of-custody administration</t>
  </si>
  <si>
    <t>Microbiological water-quality test</t>
  </si>
  <si>
    <t>Accredited laboratory analysis and report</t>
  </si>
  <si>
    <t>Legionella analysis</t>
  </si>
  <si>
    <t>Chemical water-quality suite</t>
  </si>
  <si>
    <t>State suite/analytes included in Notes</t>
  </si>
  <si>
    <t>Temperature monitoring</t>
  </si>
  <si>
    <t>Hot/cold outlet testing and record</t>
  </si>
  <si>
    <t>per outlet</t>
  </si>
  <si>
    <t>Legionella monitoring and control programme</t>
  </si>
  <si>
    <t>Planned monitoring, risk tracking and annual compliance summary</t>
  </si>
  <si>
    <t>Reporting</t>
  </si>
  <si>
    <t>Compliance report / certificate</t>
  </si>
  <si>
    <t>Electronic report after visit; enter zero if included</t>
  </si>
  <si>
    <t>per report</t>
  </si>
  <si>
    <t>Attendance/call-out charge</t>
  </si>
  <si>
    <t>Emergency water-contamination call-out</t>
  </si>
  <si>
    <t>Resampling / retest</t>
  </si>
  <si>
    <t>Repeat collection, analysis and updated report</t>
  </si>
  <si>
    <t>Enter zero if included</t>
  </si>
  <si>
    <t>Additional laboratory analyte</t>
  </si>
  <si>
    <t>Specify analyte/rate basis in Notes</t>
  </si>
  <si>
    <t>per analyte</t>
  </si>
  <si>
    <t>SUB-LOT 1B EVALUATED TENDER PRICE — EXCL. VAT</t>
  </si>
  <si>
    <t>LOT 2 — BOILER SERVICING AND MAINTENANCE</t>
  </si>
  <si>
    <t>SUB-LOT 2A — Boiler servicing and maintenance | Dublin</t>
  </si>
  <si>
    <t>Annual service — gas boiler</t>
  </si>
  <si>
    <t>Full service, safety inspection, combustion testing and certificate</t>
  </si>
  <si>
    <t>per boiler</t>
  </si>
  <si>
    <t>Annual service — oil-fired boiler</t>
  </si>
  <si>
    <t>Associated plant inspection</t>
  </si>
  <si>
    <t>Pumps, controls, expansion vessels, valves and related plant</t>
  </si>
  <si>
    <t>per plant / site</t>
  </si>
  <si>
    <t>Combustion-efficiency test</t>
  </si>
  <si>
    <t>Test and recorded results; enter zero if included in service</t>
  </si>
  <si>
    <t>Qualified boiler/gas engineer — standard hours</t>
  </si>
  <si>
    <t>Fault diagnosis, repair and minor remedial work</t>
  </si>
  <si>
    <t>Second operative / assistant</t>
  </si>
  <si>
    <t>Where required and pre-authorised</t>
  </si>
  <si>
    <t>Attendance charge</t>
  </si>
  <si>
    <t>Emergency breakdown call-out</t>
  </si>
  <si>
    <t>Out-of-hours / night rate</t>
  </si>
  <si>
    <t>Evening/night labour rate</t>
  </si>
  <si>
    <t>Weekend rate</t>
  </si>
  <si>
    <t>Weekend labour rate</t>
  </si>
  <si>
    <t>Public holiday rate</t>
  </si>
  <si>
    <t>Public-holiday labour rate</t>
  </si>
  <si>
    <t>Parts / materials mark-up</t>
  </si>
  <si>
    <t>Return visit / retest</t>
  </si>
  <si>
    <t>Follow-up inspection and updated certification</t>
  </si>
  <si>
    <t>SUB-LOT 2A EVALUATED TENDER PRICE — EXCL. VAT</t>
  </si>
  <si>
    <t>SUB-LOT 2B — Boiler servicing and maintenance | Waterford &amp; Wexford</t>
  </si>
  <si>
    <t>SUB-LOT 2B EVALUATED TENDER PRICE — EXCL. VAT</t>
  </si>
  <si>
    <t>SUB-LOT 2C — Boiler servicing and maintenance | Cork</t>
  </si>
  <si>
    <t>SUB-LOT 2C EVALUATED TENDER PRICE — EXCL. VAT</t>
  </si>
  <si>
    <t>SUB-LOT 2D — Boiler servicing and maintenance | Longford</t>
  </si>
  <si>
    <t>SUB-LOT 2D EVALUATED TENDER PRICE — EXCL. VAT</t>
  </si>
  <si>
    <t>LOT 3 — MECHANICAL MAINTENANCE SERVICES</t>
  </si>
  <si>
    <t>SUB-LOT 3A — Mechanical maintenance services | Dublin</t>
  </si>
  <si>
    <t>PPM</t>
  </si>
  <si>
    <t>Heating-system planned inspection</t>
  </si>
  <si>
    <t>Inspection of system, pipework, pumps, valves and controls with report</t>
  </si>
  <si>
    <t>per site / visit</t>
  </si>
  <si>
    <t>Qualified plumber — standard hours</t>
  </si>
  <si>
    <t>Plumbing repairs, sanitary ware and pipework</t>
  </si>
  <si>
    <t>Mechanical engineer — standard hours</t>
  </si>
  <si>
    <t>Mechanical fault diagnosis and repair</t>
  </si>
  <si>
    <t>Leak detection / investigation</t>
  </si>
  <si>
    <t>Investigation and findings report; state included time</t>
  </si>
  <si>
    <t>Drainage investigation / unblocking</t>
  </si>
  <si>
    <t>Standard attendance and unblocking; state exclusions</t>
  </si>
  <si>
    <t>Major leak/flooding/loss of heat or hot water; within 2 hours</t>
  </si>
  <si>
    <t>Urgent call-out</t>
  </si>
  <si>
    <t>Attendance within 6 hours</t>
  </si>
  <si>
    <t>Materials / components mark-up</t>
  </si>
  <si>
    <t>Minor works supervision / certification</t>
  </si>
  <si>
    <t>Where applicable and pre-authorised</t>
  </si>
  <si>
    <t>per job</t>
  </si>
  <si>
    <t>SUB-LOT 3A EVALUATED TENDER PRICE — EXCL. VAT</t>
  </si>
  <si>
    <t>SUB-LOT 3B — Mechanical maintenance services | Waterford &amp; Wexford</t>
  </si>
  <si>
    <t>SUB-LOT 3B EVALUATED TENDER PRICE — EXCL. VAT</t>
  </si>
  <si>
    <t>SUB-LOT 3C — Mechanical maintenance services | Cork</t>
  </si>
  <si>
    <t>SUB-LOT 3C EVALUATED TENDER PRICE — EXCL. VAT</t>
  </si>
  <si>
    <t>SUB-LOT 3D — Mechanical maintenance services | Longford</t>
  </si>
  <si>
    <t>SUB-LOT 3D EVALUATED TENDER PRICE — EXCL. VAT</t>
  </si>
  <si>
    <t>LOT 4 — ELECTRICAL SERVICES</t>
  </si>
  <si>
    <t>SUB-LOT 4A — Electrical services | Dublin</t>
  </si>
  <si>
    <t>Statutory</t>
  </si>
  <si>
    <t>EICR/PIR — base inspection and report</t>
  </si>
  <si>
    <t>Site setup, inspection, electronic report and certification</t>
  </si>
  <si>
    <t>per site</t>
  </si>
  <si>
    <t>EICR/PIR testing</t>
  </si>
  <si>
    <t>Testing of boards/circuits, protective devices, earthing and bonding</t>
  </si>
  <si>
    <t>per circuit</t>
  </si>
  <si>
    <t>Additional distribution board</t>
  </si>
  <si>
    <t>Inspection/testing beyond base allowance stated in Notes</t>
  </si>
  <si>
    <t>per board</t>
  </si>
  <si>
    <t>Post-remedial retest / certificate</t>
  </si>
  <si>
    <t>Retest and updated electronic certification</t>
  </si>
  <si>
    <t>Qualified electrician — standard hours</t>
  </si>
  <si>
    <t>Fault finding, repairs, lighting/accessories and minor works</t>
  </si>
  <si>
    <t>Second operative / apprentice</t>
  </si>
  <si>
    <t>Emergency electrical call-out</t>
  </si>
  <si>
    <t>Minor works certification</t>
  </si>
  <si>
    <t>Completion certificate/report where applicable</t>
  </si>
  <si>
    <t>SUB-LOT 4A EVALUATED TENDER PRICE — EXCL. VAT</t>
  </si>
  <si>
    <t>SUB-LOT 4B — Electrical services | Waterford &amp; Wexford</t>
  </si>
  <si>
    <t>SUB-LOT 4B EVALUATED TENDER PRICE — EXCL. VAT</t>
  </si>
  <si>
    <t>SUB-LOT 4C — Electrical services | Cork</t>
  </si>
  <si>
    <t>SUB-LOT 4C EVALUATED TENDER PRICE — EXCL. VAT</t>
  </si>
  <si>
    <t>SUB-LOT 4D — Electrical services | Longford</t>
  </si>
  <si>
    <t>SUB-LOT 4D EVALUATED TENDER PRICE — EXCL. VAT</t>
  </si>
  <si>
    <t>LOT 5 — SECURITY SYSTEMS AND LOW-VOLTAGE SERVICES</t>
  </si>
  <si>
    <t>SUB-LOT 5A — Security systems and low-voltage services | Dublin</t>
  </si>
  <si>
    <t>CCTV planned service</t>
  </si>
  <si>
    <t>Inspection, functional testing, records and report</t>
  </si>
  <si>
    <t>per system / visit</t>
  </si>
  <si>
    <t>Access-control / door-entry planned service</t>
  </si>
  <si>
    <t>Intruder-alarm planned service</t>
  </si>
  <si>
    <t>Monitoring</t>
  </si>
  <si>
    <t>Remote monitoring</t>
  </si>
  <si>
    <t>State service and response inclusions in Notes</t>
  </si>
  <si>
    <t>per system / year</t>
  </si>
  <si>
    <t>Security systems engineer — standard hours</t>
  </si>
  <si>
    <t>Fault diagnosis, configuration and repair</t>
  </si>
  <si>
    <t>Low-voltage technician — standard hours</t>
  </si>
  <si>
    <t>Cabling, termination and minor installation</t>
  </si>
  <si>
    <t>Installation</t>
  </si>
  <si>
    <t>Low-voltage data/security cable</t>
  </si>
  <si>
    <t>Supply, install, terminate and test; state cable category</t>
  </si>
  <si>
    <t>per metre</t>
  </si>
  <si>
    <t>IP camera configuration / commissioning</t>
  </si>
  <si>
    <t>Configuration, integration, testing and handover</t>
  </si>
  <si>
    <t>per camera</t>
  </si>
  <si>
    <t>Equipment / materials mark-up</t>
  </si>
  <si>
    <t>SUB-LOT 5A EVALUATED TENDER PRICE — EXCL. VAT</t>
  </si>
  <si>
    <t>SUB-LOT 5B — Security systems and low-voltage services | Waterford &amp; Wexford</t>
  </si>
  <si>
    <t>SUB-LOT 5B EVALUATED TENDER PRICE — EXCL. VAT</t>
  </si>
  <si>
    <t>SUB-LOT 5C — Security systems and low-voltage services | Cork</t>
  </si>
  <si>
    <t>SUB-LOT 5C EVALUATED TENDER PRICE — EXCL. VAT</t>
  </si>
  <si>
    <t>SUB-LOT 5D — Security systems and low-voltage services | Longford</t>
  </si>
  <si>
    <t>SUB-LOT 5D EVALUATED TENDER PRICE — EXCL. VAT</t>
  </si>
  <si>
    <t>SUB-LOT 5E — Security systems and low-voltage services | Carlow</t>
  </si>
  <si>
    <t>SUB-LOT 5E EVALUATED TENDER PRICE — EXCL. VAT</t>
  </si>
  <si>
    <t>LOT 6 — PORTABLE APPLIANCE TESTING (PAT)</t>
  </si>
  <si>
    <t>SUB-LOT 6 — Portable Appliance Testing (PAT) | Dublin, Cork, Wexford, Waterford, Carlow, Longford and Mayo</t>
  </si>
  <si>
    <t>PAT — standard appliance</t>
  </si>
  <si>
    <t>Room-by-room visual inspection, test, asset label and electronic record</t>
  </si>
  <si>
    <t>per appliance</t>
  </si>
  <si>
    <t>PAT — specialist / high-load appliance</t>
  </si>
  <si>
    <t>Identify applicable appliance types in Notes</t>
  </si>
  <si>
    <t>PAT — extension lead / multiway adaptor</t>
  </si>
  <si>
    <t>Visual inspection, test, asset label and record</t>
  </si>
  <si>
    <t>per item</t>
  </si>
  <si>
    <t>Site report and compliance certificate</t>
  </si>
  <si>
    <t>Electronic asset/test record and certificate; enter zero if included</t>
  </si>
  <si>
    <t>PAT technician — standard hours</t>
  </si>
  <si>
    <t>Additional authorised attendance/work</t>
  </si>
  <si>
    <t>Minimum site / attendance charge</t>
  </si>
  <si>
    <t>State minimum appliance quantity or included time</t>
  </si>
  <si>
    <t>Retest after repair</t>
  </si>
  <si>
    <t>Retest, label and updated electronic record</t>
  </si>
  <si>
    <t>Replacement label / asset record update</t>
  </si>
  <si>
    <t>Out-of-hours / weekend uplift</t>
  </si>
  <si>
    <t>Where access requires work outside standard hours</t>
  </si>
  <si>
    <t>SUB-LOT 6 EVALUATED TENDER PRICE — EXCL. VAT</t>
  </si>
  <si>
    <t>PRICING SUMMARY BY SUB-LOT</t>
  </si>
  <si>
    <t>Each sub-lot is evaluated independently. Prices shown below are calculated from the relevant Lot sheet.</t>
  </si>
  <si>
    <t>Tenderer: select Yes or No in Column A. A sub-lot marked Yes must have all rates, VAT rates, notes and the corresponding technical response completed. The combined selected total is for administration only and is not an award comparison across different sub-lots.</t>
  </si>
  <si>
    <t>Apply?</t>
  </si>
  <si>
    <t>Sub-Lot</t>
  </si>
  <si>
    <t>Service</t>
  </si>
  <si>
    <t>Coverage</t>
  </si>
  <si>
    <t>Evaluated Price excl. VAT</t>
  </si>
  <si>
    <t>VAT Amount</t>
  </si>
  <si>
    <t>Evaluated Price incl. VAT</t>
  </si>
  <si>
    <t>Completion Status</t>
  </si>
  <si>
    <t>Summary Exclusions / Cross-reference</t>
  </si>
  <si>
    <t>1A</t>
  </si>
  <si>
    <t>Water tank cleaning, disinfection and water treatment management</t>
  </si>
  <si>
    <t>1B</t>
  </si>
  <si>
    <t>Water sampling</t>
  </si>
  <si>
    <t>National: Dublin, Cork, Wexford, Waterford, Longford and Mayo</t>
  </si>
  <si>
    <t>2A</t>
  </si>
  <si>
    <t>Boiler servicing and maintenance</t>
  </si>
  <si>
    <t>2B</t>
  </si>
  <si>
    <t>Waterford &amp; Wexford</t>
  </si>
  <si>
    <t>2C</t>
  </si>
  <si>
    <t>2D</t>
  </si>
  <si>
    <t>3A</t>
  </si>
  <si>
    <t>Mechanical maintenance services</t>
  </si>
  <si>
    <t>3B</t>
  </si>
  <si>
    <t>3C</t>
  </si>
  <si>
    <t>3D</t>
  </si>
  <si>
    <t>4A</t>
  </si>
  <si>
    <t>Electrical services</t>
  </si>
  <si>
    <t>4B</t>
  </si>
  <si>
    <t>4C</t>
  </si>
  <si>
    <t>4D</t>
  </si>
  <si>
    <t>5A</t>
  </si>
  <si>
    <t>Security systems and low-voltage services</t>
  </si>
  <si>
    <t>5B</t>
  </si>
  <si>
    <t>5C</t>
  </si>
  <si>
    <t>5D</t>
  </si>
  <si>
    <t>5E</t>
  </si>
  <si>
    <t>Portable Appliance Testing (PAT)</t>
  </si>
  <si>
    <t>Dublin, Cork, Wexford, Waterford, Carlow, Longford and Mayo</t>
  </si>
  <si>
    <t>COMBINED TOTAL OF SELECTED SUB-LOTS — ADMINISTRATION ONLY</t>
  </si>
  <si>
    <t>Do not use this combined total to compare different sub-lots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</si>
</sst>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Red]\-\€#,##0.00"/>
    <numFmt numFmtId="165" formatCode="0.0%"/>
  </numFmts>
  <fonts count="16">
    <font>
      <sz val="11"/>
      <name val="Carlito"/>
    </font>
    <font>
      <b/>
      <sz val="18"/>
      <color rgb="FFFFFFFF"/>
      <name val="Aptos Display"/>
    </font>
    <font>
      <i/>
      <sz val="10"/>
      <color rgb="FF595959"/>
      <name val="Aptos"/>
    </font>
    <font>
      <sz val="10"/>
      <color rgb="FF595959"/>
      <name val="Aptos"/>
    </font>
    <font>
      <b/>
      <sz val="11"/>
      <color rgb="FFFFFFFF"/>
      <name val="Aptos"/>
    </font>
    <font>
      <b/>
      <sz val="10"/>
      <name val="Aptos"/>
    </font>
    <font>
      <b/>
      <sz val="10"/>
      <color rgb="FFFFFFFF"/>
      <name val="Aptos"/>
    </font>
    <font>
      <sz val="10"/>
      <name val="Aptos"/>
    </font>
    <font>
      <b/>
      <sz val="10"/>
      <color rgb="FF1F4E78"/>
      <name val="Aptos"/>
    </font>
    <font>
      <b/>
      <sz val="9"/>
      <color rgb="FFFFFFFF"/>
      <name val="Aptos"/>
    </font>
    <font>
      <sz val="9"/>
      <name val="Aptos"/>
    </font>
    <font>
      <sz val="9"/>
      <color rgb="FFC00000"/>
      <name val="Aptos"/>
    </font>
    <font>
      <sz val="9"/>
      <color rgb="FF1F4E78"/>
      <name val="Aptos"/>
    </font>
    <font>
      <b/>
      <sz val="9"/>
      <color rgb="FF595959"/>
      <name val="Aptos"/>
    </font>
    <font>
      <b/>
      <sz val="9"/>
      <color rgb="FF1F4E78"/>
      <name val="Aptos"/>
    </font>
    <font>
      <b/>
      <sz val="9"/>
      <name val="Aptos"/>
    </font>
  </fonts>
  <fills count="10">
    <fill>
      <patternFill patternType="none"/>
    </fill>
    <fill>
      <patternFill patternType="gray125"/>
    </fill>
    <fill>
      <patternFill patternType="solid">
        <fgColor rgb="FF17365D"/>
      </patternFill>
    </fill>
    <fill>
      <patternFill patternType="solid">
        <fgColor rgb="FFEEF5FA"/>
      </patternFill>
    </fill>
    <fill>
      <patternFill patternType="solid">
        <fgColor rgb="FFFFF2CC"/>
      </patternFill>
    </fill>
    <fill>
      <patternFill patternType="solid">
        <fgColor rgb="FF1F4E78"/>
      </patternFill>
    </fill>
    <fill>
      <patternFill patternType="solid">
        <fgColor rgb="FFD9EAF7"/>
      </patternFill>
    </fill>
    <fill>
      <patternFill patternType="solid">
        <fgColor rgb="FFE2F0D9"/>
      </patternFill>
    </fill>
    <fill>
      <patternFill patternType="solid">
        <fgColor rgb="FF0F6B78"/>
      </patternFill>
    </fill>
    <fill>
      <patternFill patternType="solid">
        <fgColor rgb="FFF3F4F6"/>
      </patternFill>
    </fill>
  </fills>
  <borders count="13">
    <border>
      <left/>
      <right/>
      <top/>
      <bottom/>
      <diagonal/>
    </border>
    <border>
      <left style="thin">
        <color rgb="FFB4C7DC"/>
      </left>
      <right/>
      <top style="thin">
        <color rgb="FFB4C7DC"/>
      </top>
      <bottom/>
      <diagonal/>
    </border>
    <border>
      <left/>
      <right/>
      <top style="thin">
        <color rgb="FFB4C7DC"/>
      </top>
      <bottom/>
      <diagonal/>
    </border>
    <border>
      <left/>
      <right style="thin">
        <color rgb="FFB4C7DC"/>
      </right>
      <top style="thin">
        <color rgb="FFB4C7DC"/>
      </top>
      <bottom/>
      <diagonal/>
    </border>
    <border>
      <left style="thin">
        <color rgb="FFB4C7DC"/>
      </left>
      <right/>
      <top/>
      <bottom/>
      <diagonal/>
    </border>
    <border>
      <left/>
      <right style="thin">
        <color rgb="FFB4C7DC"/>
      </right>
      <top/>
      <bottom/>
      <diagonal/>
    </border>
    <border>
      <left style="thin">
        <color rgb="FFB4C7DC"/>
      </left>
      <right/>
      <top/>
      <bottom style="thin">
        <color rgb="FFB4C7DC"/>
      </bottom>
      <diagonal/>
    </border>
    <border>
      <left/>
      <right/>
      <top/>
      <bottom style="thin">
        <color rgb="FFB4C7DC"/>
      </bottom>
      <diagonal/>
    </border>
    <border>
      <left/>
      <right style="thin">
        <color rgb="FFB4C7DC"/>
      </right>
      <top/>
      <bottom style="thin">
        <color rgb="FFB4C7DC"/>
      </bottom>
      <diagonal/>
    </border>
    <border>
      <left style="thin">
        <color rgb="FFB4C7DC"/>
      </left>
      <right style="thin">
        <color rgb="FFB4C7DC"/>
      </right>
      <top style="thin">
        <color rgb="FFB4C7DC"/>
      </top>
      <bottom style="thin">
        <color rgb="FFB4C7DC"/>
      </bottom>
      <diagonal/>
    </border>
    <border>
      <left style="medium">
        <color rgb="FF17365D"/>
      </left>
      <right/>
      <top style="medium">
        <color rgb="FF17365D"/>
      </top>
      <bottom style="medium">
        <color rgb="FF17365D"/>
      </bottom>
      <diagonal/>
    </border>
    <border>
      <left/>
      <right/>
      <top style="medium">
        <color rgb="FF17365D"/>
      </top>
      <bottom style="medium">
        <color rgb="FF17365D"/>
      </bottom>
      <diagonal/>
    </border>
    <border>
      <left/>
      <right style="medium">
        <color rgb="FF17365D"/>
      </right>
      <top style="medium">
        <color rgb="FF17365D"/>
      </top>
      <bottom style="medium">
        <color rgb="FF17365D"/>
      </bottom>
      <diagonal/>
    </border>
  </borders>
  <cellStyleXfs count="1">
    <xf numFmtId="0" fontId="0" fillId="0" borderId="0"/>
  </cellStyleXfs>
  <cellXfs count="50">
    <xf numFmtId="0" fontId="0" fillId="0" borderId="0" xfId="0"/>
    <xf numFmtId="0" fontId="5" fillId="6" borderId="9" xfId="0" applyNumberFormat="1" applyFont="1" applyFill="1" applyBorder="1"/>
    <xf numFmtId="0" fontId="5" fillId="6" borderId="9" xfId="0" applyNumberFormat="1" applyFont="1" applyFill="1" applyBorder="1" applyAlignment="1">
      <alignment horizontal="center" vertical="center"/>
    </xf>
    <xf numFmtId="0" fontId="5" fillId="7" borderId="9" xfId="0" applyNumberFormat="1" applyFont="1" applyFill="1" applyBorder="1" applyAlignment="1">
      <alignment horizontal="center" vertical="center"/>
    </xf>
    <xf numFmtId="0" fontId="6" fillId="5" borderId="9" xfId="0" applyNumberFormat="1" applyFont="1" applyFill="1" applyBorder="1" applyAlignment="1">
      <alignment horizontal="center" vertical="center" wrapText="1"/>
    </xf>
    <xf numFmtId="0" fontId="7" fillId="0" borderId="9" xfId="0" applyNumberFormat="1" applyFont="1" applyFill="1" applyBorder="1" applyAlignment="1">
      <alignment vertical="center" wrapText="1"/>
    </xf>
    <xf numFmtId="0" fontId="8" fillId="0" borderId="9" xfId="0" applyNumberFormat="1" applyFont="1" applyFill="1" applyBorder="1" applyAlignment="1">
      <alignment vertical="center" wrapText="1"/>
    </xf>
    <xf numFmtId="0" fontId="9" fillId="5" borderId="9" xfId="0" applyNumberFormat="1" applyFont="1" applyFill="1" applyBorder="1" applyAlignment="1">
      <alignment horizontal="center" vertical="center" wrapText="1"/>
    </xf>
    <xf numFmtId="0" fontId="10" fillId="0" borderId="9" xfId="0" applyNumberFormat="1" applyFont="1" applyFill="1" applyBorder="1" applyAlignment="1">
      <alignment vertical="center" wrapText="1"/>
    </xf>
    <xf numFmtId="2" fontId="11" fillId="4" borderId="9" xfId="0" applyNumberFormat="1" applyFont="1" applyFill="1" applyBorder="1" applyAlignment="1">
      <alignment horizontal="right" vertical="center" wrapText="1"/>
    </xf>
    <xf numFmtId="0" fontId="12" fillId="7" borderId="9" xfId="0" applyNumberFormat="1" applyFont="1" applyFill="1" applyBorder="1" applyAlignment="1">
      <alignment vertical="center" wrapText="1"/>
    </xf>
    <xf numFmtId="164" fontId="12" fillId="7" borderId="9" xfId="0" applyNumberFormat="1" applyFont="1" applyFill="1" applyBorder="1" applyAlignment="1">
      <alignment horizontal="right" vertical="center" wrapText="1"/>
    </xf>
    <xf numFmtId="165" fontId="12" fillId="7" borderId="9" xfId="0" applyNumberFormat="1" applyFont="1" applyFill="1" applyBorder="1" applyAlignment="1">
      <alignment horizontal="right" vertical="center" wrapText="1"/>
    </xf>
    <xf numFmtId="164" fontId="10" fillId="9" borderId="9" xfId="0" applyNumberFormat="1" applyFont="1" applyFill="1" applyBorder="1" applyAlignment="1">
      <alignment horizontal="right" vertical="center" wrapText="1"/>
    </xf>
    <xf numFmtId="164" fontId="11" fillId="4" borderId="9" xfId="0" applyNumberFormat="1" applyFont="1" applyFill="1" applyBorder="1" applyAlignment="1">
      <alignment horizontal="right" vertical="center" wrapText="1"/>
    </xf>
    <xf numFmtId="0" fontId="6" fillId="2" borderId="11" xfId="0" applyNumberFormat="1" applyFont="1" applyFill="1" applyBorder="1" applyAlignment="1">
      <alignment vertical="center"/>
    </xf>
    <xf numFmtId="0" fontId="6" fillId="2" borderId="12" xfId="0" applyNumberFormat="1" applyFont="1" applyFill="1" applyBorder="1" applyAlignment="1">
      <alignment vertical="center"/>
    </xf>
    <xf numFmtId="164" fontId="6" fillId="2" borderId="11" xfId="0" applyNumberFormat="1" applyFont="1" applyFill="1" applyBorder="1" applyAlignment="1">
      <alignment vertical="center"/>
    </xf>
    <xf numFmtId="0" fontId="14" fillId="7" borderId="9" xfId="0" applyNumberFormat="1" applyFont="1" applyFill="1" applyBorder="1" applyAlignment="1">
      <alignment horizontal="center" vertical="center" wrapText="1"/>
    </xf>
    <xf numFmtId="0" fontId="15" fillId="6" borderId="9" xfId="0" applyNumberFormat="1" applyFont="1" applyFill="1" applyBorder="1" applyAlignment="1">
      <alignment horizontal="center" vertical="center" wrapText="1"/>
    </xf>
    <xf numFmtId="164" fontId="9" fillId="2" borderId="11" xfId="0" applyNumberFormat="1" applyFont="1" applyFill="1" applyBorder="1" applyAlignment="1">
      <alignment vertical="center" wrapText="1"/>
    </xf>
    <xf numFmtId="0" fontId="1" fillId="2" borderId="0" xfId="0" applyNumberFormat="1" applyFont="1" applyFill="1" applyBorder="1" applyAlignment="1">
      <alignment vertical="center"/>
    </xf>
    <xf numFmtId="0" fontId="2" fillId="3" borderId="0" xfId="0" applyNumberFormat="1" applyFont="1" applyFill="1" applyBorder="1" applyAlignment="1">
      <alignment vertical="center" wrapText="1"/>
    </xf>
    <xf numFmtId="0" fontId="3" fillId="4" borderId="1" xfId="0" applyNumberFormat="1" applyFont="1" applyFill="1" applyBorder="1" applyAlignment="1">
      <alignment vertical="center" wrapText="1"/>
    </xf>
    <xf numFmtId="0" fontId="3" fillId="4" borderId="2" xfId="0" applyNumberFormat="1" applyFont="1" applyFill="1" applyBorder="1" applyAlignment="1">
      <alignment vertical="center" wrapText="1"/>
    </xf>
    <xf numFmtId="0" fontId="3" fillId="4" borderId="3" xfId="0" applyNumberFormat="1" applyFont="1" applyFill="1" applyBorder="1" applyAlignment="1">
      <alignment vertical="center" wrapText="1"/>
    </xf>
    <xf numFmtId="0" fontId="3" fillId="4" borderId="4" xfId="0" applyNumberFormat="1" applyFont="1" applyFill="1" applyBorder="1" applyAlignment="1">
      <alignment vertical="center" wrapText="1"/>
    </xf>
    <xf numFmtId="0" fontId="3" fillId="4" borderId="0" xfId="0" applyNumberFormat="1" applyFont="1" applyFill="1" applyBorder="1" applyAlignment="1">
      <alignment vertical="center" wrapText="1"/>
    </xf>
    <xf numFmtId="0" fontId="3" fillId="4" borderId="5" xfId="0" applyNumberFormat="1" applyFont="1" applyFill="1" applyBorder="1" applyAlignment="1">
      <alignment vertical="center" wrapText="1"/>
    </xf>
    <xf numFmtId="0" fontId="3" fillId="4" borderId="6" xfId="0" applyNumberFormat="1" applyFont="1" applyFill="1" applyBorder="1" applyAlignment="1">
      <alignment vertical="center" wrapText="1"/>
    </xf>
    <xf numFmtId="0" fontId="3" fillId="4" borderId="7" xfId="0" applyNumberFormat="1" applyFont="1" applyFill="1" applyBorder="1" applyAlignment="1">
      <alignment vertical="center" wrapText="1"/>
    </xf>
    <xf numFmtId="0" fontId="3" fillId="4" borderId="8" xfId="0" applyNumberFormat="1" applyFont="1" applyFill="1" applyBorder="1" applyAlignment="1">
      <alignment vertical="center" wrapText="1"/>
    </xf>
    <xf numFmtId="0" fontId="4" fillId="5" borderId="0" xfId="0" applyNumberFormat="1" applyFont="1" applyFill="1" applyBorder="1" applyAlignment="1">
      <alignment vertical="center"/>
    </xf>
    <xf numFmtId="0" fontId="0" fillId="7" borderId="9" xfId="0" applyNumberFormat="1" applyFont="1" applyFill="1" applyBorder="1"/>
    <xf numFmtId="0" fontId="0" fillId="0" borderId="9" xfId="0" applyNumberFormat="1" applyFont="1" applyFill="1" applyBorder="1" applyAlignment="1">
      <alignment vertical="center" wrapText="1"/>
    </xf>
    <xf numFmtId="0" fontId="5" fillId="6" borderId="9" xfId="0" applyNumberFormat="1" applyFont="1" applyFill="1" applyBorder="1" applyAlignment="1">
      <alignment vertical="center" wrapText="1"/>
    </xf>
    <xf numFmtId="0" fontId="4" fillId="8" borderId="0" xfId="0" applyNumberFormat="1" applyFont="1" applyFill="1" applyBorder="1" applyAlignment="1">
      <alignment vertical="center"/>
    </xf>
    <xf numFmtId="0" fontId="6" fillId="2" borderId="10" xfId="0" applyNumberFormat="1" applyFont="1" applyFill="1" applyBorder="1" applyAlignment="1">
      <alignment vertical="center"/>
    </xf>
    <xf numFmtId="0" fontId="6" fillId="2" borderId="11" xfId="0" applyNumberFormat="1" applyFont="1" applyFill="1" applyBorder="1" applyAlignment="1">
      <alignment vertical="center"/>
    </xf>
    <xf numFmtId="0" fontId="13" fillId="6" borderId="9" xfId="0" applyNumberFormat="1" applyFont="1" applyFill="1" applyBorder="1"/>
    <xf numFmtId="0" fontId="13" fillId="6" borderId="9" xfId="0" applyNumberFormat="1" applyFont="1" applyFill="1" applyBorder="1" applyAlignment="1">
      <alignment horizontal="center"/>
    </xf>
    <xf numFmtId="0" fontId="3" fillId="6" borderId="1" xfId="0" applyNumberFormat="1" applyFont="1" applyFill="1" applyBorder="1" applyAlignment="1">
      <alignment vertical="center" wrapText="1"/>
    </xf>
    <xf numFmtId="0" fontId="3" fillId="6" borderId="2" xfId="0" applyNumberFormat="1" applyFont="1" applyFill="1" applyBorder="1" applyAlignment="1">
      <alignment vertical="center" wrapText="1"/>
    </xf>
    <xf numFmtId="0" fontId="3" fillId="6" borderId="3" xfId="0" applyNumberFormat="1" applyFont="1" applyFill="1" applyBorder="1" applyAlignment="1">
      <alignment vertical="center" wrapText="1"/>
    </xf>
    <xf numFmtId="0" fontId="3" fillId="6" borderId="6" xfId="0" applyNumberFormat="1" applyFont="1" applyFill="1" applyBorder="1" applyAlignment="1">
      <alignment vertical="center" wrapText="1"/>
    </xf>
    <xf numFmtId="0" fontId="3" fillId="6" borderId="7" xfId="0" applyNumberFormat="1" applyFont="1" applyFill="1" applyBorder="1" applyAlignment="1">
      <alignment vertical="center" wrapText="1"/>
    </xf>
    <xf numFmtId="0" fontId="3" fillId="6" borderId="8" xfId="0" applyNumberFormat="1" applyFont="1" applyFill="1" applyBorder="1" applyAlignment="1">
      <alignment vertical="center" wrapText="1"/>
    </xf>
    <xf numFmtId="0" fontId="9" fillId="2" borderId="10" xfId="0" applyNumberFormat="1" applyFont="1" applyFill="1" applyBorder="1" applyAlignment="1">
      <alignment vertical="center" wrapText="1"/>
    </xf>
    <xf numFmtId="0" fontId="9" fillId="2" borderId="11" xfId="0" applyNumberFormat="1" applyFont="1" applyFill="1" applyBorder="1" applyAlignment="1">
      <alignment vertical="center" wrapText="1"/>
    </xf>
    <xf numFmtId="0" fontId="9" fillId="2" borderId="12" xfId="0" applyNumberFormat="1"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916521efb9204e8f"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939800</xdr:colOff>
      <xdr:row>22</xdr:row>
      <xdr:rowOff>304800</xdr:rowOff>
    </xdr:to>
    <xdr:sp macro="" textlink="">
      <xdr:nvSpPr>
        <xdr:cNvPr id="1026" name="Text Box 2" hidden="1"/>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1397000</xdr:colOff>
      <xdr:row>29</xdr:row>
      <xdr:rowOff>0</xdr:rowOff>
    </xdr:to>
    <xdr:sp macro="" textlink="">
      <xdr:nvSpPr>
        <xdr:cNvPr id="2050" name="Text Box 2" hidden="1"/>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wsDr>
</file>

<file path=xl/persons/person.xml><?xml version="1.0" encoding="utf-8"?>
<xltc:personList xmlns:xltc="http://schemas.microsoft.com/office/spreadsheetml/2018/threadedcomments">
  <xltc:person displayName="Nicoleta Crăciun" id="{E3155E98-53D7-4286-BD0C-29A752163913}"/>
</xltc:personList>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threadedcomments/threadedcomment.xml><?xml version="1.0" encoding="utf-8"?>
<xltc:ThreadedComments xmlns:xltc="http://schemas.microsoft.com/office/spreadsheetml/2018/threadedcomments">
  <xltc:threadedComment ref="B17" dT="2026-08-05T11:10:38.578" personId="{E3155E98-53D7-4286-BD0C-29A752163913}" id="{388EEFCF-AA93-F675-7B96-E12A2793127F}">
    <xltc:text>Source: Call for Tender M&amp;E — pricing, contract term and tender validity provisions; Tender Response Document — Section 9 Price Submission and Section 11 Evaluation.</xltc:text>
  </xltc:threadedComment>
</xltc:ThreadedComments>
</file>

<file path=xl/threadedcomments/threadedcomment2.xml><?xml version="1.0" encoding="utf-8"?>
<xltc:ThreadedComments xmlns:xltc="http://schemas.microsoft.com/office/spreadsheetml/2018/threadedcomments">
  <xltc:threadedComment ref="E7" dT="2026-08-05T11:10:38.578" personId="{E3155E98-53D7-4286-BD0C-29A752163913}" id="{8A8F5609-579B-05E3-FBF3-6A855B7D19FB}">
    <xltc:text>Price scoring stated in the tender response document: Lowest Compliant Tender Price / Tenderer's Price × 20, calculated independently for each Lot/sub-Lot.</xltc:text>
  </xltc:threadedComment>
</xltc: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90a7792a21474597" Type="http://schemas.microsoft.com/office/2017/10/relationships/threadedComment" Target="../threadedcomments/threadedcomment.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 Id="R2336970e183f4013"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33"/>
  <sheetViews>
    <sheetView showGridLines="0" topLeftCell="A16" workbookViewId="0">
      <selection activeCell="E29" sqref="E29"/>
    </sheetView>
  </sheetViews>
  <sheetFormatPr defaultRowHeight="14"/>
  <cols>
    <col min="1" max="1" width="4" customWidth="1"/>
    <col min="2" max="2" width="27" customWidth="1"/>
    <col min="3" max="9" width="20" customWidth="1"/>
    <col min="10" max="10" width="4" customWidth="1"/>
  </cols>
  <sheetData>
    <row r="1" spans="1:10" ht="30" customHeight="1">
      <c r="A1" s="21" t="s">
        <v>0</v>
      </c>
      <c r="B1" s="21"/>
      <c r="C1" s="21"/>
      <c r="D1" s="21"/>
      <c r="E1" s="21"/>
      <c r="F1" s="21"/>
      <c r="G1" s="21"/>
      <c r="H1" s="21"/>
      <c r="I1" s="21"/>
      <c r="J1" s="21"/>
    </row>
    <row r="2" spans="1:10" ht="30" customHeight="1">
      <c r="A2" s="22" t="s">
        <v>1</v>
      </c>
      <c r="B2" s="22"/>
      <c r="C2" s="22"/>
      <c r="D2" s="22"/>
      <c r="E2" s="22"/>
      <c r="F2" s="22"/>
      <c r="G2" s="22"/>
      <c r="H2" s="22"/>
      <c r="I2" s="22"/>
      <c r="J2" s="22"/>
    </row>
    <row r="4" spans="1:10">
      <c r="A4" s="23" t="s">
        <v>2</v>
      </c>
      <c r="B4" s="24"/>
      <c r="C4" s="24"/>
      <c r="D4" s="24"/>
      <c r="E4" s="24"/>
      <c r="F4" s="24"/>
      <c r="G4" s="24"/>
      <c r="H4" s="24"/>
      <c r="I4" s="24"/>
      <c r="J4" s="25"/>
    </row>
    <row r="5" spans="1:10">
      <c r="A5" s="26"/>
      <c r="B5" s="27"/>
      <c r="C5" s="27"/>
      <c r="D5" s="27"/>
      <c r="E5" s="27"/>
      <c r="F5" s="27"/>
      <c r="G5" s="27"/>
      <c r="H5" s="27"/>
      <c r="I5" s="27"/>
      <c r="J5" s="28"/>
    </row>
    <row r="6" spans="1:10">
      <c r="A6" s="29"/>
      <c r="B6" s="30"/>
      <c r="C6" s="30"/>
      <c r="D6" s="30"/>
      <c r="E6" s="30"/>
      <c r="F6" s="30"/>
      <c r="G6" s="30"/>
      <c r="H6" s="30"/>
      <c r="I6" s="30"/>
      <c r="J6" s="31"/>
    </row>
    <row r="8" spans="1:10" ht="22" customHeight="1">
      <c r="A8" s="32" t="s">
        <v>3</v>
      </c>
      <c r="B8" s="32"/>
      <c r="C8" s="32"/>
      <c r="D8" s="32"/>
      <c r="E8" s="32"/>
      <c r="F8" s="32"/>
      <c r="G8" s="32"/>
      <c r="H8" s="32"/>
      <c r="I8" s="32"/>
      <c r="J8" s="32"/>
    </row>
    <row r="9" spans="1:10">
      <c r="B9" s="1" t="s">
        <v>4</v>
      </c>
      <c r="C9" s="33"/>
      <c r="D9" s="33"/>
      <c r="E9" s="33"/>
      <c r="F9" s="33"/>
      <c r="G9" s="33"/>
      <c r="H9" s="33"/>
    </row>
    <row r="10" spans="1:10">
      <c r="B10" s="1" t="s">
        <v>5</v>
      </c>
      <c r="C10" s="33"/>
      <c r="D10" s="33"/>
      <c r="E10" s="33"/>
      <c r="F10" s="33"/>
      <c r="G10" s="33"/>
      <c r="H10" s="33"/>
    </row>
    <row r="11" spans="1:10">
      <c r="B11" s="1" t="s">
        <v>6</v>
      </c>
      <c r="C11" s="33"/>
      <c r="D11" s="33"/>
      <c r="E11" s="33"/>
      <c r="F11" s="33"/>
      <c r="G11" s="33"/>
      <c r="H11" s="33"/>
    </row>
    <row r="12" spans="1:10">
      <c r="B12" s="1" t="s">
        <v>7</v>
      </c>
      <c r="C12" s="33"/>
      <c r="D12" s="33"/>
      <c r="E12" s="33"/>
      <c r="F12" s="33"/>
      <c r="G12" s="33"/>
      <c r="H12" s="33"/>
    </row>
    <row r="13" spans="1:10">
      <c r="B13" s="1" t="s">
        <v>8</v>
      </c>
      <c r="C13" s="33"/>
      <c r="D13" s="33"/>
      <c r="E13" s="33"/>
      <c r="F13" s="33"/>
      <c r="G13" s="33"/>
      <c r="H13" s="33"/>
    </row>
    <row r="14" spans="1:10">
      <c r="B14" s="1" t="s">
        <v>9</v>
      </c>
      <c r="C14" s="33"/>
      <c r="D14" s="33"/>
      <c r="E14" s="33"/>
      <c r="F14" s="33"/>
      <c r="G14" s="33"/>
      <c r="H14" s="33"/>
    </row>
    <row r="16" spans="1:10" ht="22" customHeight="1">
      <c r="A16" s="32" t="s">
        <v>10</v>
      </c>
      <c r="B16" s="32"/>
      <c r="C16" s="32"/>
      <c r="D16" s="32"/>
      <c r="E16" s="32"/>
      <c r="F16" s="32"/>
      <c r="G16" s="32"/>
      <c r="H16" s="32"/>
      <c r="I16" s="32"/>
      <c r="J16" s="32"/>
    </row>
    <row r="17" spans="1:10" ht="34" customHeight="1">
      <c r="B17" s="2" t="s">
        <v>11</v>
      </c>
      <c r="C17" s="34" t="s">
        <v>12</v>
      </c>
      <c r="D17" s="34"/>
      <c r="E17" s="34"/>
      <c r="F17" s="34"/>
      <c r="G17" s="34"/>
      <c r="H17" s="34"/>
      <c r="I17" s="34"/>
    </row>
    <row r="18" spans="1:10" ht="34" customHeight="1">
      <c r="B18" s="2" t="s">
        <v>13</v>
      </c>
      <c r="C18" s="34" t="s">
        <v>14</v>
      </c>
      <c r="D18" s="34"/>
      <c r="E18" s="34"/>
      <c r="F18" s="34"/>
      <c r="G18" s="34"/>
      <c r="H18" s="34"/>
      <c r="I18" s="34"/>
    </row>
    <row r="19" spans="1:10" ht="34" customHeight="1">
      <c r="B19" s="2" t="s">
        <v>15</v>
      </c>
      <c r="C19" s="34" t="s">
        <v>16</v>
      </c>
      <c r="D19" s="34"/>
      <c r="E19" s="34"/>
      <c r="F19" s="34"/>
      <c r="G19" s="34"/>
      <c r="H19" s="34"/>
      <c r="I19" s="34"/>
    </row>
    <row r="20" spans="1:10" ht="34" customHeight="1">
      <c r="B20" s="2" t="s">
        <v>17</v>
      </c>
      <c r="C20" s="34" t="s">
        <v>18</v>
      </c>
      <c r="D20" s="34"/>
      <c r="E20" s="34"/>
      <c r="F20" s="34"/>
      <c r="G20" s="34"/>
      <c r="H20" s="34"/>
      <c r="I20" s="34"/>
    </row>
    <row r="21" spans="1:10" ht="34" customHeight="1">
      <c r="B21" s="2" t="s">
        <v>19</v>
      </c>
      <c r="C21" s="34" t="s">
        <v>20</v>
      </c>
      <c r="D21" s="34"/>
      <c r="E21" s="34"/>
      <c r="F21" s="34"/>
      <c r="G21" s="34"/>
      <c r="H21" s="34"/>
      <c r="I21" s="34"/>
    </row>
    <row r="22" spans="1:10" ht="34" customHeight="1">
      <c r="B22" s="2" t="s">
        <v>21</v>
      </c>
      <c r="C22" s="34" t="s">
        <v>22</v>
      </c>
      <c r="D22" s="34"/>
      <c r="E22" s="34"/>
      <c r="F22" s="34"/>
      <c r="G22" s="34"/>
      <c r="H22" s="34"/>
      <c r="I22" s="34"/>
    </row>
    <row r="23" spans="1:10" ht="34" customHeight="1">
      <c r="B23" s="2" t="s">
        <v>23</v>
      </c>
      <c r="C23" s="34" t="s">
        <v>24</v>
      </c>
      <c r="D23" s="34"/>
      <c r="E23" s="34"/>
      <c r="F23" s="34"/>
      <c r="G23" s="34"/>
      <c r="H23" s="34"/>
      <c r="I23" s="34"/>
    </row>
    <row r="24" spans="1:10" ht="34" customHeight="1">
      <c r="B24" s="2" t="s">
        <v>25</v>
      </c>
      <c r="C24" s="34" t="s">
        <v>26</v>
      </c>
      <c r="D24" s="34"/>
      <c r="E24" s="34"/>
      <c r="F24" s="34"/>
      <c r="G24" s="34"/>
      <c r="H24" s="34"/>
      <c r="I24" s="34"/>
    </row>
    <row r="25" spans="1:10" ht="34" customHeight="1">
      <c r="B25" s="2" t="s">
        <v>27</v>
      </c>
      <c r="C25" s="34" t="s">
        <v>28</v>
      </c>
      <c r="D25" s="34"/>
      <c r="E25" s="34"/>
      <c r="F25" s="34"/>
      <c r="G25" s="34"/>
      <c r="H25" s="34"/>
      <c r="I25" s="34"/>
    </row>
    <row r="26" spans="1:10" ht="34" customHeight="1">
      <c r="B26" s="2" t="s">
        <v>29</v>
      </c>
      <c r="C26" s="34" t="s">
        <v>30</v>
      </c>
      <c r="D26" s="34"/>
      <c r="E26" s="34"/>
      <c r="F26" s="34"/>
      <c r="G26" s="34"/>
      <c r="H26" s="34"/>
      <c r="I26" s="34"/>
    </row>
    <row r="28" spans="1:10" ht="22" customHeight="1">
      <c r="A28" s="32" t="s">
        <v>31</v>
      </c>
      <c r="B28" s="32"/>
      <c r="C28" s="32"/>
      <c r="D28" s="32"/>
      <c r="E28" s="32"/>
      <c r="F28" s="32"/>
      <c r="G28" s="32"/>
      <c r="H28" s="32"/>
      <c r="I28" s="32"/>
      <c r="J28" s="32"/>
    </row>
    <row r="29" spans="1:10" ht="25" customHeight="1">
      <c r="B29" s="35" t="s">
        <v>32</v>
      </c>
      <c r="C29" s="35"/>
      <c r="D29" s="35"/>
      <c r="E29" s="3" t="s">
        <v>33</v>
      </c>
      <c r="F29" s="1" t="s">
        <v>34</v>
      </c>
      <c r="G29" s="33"/>
      <c r="H29" s="33"/>
      <c r="I29" s="33"/>
    </row>
    <row r="30" spans="1:10" ht="25" customHeight="1">
      <c r="B30" s="35" t="s">
        <v>35</v>
      </c>
      <c r="C30" s="35"/>
      <c r="D30" s="35"/>
      <c r="E30" s="3" t="s">
        <v>33</v>
      </c>
      <c r="F30" s="1" t="s">
        <v>36</v>
      </c>
      <c r="G30" s="33"/>
      <c r="H30" s="33"/>
      <c r="I30" s="33"/>
    </row>
    <row r="31" spans="1:10" ht="25" customHeight="1">
      <c r="B31" s="35" t="s">
        <v>37</v>
      </c>
      <c r="C31" s="35"/>
      <c r="D31" s="35"/>
      <c r="E31" s="3" t="s">
        <v>33</v>
      </c>
      <c r="F31" s="1" t="s">
        <v>38</v>
      </c>
      <c r="G31" s="33"/>
      <c r="H31" s="33"/>
      <c r="I31" s="33"/>
    </row>
    <row r="32" spans="1:10" ht="25" customHeight="1">
      <c r="B32" s="35" t="s">
        <v>39</v>
      </c>
      <c r="C32" s="35"/>
      <c r="D32" s="35"/>
      <c r="E32" s="3" t="s">
        <v>33</v>
      </c>
      <c r="F32" s="1" t="s">
        <v>40</v>
      </c>
      <c r="G32" s="33"/>
      <c r="H32" s="33"/>
      <c r="I32" s="33"/>
    </row>
    <row r="33" spans="2:5" ht="25" customHeight="1">
      <c r="B33" s="35" t="s">
        <v>41</v>
      </c>
      <c r="C33" s="35"/>
      <c r="D33" s="35"/>
      <c r="E33" s="3" t="s">
        <v>33</v>
      </c>
    </row>
  </sheetData>
  <mergeCells count="31">
    <mergeCell ref="B32:D32"/>
    <mergeCell ref="B33:D33"/>
    <mergeCell ref="G29:I29"/>
    <mergeCell ref="G30:I30"/>
    <mergeCell ref="G31:I31"/>
    <mergeCell ref="G32:I32"/>
    <mergeCell ref="C26:I26"/>
    <mergeCell ref="A28:J28"/>
    <mergeCell ref="B29:D29"/>
    <mergeCell ref="B30:D30"/>
    <mergeCell ref="B31:D31"/>
    <mergeCell ref="C21:I21"/>
    <mergeCell ref="C22:I22"/>
    <mergeCell ref="C23:I23"/>
    <mergeCell ref="C24:I24"/>
    <mergeCell ref="C25:I25"/>
    <mergeCell ref="A16:J16"/>
    <mergeCell ref="C17:I17"/>
    <mergeCell ref="C18:I18"/>
    <mergeCell ref="C19:I19"/>
    <mergeCell ref="C20:I20"/>
    <mergeCell ref="C10:H10"/>
    <mergeCell ref="C11:H11"/>
    <mergeCell ref="C12:H12"/>
    <mergeCell ref="C13:H13"/>
    <mergeCell ref="C14:H14"/>
    <mergeCell ref="A1:J1"/>
    <mergeCell ref="A2:J2"/>
    <mergeCell ref="A4:J6"/>
    <mergeCell ref="A8:J8"/>
    <mergeCell ref="C9:H9"/>
  </mergeCells>
  <dataValidations count="1">
    <dataValidation type="list" sqref="E29:E33">
      <formula1>"Yes,No"</formula1>
    </dataValidation>
  </dataValidation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showGridLines="0" topLeftCell="A4" workbookViewId="0">
      <selection sqref="A1:F1"/>
    </sheetView>
  </sheetViews>
  <sheetFormatPr defaultRowHeight="14"/>
  <cols>
    <col min="1" max="1" width="4" customWidth="1"/>
    <col min="2" max="2" width="22" customWidth="1"/>
    <col min="3" max="3" width="28" customWidth="1"/>
    <col min="4" max="4" width="40" customWidth="1"/>
    <col min="5" max="6" width="18" customWidth="1"/>
  </cols>
  <sheetData>
    <row r="1" spans="1:6" ht="30" customHeight="1">
      <c r="A1" s="21" t="s">
        <v>42</v>
      </c>
      <c r="B1" s="21"/>
      <c r="C1" s="21"/>
      <c r="D1" s="21"/>
      <c r="E1" s="21"/>
      <c r="F1" s="21"/>
    </row>
    <row r="2" spans="1:6" ht="30" customHeight="1">
      <c r="A2" s="22" t="s">
        <v>43</v>
      </c>
      <c r="B2" s="22"/>
      <c r="C2" s="22"/>
      <c r="D2" s="22"/>
      <c r="E2" s="22"/>
      <c r="F2" s="22"/>
    </row>
    <row r="4" spans="1:6">
      <c r="A4" s="23" t="s">
        <v>44</v>
      </c>
      <c r="B4" s="24"/>
      <c r="C4" s="24"/>
      <c r="D4" s="24"/>
      <c r="E4" s="24"/>
      <c r="F4" s="25"/>
    </row>
    <row r="5" spans="1:6">
      <c r="A5" s="29"/>
      <c r="B5" s="30"/>
      <c r="C5" s="30"/>
      <c r="D5" s="30"/>
      <c r="E5" s="30"/>
      <c r="F5" s="31"/>
    </row>
    <row r="7" spans="1:6">
      <c r="B7" s="4" t="s">
        <v>45</v>
      </c>
      <c r="C7" s="4" t="s">
        <v>46</v>
      </c>
      <c r="D7" s="4" t="s">
        <v>47</v>
      </c>
      <c r="E7" s="4" t="s">
        <v>48</v>
      </c>
    </row>
    <row r="8" spans="1:6" ht="25">
      <c r="B8" s="6" t="s">
        <v>49</v>
      </c>
      <c r="C8" s="5" t="s">
        <v>50</v>
      </c>
      <c r="D8" s="5" t="s">
        <v>51</v>
      </c>
      <c r="E8" s="5" t="s">
        <v>52</v>
      </c>
    </row>
    <row r="9" spans="1:6" ht="25">
      <c r="B9" s="6" t="s">
        <v>49</v>
      </c>
      <c r="C9" s="5" t="s">
        <v>53</v>
      </c>
      <c r="D9" s="5" t="s">
        <v>51</v>
      </c>
      <c r="E9" s="5" t="s">
        <v>52</v>
      </c>
    </row>
    <row r="10" spans="1:6" ht="25">
      <c r="B10" s="6" t="s">
        <v>49</v>
      </c>
      <c r="C10" s="5" t="s">
        <v>54</v>
      </c>
      <c r="D10" s="5" t="s">
        <v>51</v>
      </c>
      <c r="E10" s="5" t="s">
        <v>52</v>
      </c>
    </row>
    <row r="11" spans="1:6" ht="25">
      <c r="B11" s="6" t="s">
        <v>49</v>
      </c>
      <c r="C11" s="5" t="s">
        <v>55</v>
      </c>
      <c r="D11" s="5" t="s">
        <v>51</v>
      </c>
      <c r="E11" s="5" t="s">
        <v>52</v>
      </c>
    </row>
    <row r="12" spans="1:6" ht="25">
      <c r="B12" s="6" t="s">
        <v>49</v>
      </c>
      <c r="C12" s="5" t="s">
        <v>56</v>
      </c>
      <c r="D12" s="5" t="s">
        <v>51</v>
      </c>
      <c r="E12" s="5" t="s">
        <v>52</v>
      </c>
    </row>
    <row r="13" spans="1:6" ht="25">
      <c r="B13" s="6" t="s">
        <v>49</v>
      </c>
      <c r="C13" s="5" t="s">
        <v>57</v>
      </c>
      <c r="D13" s="5" t="s">
        <v>51</v>
      </c>
      <c r="E13" s="5" t="s">
        <v>52</v>
      </c>
    </row>
    <row r="14" spans="1:6" ht="25">
      <c r="B14" s="6" t="s">
        <v>49</v>
      </c>
      <c r="C14" s="5" t="s">
        <v>58</v>
      </c>
      <c r="D14" s="5" t="s">
        <v>51</v>
      </c>
      <c r="E14" s="5" t="s">
        <v>52</v>
      </c>
    </row>
    <row r="15" spans="1:6" ht="25">
      <c r="B15" s="6" t="s">
        <v>49</v>
      </c>
      <c r="C15" s="5" t="s">
        <v>59</v>
      </c>
      <c r="D15" s="5" t="s">
        <v>51</v>
      </c>
      <c r="E15" s="5" t="s">
        <v>52</v>
      </c>
    </row>
    <row r="16" spans="1:6" ht="25">
      <c r="B16" s="6" t="s">
        <v>49</v>
      </c>
      <c r="C16" s="5" t="s">
        <v>60</v>
      </c>
      <c r="D16" s="5" t="s">
        <v>51</v>
      </c>
      <c r="E16" s="5" t="s">
        <v>52</v>
      </c>
    </row>
    <row r="17" spans="2:5" ht="25">
      <c r="B17" s="6" t="s">
        <v>49</v>
      </c>
      <c r="C17" s="5" t="s">
        <v>61</v>
      </c>
      <c r="D17" s="5" t="s">
        <v>51</v>
      </c>
      <c r="E17" s="5" t="s">
        <v>52</v>
      </c>
    </row>
    <row r="18" spans="2:5" ht="25">
      <c r="B18" s="6" t="s">
        <v>49</v>
      </c>
      <c r="C18" s="5" t="s">
        <v>62</v>
      </c>
      <c r="D18" s="5" t="s">
        <v>51</v>
      </c>
      <c r="E18" s="5" t="s">
        <v>52</v>
      </c>
    </row>
    <row r="19" spans="2:5" ht="25">
      <c r="B19" s="6" t="s">
        <v>49</v>
      </c>
      <c r="C19" s="5" t="s">
        <v>63</v>
      </c>
      <c r="D19" s="5" t="s">
        <v>51</v>
      </c>
      <c r="E19" s="5" t="s">
        <v>52</v>
      </c>
    </row>
    <row r="20" spans="2:5" ht="25">
      <c r="B20" s="6" t="s">
        <v>49</v>
      </c>
      <c r="C20" s="5" t="s">
        <v>64</v>
      </c>
      <c r="D20" s="5" t="s">
        <v>51</v>
      </c>
      <c r="E20" s="5" t="s">
        <v>52</v>
      </c>
    </row>
    <row r="21" spans="2:5" ht="25">
      <c r="B21" s="6" t="s">
        <v>49</v>
      </c>
      <c r="C21" s="5" t="s">
        <v>65</v>
      </c>
      <c r="D21" s="5" t="s">
        <v>51</v>
      </c>
      <c r="E21" s="5" t="s">
        <v>52</v>
      </c>
    </row>
    <row r="22" spans="2:5" ht="25">
      <c r="B22" s="6" t="s">
        <v>49</v>
      </c>
      <c r="C22" s="5" t="s">
        <v>66</v>
      </c>
      <c r="D22" s="5" t="s">
        <v>51</v>
      </c>
      <c r="E22" s="5" t="s">
        <v>52</v>
      </c>
    </row>
    <row r="23" spans="2:5" ht="25">
      <c r="B23" s="6" t="s">
        <v>67</v>
      </c>
      <c r="C23" s="5" t="s">
        <v>68</v>
      </c>
      <c r="D23" s="5" t="s">
        <v>69</v>
      </c>
      <c r="E23" s="5" t="s">
        <v>70</v>
      </c>
    </row>
    <row r="24" spans="2:5" ht="25">
      <c r="B24" s="6" t="s">
        <v>71</v>
      </c>
      <c r="C24" s="5" t="s">
        <v>72</v>
      </c>
      <c r="D24" s="5" t="s">
        <v>69</v>
      </c>
      <c r="E24" s="5" t="s">
        <v>70</v>
      </c>
    </row>
    <row r="25" spans="2:5">
      <c r="B25" s="6" t="s">
        <v>73</v>
      </c>
      <c r="C25" s="5" t="s">
        <v>74</v>
      </c>
      <c r="D25" s="5" t="s">
        <v>69</v>
      </c>
      <c r="E25" s="5" t="s">
        <v>75</v>
      </c>
    </row>
    <row r="26" spans="2:5">
      <c r="B26" s="6" t="s">
        <v>76</v>
      </c>
      <c r="C26" s="5" t="s">
        <v>77</v>
      </c>
      <c r="D26" s="5" t="s">
        <v>78</v>
      </c>
      <c r="E26" s="5" t="s">
        <v>79</v>
      </c>
    </row>
    <row r="27" spans="2:5">
      <c r="B27" s="6" t="s">
        <v>80</v>
      </c>
      <c r="C27" s="5" t="s">
        <v>81</v>
      </c>
      <c r="D27" s="5" t="s">
        <v>78</v>
      </c>
      <c r="E27" s="5" t="s">
        <v>82</v>
      </c>
    </row>
    <row r="28" spans="2:5">
      <c r="B28" s="6" t="s">
        <v>83</v>
      </c>
      <c r="C28" s="5" t="s">
        <v>84</v>
      </c>
      <c r="D28" s="5" t="s">
        <v>69</v>
      </c>
      <c r="E28" s="5" t="s">
        <v>85</v>
      </c>
    </row>
  </sheetData>
  <mergeCells count="3">
    <mergeCell ref="A1:F1"/>
    <mergeCell ref="A2:F2"/>
    <mergeCell ref="A4:F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showGridLines="0" topLeftCell="A19" workbookViewId="0">
      <selection sqref="A1:J1"/>
    </sheetView>
  </sheetViews>
  <sheetFormatPr defaultRowHeight="14"/>
  <cols>
    <col min="1" max="1" width="18" customWidth="1"/>
    <col min="2" max="2" width="35" customWidth="1"/>
    <col min="3" max="3" width="58" customWidth="1"/>
    <col min="4" max="4" width="18" customWidth="1"/>
    <col min="5" max="6" width="20" customWidth="1"/>
    <col min="7" max="7" width="21" customWidth="1"/>
    <col min="8" max="8" width="14" customWidth="1"/>
    <col min="9" max="9" width="22" customWidth="1"/>
    <col min="10" max="10" width="42" customWidth="1"/>
  </cols>
  <sheetData>
    <row r="1" spans="1:10" ht="30" customHeight="1">
      <c r="A1" s="21" t="s">
        <v>86</v>
      </c>
      <c r="B1" s="21"/>
      <c r="C1" s="21"/>
      <c r="D1" s="21"/>
      <c r="E1" s="21"/>
      <c r="F1" s="21"/>
      <c r="G1" s="21"/>
      <c r="H1" s="21"/>
      <c r="I1" s="21"/>
      <c r="J1" s="21"/>
    </row>
    <row r="2" spans="1:10" ht="30" customHeight="1">
      <c r="A2" s="22" t="s">
        <v>87</v>
      </c>
      <c r="B2" s="22"/>
      <c r="C2" s="22"/>
      <c r="D2" s="22"/>
      <c r="E2" s="22"/>
      <c r="F2" s="22"/>
      <c r="G2" s="22"/>
      <c r="H2" s="22"/>
      <c r="I2" s="22"/>
      <c r="J2" s="22"/>
    </row>
    <row r="4" spans="1:10">
      <c r="A4" s="23" t="s">
        <v>88</v>
      </c>
      <c r="B4" s="24"/>
      <c r="C4" s="24"/>
      <c r="D4" s="24"/>
      <c r="E4" s="24"/>
      <c r="F4" s="24"/>
      <c r="G4" s="24"/>
      <c r="H4" s="24"/>
      <c r="I4" s="24"/>
      <c r="J4" s="25"/>
    </row>
    <row r="5" spans="1:10">
      <c r="A5" s="29"/>
      <c r="B5" s="30"/>
      <c r="C5" s="30"/>
      <c r="D5" s="30"/>
      <c r="E5" s="30"/>
      <c r="F5" s="30"/>
      <c r="G5" s="30"/>
      <c r="H5" s="30"/>
      <c r="I5" s="30"/>
      <c r="J5" s="31"/>
    </row>
    <row r="7" spans="1:10" ht="24" customHeight="1">
      <c r="A7" s="36" t="s">
        <v>89</v>
      </c>
      <c r="B7" s="36"/>
      <c r="C7" s="36"/>
      <c r="D7" s="36"/>
      <c r="E7" s="36"/>
      <c r="F7" s="36"/>
      <c r="G7" s="36"/>
      <c r="H7" s="36"/>
      <c r="I7" s="36"/>
      <c r="J7" s="36"/>
    </row>
    <row r="8" spans="1:10" ht="36" customHeight="1">
      <c r="A8" s="7" t="s">
        <v>90</v>
      </c>
      <c r="B8" s="7" t="s">
        <v>91</v>
      </c>
      <c r="C8" s="7" t="s">
        <v>92</v>
      </c>
      <c r="D8" s="7" t="s">
        <v>93</v>
      </c>
      <c r="E8" s="7" t="s">
        <v>94</v>
      </c>
      <c r="F8" s="7" t="s">
        <v>95</v>
      </c>
      <c r="G8" s="7" t="s">
        <v>96</v>
      </c>
      <c r="H8" s="7" t="s">
        <v>97</v>
      </c>
      <c r="I8" s="7" t="s">
        <v>98</v>
      </c>
      <c r="J8" s="7" t="s">
        <v>99</v>
      </c>
    </row>
    <row r="9" spans="1:10" ht="23">
      <c r="A9" s="8" t="s">
        <v>100</v>
      </c>
      <c r="B9" s="8" t="s">
        <v>101</v>
      </c>
      <c r="C9" s="8" t="s">
        <v>102</v>
      </c>
      <c r="D9" s="8" t="s">
        <v>103</v>
      </c>
      <c r="E9" s="9"/>
      <c r="F9" s="11"/>
      <c r="G9" s="13" t="str">
        <f t="shared" ref="G9:G22" si="0">IF(OR(E9="",F9=""),"",E9*F9)</f>
        <v/>
      </c>
      <c r="H9" s="12"/>
      <c r="I9" s="13" t="str">
        <f t="shared" ref="I9:I22" si="1">IF(OR(G9="",H9=""),"",G9*(1+H9))</f>
        <v/>
      </c>
      <c r="J9" s="10"/>
    </row>
    <row r="10" spans="1:10" ht="23">
      <c r="A10" s="8" t="s">
        <v>100</v>
      </c>
      <c r="B10" s="8" t="s">
        <v>104</v>
      </c>
      <c r="C10" s="8" t="s">
        <v>105</v>
      </c>
      <c r="D10" s="8" t="s">
        <v>103</v>
      </c>
      <c r="E10" s="9"/>
      <c r="F10" s="11"/>
      <c r="G10" s="13" t="str">
        <f t="shared" si="0"/>
        <v/>
      </c>
      <c r="H10" s="12"/>
      <c r="I10" s="13" t="str">
        <f t="shared" si="1"/>
        <v/>
      </c>
      <c r="J10" s="10"/>
    </row>
    <row r="11" spans="1:10">
      <c r="A11" s="8" t="s">
        <v>100</v>
      </c>
      <c r="B11" s="8" t="s">
        <v>106</v>
      </c>
      <c r="C11" s="8" t="s">
        <v>107</v>
      </c>
      <c r="D11" s="8" t="s">
        <v>108</v>
      </c>
      <c r="E11" s="9"/>
      <c r="F11" s="11"/>
      <c r="G11" s="13" t="str">
        <f t="shared" si="0"/>
        <v/>
      </c>
      <c r="H11" s="12"/>
      <c r="I11" s="13" t="str">
        <f t="shared" si="1"/>
        <v/>
      </c>
      <c r="J11" s="10"/>
    </row>
    <row r="12" spans="1:10">
      <c r="A12" s="8" t="s">
        <v>109</v>
      </c>
      <c r="B12" s="8" t="s">
        <v>110</v>
      </c>
      <c r="C12" s="8" t="s">
        <v>111</v>
      </c>
      <c r="D12" s="8" t="s">
        <v>112</v>
      </c>
      <c r="E12" s="9"/>
      <c r="F12" s="11"/>
      <c r="G12" s="13" t="str">
        <f t="shared" si="0"/>
        <v/>
      </c>
      <c r="H12" s="12"/>
      <c r="I12" s="13" t="str">
        <f t="shared" si="1"/>
        <v/>
      </c>
      <c r="J12" s="10"/>
    </row>
    <row r="13" spans="1:10">
      <c r="A13" s="8" t="s">
        <v>109</v>
      </c>
      <c r="B13" s="8" t="s">
        <v>113</v>
      </c>
      <c r="C13" s="8" t="s">
        <v>114</v>
      </c>
      <c r="D13" s="8" t="s">
        <v>112</v>
      </c>
      <c r="E13" s="9"/>
      <c r="F13" s="11"/>
      <c r="G13" s="13" t="str">
        <f t="shared" si="0"/>
        <v/>
      </c>
      <c r="H13" s="12"/>
      <c r="I13" s="13" t="str">
        <f t="shared" si="1"/>
        <v/>
      </c>
      <c r="J13" s="10"/>
    </row>
    <row r="14" spans="1:10">
      <c r="A14" s="8" t="s">
        <v>115</v>
      </c>
      <c r="B14" s="8" t="s">
        <v>116</v>
      </c>
      <c r="C14" s="8" t="s">
        <v>117</v>
      </c>
      <c r="D14" s="8" t="s">
        <v>118</v>
      </c>
      <c r="E14" s="9"/>
      <c r="F14" s="11"/>
      <c r="G14" s="13" t="str">
        <f t="shared" si="0"/>
        <v/>
      </c>
      <c r="H14" s="12"/>
      <c r="I14" s="13" t="str">
        <f t="shared" si="1"/>
        <v/>
      </c>
      <c r="J14" s="10"/>
    </row>
    <row r="15" spans="1:10">
      <c r="A15" s="8" t="s">
        <v>119</v>
      </c>
      <c r="B15" s="8" t="s">
        <v>120</v>
      </c>
      <c r="C15" s="8" t="s">
        <v>121</v>
      </c>
      <c r="D15" s="8" t="s">
        <v>122</v>
      </c>
      <c r="E15" s="9"/>
      <c r="F15" s="11"/>
      <c r="G15" s="13" t="str">
        <f t="shared" si="0"/>
        <v/>
      </c>
      <c r="H15" s="12"/>
      <c r="I15" s="13" t="str">
        <f t="shared" si="1"/>
        <v/>
      </c>
      <c r="J15" s="10"/>
    </row>
    <row r="16" spans="1:10">
      <c r="A16" s="8" t="s">
        <v>119</v>
      </c>
      <c r="B16" s="8" t="s">
        <v>123</v>
      </c>
      <c r="C16" s="8" t="s">
        <v>124</v>
      </c>
      <c r="D16" s="8" t="s">
        <v>122</v>
      </c>
      <c r="E16" s="9"/>
      <c r="F16" s="11"/>
      <c r="G16" s="13" t="str">
        <f t="shared" si="0"/>
        <v/>
      </c>
      <c r="H16" s="12"/>
      <c r="I16" s="13" t="str">
        <f t="shared" si="1"/>
        <v/>
      </c>
      <c r="J16" s="10"/>
    </row>
    <row r="17" spans="1:10">
      <c r="A17" s="8" t="s">
        <v>119</v>
      </c>
      <c r="B17" s="8" t="s">
        <v>125</v>
      </c>
      <c r="C17" s="8" t="s">
        <v>126</v>
      </c>
      <c r="D17" s="8" t="s">
        <v>118</v>
      </c>
      <c r="E17" s="9"/>
      <c r="F17" s="11"/>
      <c r="G17" s="13" t="str">
        <f t="shared" si="0"/>
        <v/>
      </c>
      <c r="H17" s="12"/>
      <c r="I17" s="13" t="str">
        <f t="shared" si="1"/>
        <v/>
      </c>
      <c r="J17" s="10"/>
    </row>
    <row r="18" spans="1:10">
      <c r="A18" s="8" t="s">
        <v>119</v>
      </c>
      <c r="B18" s="8" t="s">
        <v>127</v>
      </c>
      <c r="C18" s="8" t="s">
        <v>128</v>
      </c>
      <c r="D18" s="8" t="s">
        <v>118</v>
      </c>
      <c r="E18" s="9"/>
      <c r="F18" s="11"/>
      <c r="G18" s="13" t="str">
        <f t="shared" si="0"/>
        <v/>
      </c>
      <c r="H18" s="12"/>
      <c r="I18" s="13" t="str">
        <f t="shared" si="1"/>
        <v/>
      </c>
      <c r="J18" s="10"/>
    </row>
    <row r="19" spans="1:10">
      <c r="A19" s="8" t="s">
        <v>119</v>
      </c>
      <c r="B19" s="8" t="s">
        <v>129</v>
      </c>
      <c r="C19" s="8" t="s">
        <v>128</v>
      </c>
      <c r="D19" s="8" t="s">
        <v>118</v>
      </c>
      <c r="E19" s="9"/>
      <c r="F19" s="11"/>
      <c r="G19" s="13" t="str">
        <f t="shared" si="0"/>
        <v/>
      </c>
      <c r="H19" s="12"/>
      <c r="I19" s="13" t="str">
        <f t="shared" si="1"/>
        <v/>
      </c>
      <c r="J19" s="10"/>
    </row>
    <row r="20" spans="1:10">
      <c r="A20" s="8" t="s">
        <v>130</v>
      </c>
      <c r="B20" s="8" t="s">
        <v>131</v>
      </c>
      <c r="C20" s="8" t="s">
        <v>132</v>
      </c>
      <c r="D20" s="8" t="s">
        <v>122</v>
      </c>
      <c r="E20" s="9"/>
      <c r="F20" s="11"/>
      <c r="G20" s="13" t="str">
        <f t="shared" si="0"/>
        <v/>
      </c>
      <c r="H20" s="12"/>
      <c r="I20" s="13" t="str">
        <f t="shared" si="1"/>
        <v/>
      </c>
      <c r="J20" s="10"/>
    </row>
    <row r="21" spans="1:10">
      <c r="A21" s="8" t="s">
        <v>130</v>
      </c>
      <c r="B21" s="8" t="s">
        <v>133</v>
      </c>
      <c r="C21" s="8" t="s">
        <v>134</v>
      </c>
      <c r="D21" s="8" t="s">
        <v>135</v>
      </c>
      <c r="E21" s="14"/>
      <c r="F21" s="12"/>
      <c r="G21" s="13" t="str">
        <f t="shared" si="0"/>
        <v/>
      </c>
      <c r="H21" s="12"/>
      <c r="I21" s="13" t="str">
        <f t="shared" si="1"/>
        <v/>
      </c>
      <c r="J21" s="10"/>
    </row>
    <row r="22" spans="1:10">
      <c r="A22" s="8" t="s">
        <v>130</v>
      </c>
      <c r="B22" s="8" t="s">
        <v>136</v>
      </c>
      <c r="C22" s="8" t="s">
        <v>137</v>
      </c>
      <c r="D22" s="8" t="s">
        <v>122</v>
      </c>
      <c r="E22" s="9"/>
      <c r="F22" s="11"/>
      <c r="G22" s="13" t="str">
        <f t="shared" si="0"/>
        <v/>
      </c>
      <c r="H22" s="12"/>
      <c r="I22" s="13" t="str">
        <f t="shared" si="1"/>
        <v/>
      </c>
      <c r="J22" s="10"/>
    </row>
    <row r="23" spans="1:10" ht="24" customHeight="1">
      <c r="A23" s="37" t="s">
        <v>138</v>
      </c>
      <c r="B23" s="38"/>
      <c r="C23" s="38"/>
      <c r="D23" s="38"/>
      <c r="E23" s="38"/>
      <c r="F23" s="38"/>
      <c r="G23" s="17">
        <f>SUM(G9:G22)</f>
        <v>0</v>
      </c>
      <c r="H23" s="15" t="s">
        <v>139</v>
      </c>
      <c r="I23" s="17">
        <f>SUM(I9:I22)</f>
        <v>0</v>
      </c>
      <c r="J23" s="16"/>
    </row>
    <row r="24" spans="1:10">
      <c r="A24" s="39" t="s">
        <v>140</v>
      </c>
      <c r="B24" s="39"/>
      <c r="C24" s="39"/>
      <c r="D24" s="39"/>
      <c r="E24" s="40" t="str">
        <f>IF(COUNTBLANK(E9:E22)&gt;0,"DEPAUL QUANTITIES INCOMPLETE",IF(COUNTBLANK(F9:F22)+COUNTBLANK(H9:H22)&gt;0,"TENDERER RATES / VAT INCOMPLETE","COMPLETE"))</f>
        <v>DEPAUL QUANTITIES INCOMPLETE</v>
      </c>
      <c r="F24" s="39"/>
      <c r="G24" s="39"/>
      <c r="H24" s="39"/>
      <c r="I24" s="39"/>
      <c r="J24" s="39"/>
    </row>
    <row r="26" spans="1:10" ht="24" customHeight="1">
      <c r="A26" s="36" t="s">
        <v>141</v>
      </c>
      <c r="B26" s="36"/>
      <c r="C26" s="36"/>
      <c r="D26" s="36"/>
      <c r="E26" s="36"/>
      <c r="F26" s="36"/>
      <c r="G26" s="36"/>
      <c r="H26" s="36"/>
      <c r="I26" s="36"/>
      <c r="J26" s="36"/>
    </row>
    <row r="27" spans="1:10" ht="36" customHeight="1">
      <c r="A27" s="7" t="s">
        <v>90</v>
      </c>
      <c r="B27" s="7" t="s">
        <v>91</v>
      </c>
      <c r="C27" s="7" t="s">
        <v>92</v>
      </c>
      <c r="D27" s="7" t="s">
        <v>93</v>
      </c>
      <c r="E27" s="7" t="s">
        <v>94</v>
      </c>
      <c r="F27" s="7" t="s">
        <v>95</v>
      </c>
      <c r="G27" s="7" t="s">
        <v>96</v>
      </c>
      <c r="H27" s="7" t="s">
        <v>97</v>
      </c>
      <c r="I27" s="7" t="s">
        <v>98</v>
      </c>
      <c r="J27" s="7" t="s">
        <v>99</v>
      </c>
    </row>
    <row r="28" spans="1:10">
      <c r="A28" s="8" t="s">
        <v>109</v>
      </c>
      <c r="B28" s="8" t="s">
        <v>142</v>
      </c>
      <c r="C28" s="8" t="s">
        <v>143</v>
      </c>
      <c r="D28" s="8" t="s">
        <v>122</v>
      </c>
      <c r="E28" s="9"/>
      <c r="F28" s="11"/>
      <c r="G28" s="13" t="str">
        <f t="shared" ref="G28:G40" si="2">IF(OR(E28="",F28=""),"",E28*F28)</f>
        <v/>
      </c>
      <c r="H28" s="12"/>
      <c r="I28" s="13" t="str">
        <f t="shared" ref="I28:I40" si="3">IF(OR(G28="",H28=""),"",G28*(1+H28))</f>
        <v/>
      </c>
      <c r="J28" s="10"/>
    </row>
    <row r="29" spans="1:10">
      <c r="A29" s="8" t="s">
        <v>109</v>
      </c>
      <c r="B29" s="8" t="s">
        <v>144</v>
      </c>
      <c r="C29" s="8" t="s">
        <v>145</v>
      </c>
      <c r="D29" s="8" t="s">
        <v>112</v>
      </c>
      <c r="E29" s="9"/>
      <c r="F29" s="11"/>
      <c r="G29" s="13" t="str">
        <f t="shared" si="2"/>
        <v/>
      </c>
      <c r="H29" s="12"/>
      <c r="I29" s="13" t="str">
        <f t="shared" si="3"/>
        <v/>
      </c>
      <c r="J29" s="10"/>
    </row>
    <row r="30" spans="1:10">
      <c r="A30" s="8" t="s">
        <v>109</v>
      </c>
      <c r="B30" s="8" t="s">
        <v>146</v>
      </c>
      <c r="C30" s="8" t="s">
        <v>145</v>
      </c>
      <c r="D30" s="8" t="s">
        <v>112</v>
      </c>
      <c r="E30" s="9"/>
      <c r="F30" s="11"/>
      <c r="G30" s="13" t="str">
        <f t="shared" si="2"/>
        <v/>
      </c>
      <c r="H30" s="12"/>
      <c r="I30" s="13" t="str">
        <f t="shared" si="3"/>
        <v/>
      </c>
      <c r="J30" s="10"/>
    </row>
    <row r="31" spans="1:10">
      <c r="A31" s="8" t="s">
        <v>109</v>
      </c>
      <c r="B31" s="8" t="s">
        <v>147</v>
      </c>
      <c r="C31" s="8" t="s">
        <v>148</v>
      </c>
      <c r="D31" s="8" t="s">
        <v>112</v>
      </c>
      <c r="E31" s="9"/>
      <c r="F31" s="11"/>
      <c r="G31" s="13" t="str">
        <f t="shared" si="2"/>
        <v/>
      </c>
      <c r="H31" s="12"/>
      <c r="I31" s="13" t="str">
        <f t="shared" si="3"/>
        <v/>
      </c>
      <c r="J31" s="10"/>
    </row>
    <row r="32" spans="1:10">
      <c r="A32" s="8" t="s">
        <v>109</v>
      </c>
      <c r="B32" s="8" t="s">
        <v>149</v>
      </c>
      <c r="C32" s="8" t="s">
        <v>150</v>
      </c>
      <c r="D32" s="8" t="s">
        <v>151</v>
      </c>
      <c r="E32" s="9"/>
      <c r="F32" s="11"/>
      <c r="G32" s="13" t="str">
        <f t="shared" si="2"/>
        <v/>
      </c>
      <c r="H32" s="12"/>
      <c r="I32" s="13" t="str">
        <f t="shared" si="3"/>
        <v/>
      </c>
      <c r="J32" s="10"/>
    </row>
    <row r="33" spans="1:10">
      <c r="A33" s="8" t="s">
        <v>100</v>
      </c>
      <c r="B33" s="8" t="s">
        <v>152</v>
      </c>
      <c r="C33" s="8" t="s">
        <v>153</v>
      </c>
      <c r="D33" s="8" t="s">
        <v>108</v>
      </c>
      <c r="E33" s="9"/>
      <c r="F33" s="11"/>
      <c r="G33" s="13" t="str">
        <f t="shared" si="2"/>
        <v/>
      </c>
      <c r="H33" s="12"/>
      <c r="I33" s="13" t="str">
        <f t="shared" si="3"/>
        <v/>
      </c>
      <c r="J33" s="10"/>
    </row>
    <row r="34" spans="1:10">
      <c r="A34" s="8" t="s">
        <v>154</v>
      </c>
      <c r="B34" s="8" t="s">
        <v>155</v>
      </c>
      <c r="C34" s="8" t="s">
        <v>156</v>
      </c>
      <c r="D34" s="8" t="s">
        <v>157</v>
      </c>
      <c r="E34" s="9"/>
      <c r="F34" s="11"/>
      <c r="G34" s="13" t="str">
        <f t="shared" si="2"/>
        <v/>
      </c>
      <c r="H34" s="12"/>
      <c r="I34" s="13" t="str">
        <f t="shared" si="3"/>
        <v/>
      </c>
      <c r="J34" s="10"/>
    </row>
    <row r="35" spans="1:10">
      <c r="A35" s="8" t="s">
        <v>115</v>
      </c>
      <c r="B35" s="8" t="s">
        <v>116</v>
      </c>
      <c r="C35" s="8" t="s">
        <v>117</v>
      </c>
      <c r="D35" s="8" t="s">
        <v>118</v>
      </c>
      <c r="E35" s="9"/>
      <c r="F35" s="11"/>
      <c r="G35" s="13" t="str">
        <f t="shared" si="2"/>
        <v/>
      </c>
      <c r="H35" s="12"/>
      <c r="I35" s="13" t="str">
        <f t="shared" si="3"/>
        <v/>
      </c>
      <c r="J35" s="10"/>
    </row>
    <row r="36" spans="1:10">
      <c r="A36" s="8" t="s">
        <v>119</v>
      </c>
      <c r="B36" s="8" t="s">
        <v>120</v>
      </c>
      <c r="C36" s="8" t="s">
        <v>158</v>
      </c>
      <c r="D36" s="8" t="s">
        <v>122</v>
      </c>
      <c r="E36" s="9"/>
      <c r="F36" s="11"/>
      <c r="G36" s="13" t="str">
        <f t="shared" si="2"/>
        <v/>
      </c>
      <c r="H36" s="12"/>
      <c r="I36" s="13" t="str">
        <f t="shared" si="3"/>
        <v/>
      </c>
      <c r="J36" s="10"/>
    </row>
    <row r="37" spans="1:10">
      <c r="A37" s="8" t="s">
        <v>119</v>
      </c>
      <c r="B37" s="8" t="s">
        <v>159</v>
      </c>
      <c r="C37" s="8" t="s">
        <v>124</v>
      </c>
      <c r="D37" s="8" t="s">
        <v>122</v>
      </c>
      <c r="E37" s="9"/>
      <c r="F37" s="11"/>
      <c r="G37" s="13" t="str">
        <f t="shared" si="2"/>
        <v/>
      </c>
      <c r="H37" s="12"/>
      <c r="I37" s="13" t="str">
        <f t="shared" si="3"/>
        <v/>
      </c>
      <c r="J37" s="10"/>
    </row>
    <row r="38" spans="1:10">
      <c r="A38" s="8" t="s">
        <v>130</v>
      </c>
      <c r="B38" s="8" t="s">
        <v>160</v>
      </c>
      <c r="C38" s="8" t="s">
        <v>161</v>
      </c>
      <c r="D38" s="8" t="s">
        <v>112</v>
      </c>
      <c r="E38" s="9"/>
      <c r="F38" s="11"/>
      <c r="G38" s="13" t="str">
        <f t="shared" si="2"/>
        <v/>
      </c>
      <c r="H38" s="12"/>
      <c r="I38" s="13" t="str">
        <f t="shared" si="3"/>
        <v/>
      </c>
      <c r="J38" s="10"/>
    </row>
    <row r="39" spans="1:10">
      <c r="A39" s="8" t="s">
        <v>130</v>
      </c>
      <c r="B39" s="8" t="s">
        <v>131</v>
      </c>
      <c r="C39" s="8" t="s">
        <v>162</v>
      </c>
      <c r="D39" s="8" t="s">
        <v>122</v>
      </c>
      <c r="E39" s="9"/>
      <c r="F39" s="11"/>
      <c r="G39" s="13" t="str">
        <f t="shared" si="2"/>
        <v/>
      </c>
      <c r="H39" s="12"/>
      <c r="I39" s="13" t="str">
        <f t="shared" si="3"/>
        <v/>
      </c>
      <c r="J39" s="10"/>
    </row>
    <row r="40" spans="1:10">
      <c r="A40" s="8" t="s">
        <v>130</v>
      </c>
      <c r="B40" s="8" t="s">
        <v>163</v>
      </c>
      <c r="C40" s="8" t="s">
        <v>164</v>
      </c>
      <c r="D40" s="8" t="s">
        <v>165</v>
      </c>
      <c r="E40" s="9"/>
      <c r="F40" s="11"/>
      <c r="G40" s="13" t="str">
        <f t="shared" si="2"/>
        <v/>
      </c>
      <c r="H40" s="12"/>
      <c r="I40" s="13" t="str">
        <f t="shared" si="3"/>
        <v/>
      </c>
      <c r="J40" s="10"/>
    </row>
    <row r="41" spans="1:10" ht="24" customHeight="1">
      <c r="A41" s="37" t="s">
        <v>166</v>
      </c>
      <c r="B41" s="38"/>
      <c r="C41" s="38"/>
      <c r="D41" s="38"/>
      <c r="E41" s="38"/>
      <c r="F41" s="38"/>
      <c r="G41" s="17">
        <f>SUM(G28:G40)</f>
        <v>0</v>
      </c>
      <c r="H41" s="15" t="s">
        <v>139</v>
      </c>
      <c r="I41" s="17">
        <f>SUM(I28:I40)</f>
        <v>0</v>
      </c>
      <c r="J41" s="16"/>
    </row>
    <row r="42" spans="1:10">
      <c r="A42" s="39" t="s">
        <v>140</v>
      </c>
      <c r="B42" s="39"/>
      <c r="C42" s="39"/>
      <c r="D42" s="39"/>
      <c r="E42" s="40" t="str">
        <f>IF(COUNTBLANK(E28:E40)&gt;0,"DEPAUL QUANTITIES INCOMPLETE",IF(COUNTBLANK(F28:F40)+COUNTBLANK(H28:H40)&gt;0,"TENDERER RATES / VAT INCOMPLETE","COMPLETE"))</f>
        <v>DEPAUL QUANTITIES INCOMPLETE</v>
      </c>
      <c r="F42" s="39"/>
      <c r="G42" s="39"/>
      <c r="H42" s="39"/>
      <c r="I42" s="39"/>
      <c r="J42" s="39"/>
    </row>
  </sheetData>
  <mergeCells count="11">
    <mergeCell ref="A24:D24"/>
    <mergeCell ref="E24:J24"/>
    <mergeCell ref="A26:J26"/>
    <mergeCell ref="A41:F41"/>
    <mergeCell ref="A42:D42"/>
    <mergeCell ref="E42:J42"/>
    <mergeCell ref="A1:J1"/>
    <mergeCell ref="A2:J2"/>
    <mergeCell ref="A4:J5"/>
    <mergeCell ref="A7:J7"/>
    <mergeCell ref="A23:F2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1"/>
  <sheetViews>
    <sheetView showGridLines="0" topLeftCell="A55" workbookViewId="0">
      <selection sqref="A1:J1"/>
    </sheetView>
  </sheetViews>
  <sheetFormatPr defaultRowHeight="14"/>
  <cols>
    <col min="1" max="1" width="18" customWidth="1"/>
    <col min="2" max="2" width="35" customWidth="1"/>
    <col min="3" max="3" width="58" customWidth="1"/>
    <col min="4" max="4" width="18" customWidth="1"/>
    <col min="5" max="6" width="20" customWidth="1"/>
    <col min="7" max="7" width="21" customWidth="1"/>
    <col min="8" max="8" width="14" customWidth="1"/>
    <col min="9" max="9" width="22" customWidth="1"/>
    <col min="10" max="10" width="42" customWidth="1"/>
  </cols>
  <sheetData>
    <row r="1" spans="1:10" ht="30" customHeight="1">
      <c r="A1" s="21" t="s">
        <v>167</v>
      </c>
      <c r="B1" s="21"/>
      <c r="C1" s="21"/>
      <c r="D1" s="21"/>
      <c r="E1" s="21"/>
      <c r="F1" s="21"/>
      <c r="G1" s="21"/>
      <c r="H1" s="21"/>
      <c r="I1" s="21"/>
      <c r="J1" s="21"/>
    </row>
    <row r="2" spans="1:10" ht="30" customHeight="1">
      <c r="A2" s="22" t="s">
        <v>87</v>
      </c>
      <c r="B2" s="22"/>
      <c r="C2" s="22"/>
      <c r="D2" s="22"/>
      <c r="E2" s="22"/>
      <c r="F2" s="22"/>
      <c r="G2" s="22"/>
      <c r="H2" s="22"/>
      <c r="I2" s="22"/>
      <c r="J2" s="22"/>
    </row>
    <row r="4" spans="1:10">
      <c r="A4" s="23" t="s">
        <v>88</v>
      </c>
      <c r="B4" s="24"/>
      <c r="C4" s="24"/>
      <c r="D4" s="24"/>
      <c r="E4" s="24"/>
      <c r="F4" s="24"/>
      <c r="G4" s="24"/>
      <c r="H4" s="24"/>
      <c r="I4" s="24"/>
      <c r="J4" s="25"/>
    </row>
    <row r="5" spans="1:10">
      <c r="A5" s="29"/>
      <c r="B5" s="30"/>
      <c r="C5" s="30"/>
      <c r="D5" s="30"/>
      <c r="E5" s="30"/>
      <c r="F5" s="30"/>
      <c r="G5" s="30"/>
      <c r="H5" s="30"/>
      <c r="I5" s="30"/>
      <c r="J5" s="31"/>
    </row>
    <row r="7" spans="1:10" ht="24" customHeight="1">
      <c r="A7" s="36" t="s">
        <v>168</v>
      </c>
      <c r="B7" s="36"/>
      <c r="C7" s="36"/>
      <c r="D7" s="36"/>
      <c r="E7" s="36"/>
      <c r="F7" s="36"/>
      <c r="G7" s="36"/>
      <c r="H7" s="36"/>
      <c r="I7" s="36"/>
      <c r="J7" s="36"/>
    </row>
    <row r="8" spans="1:10" ht="36" customHeight="1">
      <c r="A8" s="7" t="s">
        <v>90</v>
      </c>
      <c r="B8" s="7" t="s">
        <v>91</v>
      </c>
      <c r="C8" s="7" t="s">
        <v>92</v>
      </c>
      <c r="D8" s="7" t="s">
        <v>93</v>
      </c>
      <c r="E8" s="7" t="s">
        <v>94</v>
      </c>
      <c r="F8" s="7" t="s">
        <v>95</v>
      </c>
      <c r="G8" s="7" t="s">
        <v>96</v>
      </c>
      <c r="H8" s="7" t="s">
        <v>97</v>
      </c>
      <c r="I8" s="7" t="s">
        <v>98</v>
      </c>
      <c r="J8" s="7" t="s">
        <v>99</v>
      </c>
    </row>
    <row r="9" spans="1:10">
      <c r="A9" s="8" t="s">
        <v>100</v>
      </c>
      <c r="B9" s="8" t="s">
        <v>169</v>
      </c>
      <c r="C9" s="8" t="s">
        <v>170</v>
      </c>
      <c r="D9" s="8" t="s">
        <v>171</v>
      </c>
      <c r="E9" s="9"/>
      <c r="F9" s="11"/>
      <c r="G9" s="13" t="str">
        <f t="shared" ref="G9:G22" si="0">IF(OR(E9="",F9=""),"",E9*F9)</f>
        <v/>
      </c>
      <c r="H9" s="12"/>
      <c r="I9" s="13" t="str">
        <f t="shared" ref="I9:I22" si="1">IF(OR(G9="",H9=""),"",G9*(1+H9))</f>
        <v/>
      </c>
      <c r="J9" s="10"/>
    </row>
    <row r="10" spans="1:10">
      <c r="A10" s="8" t="s">
        <v>100</v>
      </c>
      <c r="B10" s="8" t="s">
        <v>172</v>
      </c>
      <c r="C10" s="8" t="s">
        <v>170</v>
      </c>
      <c r="D10" s="8" t="s">
        <v>171</v>
      </c>
      <c r="E10" s="9"/>
      <c r="F10" s="11"/>
      <c r="G10" s="13" t="str">
        <f t="shared" si="0"/>
        <v/>
      </c>
      <c r="H10" s="12"/>
      <c r="I10" s="13" t="str">
        <f t="shared" si="1"/>
        <v/>
      </c>
      <c r="J10" s="10"/>
    </row>
    <row r="11" spans="1:10">
      <c r="A11" s="8" t="s">
        <v>100</v>
      </c>
      <c r="B11" s="8" t="s">
        <v>173</v>
      </c>
      <c r="C11" s="8" t="s">
        <v>174</v>
      </c>
      <c r="D11" s="8" t="s">
        <v>175</v>
      </c>
      <c r="E11" s="9"/>
      <c r="F11" s="11"/>
      <c r="G11" s="13" t="str">
        <f t="shared" si="0"/>
        <v/>
      </c>
      <c r="H11" s="12"/>
      <c r="I11" s="13" t="str">
        <f t="shared" si="1"/>
        <v/>
      </c>
      <c r="J11" s="10"/>
    </row>
    <row r="12" spans="1:10">
      <c r="A12" s="8" t="s">
        <v>109</v>
      </c>
      <c r="B12" s="8" t="s">
        <v>176</v>
      </c>
      <c r="C12" s="8" t="s">
        <v>177</v>
      </c>
      <c r="D12" s="8" t="s">
        <v>171</v>
      </c>
      <c r="E12" s="9"/>
      <c r="F12" s="11"/>
      <c r="G12" s="13" t="str">
        <f t="shared" si="0"/>
        <v/>
      </c>
      <c r="H12" s="12"/>
      <c r="I12" s="13" t="str">
        <f t="shared" si="1"/>
        <v/>
      </c>
      <c r="J12" s="10"/>
    </row>
    <row r="13" spans="1:10">
      <c r="A13" s="8" t="s">
        <v>115</v>
      </c>
      <c r="B13" s="8" t="s">
        <v>178</v>
      </c>
      <c r="C13" s="8" t="s">
        <v>179</v>
      </c>
      <c r="D13" s="8" t="s">
        <v>118</v>
      </c>
      <c r="E13" s="9"/>
      <c r="F13" s="11"/>
      <c r="G13" s="13" t="str">
        <f t="shared" si="0"/>
        <v/>
      </c>
      <c r="H13" s="12"/>
      <c r="I13" s="13" t="str">
        <f t="shared" si="1"/>
        <v/>
      </c>
      <c r="J13" s="10"/>
    </row>
    <row r="14" spans="1:10">
      <c r="A14" s="8" t="s">
        <v>115</v>
      </c>
      <c r="B14" s="8" t="s">
        <v>180</v>
      </c>
      <c r="C14" s="8" t="s">
        <v>181</v>
      </c>
      <c r="D14" s="8" t="s">
        <v>118</v>
      </c>
      <c r="E14" s="9"/>
      <c r="F14" s="11"/>
      <c r="G14" s="13" t="str">
        <f t="shared" si="0"/>
        <v/>
      </c>
      <c r="H14" s="12"/>
      <c r="I14" s="13" t="str">
        <f t="shared" si="1"/>
        <v/>
      </c>
      <c r="J14" s="10"/>
    </row>
    <row r="15" spans="1:10">
      <c r="A15" s="8" t="s">
        <v>119</v>
      </c>
      <c r="B15" s="8" t="s">
        <v>120</v>
      </c>
      <c r="C15" s="8" t="s">
        <v>182</v>
      </c>
      <c r="D15" s="8" t="s">
        <v>122</v>
      </c>
      <c r="E15" s="9"/>
      <c r="F15" s="11"/>
      <c r="G15" s="13" t="str">
        <f t="shared" si="0"/>
        <v/>
      </c>
      <c r="H15" s="12"/>
      <c r="I15" s="13" t="str">
        <f t="shared" si="1"/>
        <v/>
      </c>
      <c r="J15" s="10"/>
    </row>
    <row r="16" spans="1:10">
      <c r="A16" s="8" t="s">
        <v>119</v>
      </c>
      <c r="B16" s="8" t="s">
        <v>183</v>
      </c>
      <c r="C16" s="8" t="s">
        <v>124</v>
      </c>
      <c r="D16" s="8" t="s">
        <v>122</v>
      </c>
      <c r="E16" s="9"/>
      <c r="F16" s="11"/>
      <c r="G16" s="13" t="str">
        <f t="shared" si="0"/>
        <v/>
      </c>
      <c r="H16" s="12"/>
      <c r="I16" s="13" t="str">
        <f t="shared" si="1"/>
        <v/>
      </c>
      <c r="J16" s="10"/>
    </row>
    <row r="17" spans="1:10">
      <c r="A17" s="8" t="s">
        <v>119</v>
      </c>
      <c r="B17" s="8" t="s">
        <v>184</v>
      </c>
      <c r="C17" s="8" t="s">
        <v>185</v>
      </c>
      <c r="D17" s="8" t="s">
        <v>118</v>
      </c>
      <c r="E17" s="9"/>
      <c r="F17" s="11"/>
      <c r="G17" s="13" t="str">
        <f t="shared" si="0"/>
        <v/>
      </c>
      <c r="H17" s="12"/>
      <c r="I17" s="13" t="str">
        <f t="shared" si="1"/>
        <v/>
      </c>
      <c r="J17" s="10"/>
    </row>
    <row r="18" spans="1:10">
      <c r="A18" s="8" t="s">
        <v>119</v>
      </c>
      <c r="B18" s="8" t="s">
        <v>186</v>
      </c>
      <c r="C18" s="8" t="s">
        <v>187</v>
      </c>
      <c r="D18" s="8" t="s">
        <v>118</v>
      </c>
      <c r="E18" s="9"/>
      <c r="F18" s="11"/>
      <c r="G18" s="13" t="str">
        <f t="shared" si="0"/>
        <v/>
      </c>
      <c r="H18" s="12"/>
      <c r="I18" s="13" t="str">
        <f t="shared" si="1"/>
        <v/>
      </c>
      <c r="J18" s="10"/>
    </row>
    <row r="19" spans="1:10">
      <c r="A19" s="8" t="s">
        <v>119</v>
      </c>
      <c r="B19" s="8" t="s">
        <v>188</v>
      </c>
      <c r="C19" s="8" t="s">
        <v>189</v>
      </c>
      <c r="D19" s="8" t="s">
        <v>118</v>
      </c>
      <c r="E19" s="9"/>
      <c r="F19" s="11"/>
      <c r="G19" s="13" t="str">
        <f t="shared" si="0"/>
        <v/>
      </c>
      <c r="H19" s="12"/>
      <c r="I19" s="13" t="str">
        <f t="shared" si="1"/>
        <v/>
      </c>
      <c r="J19" s="10"/>
    </row>
    <row r="20" spans="1:10">
      <c r="A20" s="8" t="s">
        <v>130</v>
      </c>
      <c r="B20" s="8" t="s">
        <v>190</v>
      </c>
      <c r="C20" s="8" t="s">
        <v>134</v>
      </c>
      <c r="D20" s="8" t="s">
        <v>135</v>
      </c>
      <c r="E20" s="14"/>
      <c r="F20" s="12"/>
      <c r="G20" s="13" t="str">
        <f t="shared" si="0"/>
        <v/>
      </c>
      <c r="H20" s="12"/>
      <c r="I20" s="13" t="str">
        <f t="shared" si="1"/>
        <v/>
      </c>
      <c r="J20" s="10"/>
    </row>
    <row r="21" spans="1:10">
      <c r="A21" s="8" t="s">
        <v>130</v>
      </c>
      <c r="B21" s="8" t="s">
        <v>131</v>
      </c>
      <c r="C21" s="8" t="s">
        <v>162</v>
      </c>
      <c r="D21" s="8" t="s">
        <v>122</v>
      </c>
      <c r="E21" s="9"/>
      <c r="F21" s="11"/>
      <c r="G21" s="13" t="str">
        <f t="shared" si="0"/>
        <v/>
      </c>
      <c r="H21" s="12"/>
      <c r="I21" s="13" t="str">
        <f t="shared" si="1"/>
        <v/>
      </c>
      <c r="J21" s="10"/>
    </row>
    <row r="22" spans="1:10">
      <c r="A22" s="8" t="s">
        <v>130</v>
      </c>
      <c r="B22" s="8" t="s">
        <v>191</v>
      </c>
      <c r="C22" s="8" t="s">
        <v>192</v>
      </c>
      <c r="D22" s="8" t="s">
        <v>122</v>
      </c>
      <c r="E22" s="9"/>
      <c r="F22" s="11"/>
      <c r="G22" s="13" t="str">
        <f t="shared" si="0"/>
        <v/>
      </c>
      <c r="H22" s="12"/>
      <c r="I22" s="13" t="str">
        <f t="shared" si="1"/>
        <v/>
      </c>
      <c r="J22" s="10"/>
    </row>
    <row r="23" spans="1:10" ht="24" customHeight="1">
      <c r="A23" s="37" t="s">
        <v>193</v>
      </c>
      <c r="B23" s="38"/>
      <c r="C23" s="38"/>
      <c r="D23" s="38"/>
      <c r="E23" s="38"/>
      <c r="F23" s="38"/>
      <c r="G23" s="17">
        <f>SUM(G9:G22)</f>
        <v>0</v>
      </c>
      <c r="H23" s="15" t="s">
        <v>139</v>
      </c>
      <c r="I23" s="17">
        <f>SUM(I9:I22)</f>
        <v>0</v>
      </c>
      <c r="J23" s="16"/>
    </row>
    <row r="24" spans="1:10">
      <c r="A24" s="39" t="s">
        <v>140</v>
      </c>
      <c r="B24" s="39"/>
      <c r="C24" s="39"/>
      <c r="D24" s="39"/>
      <c r="E24" s="40" t="str">
        <f>IF(COUNTBLANK(E9:E22)&gt;0,"DEPAUL QUANTITIES INCOMPLETE",IF(COUNTBLANK(F9:F22)+COUNTBLANK(H9:H22)&gt;0,"TENDERER RATES / VAT INCOMPLETE","COMPLETE"))</f>
        <v>DEPAUL QUANTITIES INCOMPLETE</v>
      </c>
      <c r="F24" s="39"/>
      <c r="G24" s="39"/>
      <c r="H24" s="39"/>
      <c r="I24" s="39"/>
      <c r="J24" s="39"/>
    </row>
    <row r="26" spans="1:10" ht="24" customHeight="1">
      <c r="A26" s="36" t="s">
        <v>194</v>
      </c>
      <c r="B26" s="36"/>
      <c r="C26" s="36"/>
      <c r="D26" s="36"/>
      <c r="E26" s="36"/>
      <c r="F26" s="36"/>
      <c r="G26" s="36"/>
      <c r="H26" s="36"/>
      <c r="I26" s="36"/>
      <c r="J26" s="36"/>
    </row>
    <row r="27" spans="1:10" ht="36" customHeight="1">
      <c r="A27" s="7" t="s">
        <v>90</v>
      </c>
      <c r="B27" s="7" t="s">
        <v>91</v>
      </c>
      <c r="C27" s="7" t="s">
        <v>92</v>
      </c>
      <c r="D27" s="7" t="s">
        <v>93</v>
      </c>
      <c r="E27" s="7" t="s">
        <v>94</v>
      </c>
      <c r="F27" s="7" t="s">
        <v>95</v>
      </c>
      <c r="G27" s="7" t="s">
        <v>96</v>
      </c>
      <c r="H27" s="7" t="s">
        <v>97</v>
      </c>
      <c r="I27" s="7" t="s">
        <v>98</v>
      </c>
      <c r="J27" s="7" t="s">
        <v>99</v>
      </c>
    </row>
    <row r="28" spans="1:10">
      <c r="A28" s="8" t="s">
        <v>100</v>
      </c>
      <c r="B28" s="8" t="s">
        <v>169</v>
      </c>
      <c r="C28" s="8" t="s">
        <v>170</v>
      </c>
      <c r="D28" s="8" t="s">
        <v>171</v>
      </c>
      <c r="E28" s="9"/>
      <c r="F28" s="11"/>
      <c r="G28" s="13" t="str">
        <f t="shared" ref="G28:G41" si="2">IF(OR(E28="",F28=""),"",E28*F28)</f>
        <v/>
      </c>
      <c r="H28" s="12"/>
      <c r="I28" s="13" t="str">
        <f t="shared" ref="I28:I41" si="3">IF(OR(G28="",H28=""),"",G28*(1+H28))</f>
        <v/>
      </c>
      <c r="J28" s="10"/>
    </row>
    <row r="29" spans="1:10">
      <c r="A29" s="8" t="s">
        <v>100</v>
      </c>
      <c r="B29" s="8" t="s">
        <v>172</v>
      </c>
      <c r="C29" s="8" t="s">
        <v>170</v>
      </c>
      <c r="D29" s="8" t="s">
        <v>171</v>
      </c>
      <c r="E29" s="9"/>
      <c r="F29" s="11"/>
      <c r="G29" s="13" t="str">
        <f t="shared" si="2"/>
        <v/>
      </c>
      <c r="H29" s="12"/>
      <c r="I29" s="13" t="str">
        <f t="shared" si="3"/>
        <v/>
      </c>
      <c r="J29" s="10"/>
    </row>
    <row r="30" spans="1:10">
      <c r="A30" s="8" t="s">
        <v>100</v>
      </c>
      <c r="B30" s="8" t="s">
        <v>173</v>
      </c>
      <c r="C30" s="8" t="s">
        <v>174</v>
      </c>
      <c r="D30" s="8" t="s">
        <v>175</v>
      </c>
      <c r="E30" s="9"/>
      <c r="F30" s="11"/>
      <c r="G30" s="13" t="str">
        <f t="shared" si="2"/>
        <v/>
      </c>
      <c r="H30" s="12"/>
      <c r="I30" s="13" t="str">
        <f t="shared" si="3"/>
        <v/>
      </c>
      <c r="J30" s="10"/>
    </row>
    <row r="31" spans="1:10">
      <c r="A31" s="8" t="s">
        <v>109</v>
      </c>
      <c r="B31" s="8" t="s">
        <v>176</v>
      </c>
      <c r="C31" s="8" t="s">
        <v>177</v>
      </c>
      <c r="D31" s="8" t="s">
        <v>171</v>
      </c>
      <c r="E31" s="9"/>
      <c r="F31" s="11"/>
      <c r="G31" s="13" t="str">
        <f t="shared" si="2"/>
        <v/>
      </c>
      <c r="H31" s="12"/>
      <c r="I31" s="13" t="str">
        <f t="shared" si="3"/>
        <v/>
      </c>
      <c r="J31" s="10"/>
    </row>
    <row r="32" spans="1:10">
      <c r="A32" s="8" t="s">
        <v>115</v>
      </c>
      <c r="B32" s="8" t="s">
        <v>178</v>
      </c>
      <c r="C32" s="8" t="s">
        <v>179</v>
      </c>
      <c r="D32" s="8" t="s">
        <v>118</v>
      </c>
      <c r="E32" s="9"/>
      <c r="F32" s="11"/>
      <c r="G32" s="13" t="str">
        <f t="shared" si="2"/>
        <v/>
      </c>
      <c r="H32" s="12"/>
      <c r="I32" s="13" t="str">
        <f t="shared" si="3"/>
        <v/>
      </c>
      <c r="J32" s="10"/>
    </row>
    <row r="33" spans="1:10">
      <c r="A33" s="8" t="s">
        <v>115</v>
      </c>
      <c r="B33" s="8" t="s">
        <v>180</v>
      </c>
      <c r="C33" s="8" t="s">
        <v>181</v>
      </c>
      <c r="D33" s="8" t="s">
        <v>118</v>
      </c>
      <c r="E33" s="9"/>
      <c r="F33" s="11"/>
      <c r="G33" s="13" t="str">
        <f t="shared" si="2"/>
        <v/>
      </c>
      <c r="H33" s="12"/>
      <c r="I33" s="13" t="str">
        <f t="shared" si="3"/>
        <v/>
      </c>
      <c r="J33" s="10"/>
    </row>
    <row r="34" spans="1:10">
      <c r="A34" s="8" t="s">
        <v>119</v>
      </c>
      <c r="B34" s="8" t="s">
        <v>120</v>
      </c>
      <c r="C34" s="8" t="s">
        <v>182</v>
      </c>
      <c r="D34" s="8" t="s">
        <v>122</v>
      </c>
      <c r="E34" s="9"/>
      <c r="F34" s="11"/>
      <c r="G34" s="13" t="str">
        <f t="shared" si="2"/>
        <v/>
      </c>
      <c r="H34" s="12"/>
      <c r="I34" s="13" t="str">
        <f t="shared" si="3"/>
        <v/>
      </c>
      <c r="J34" s="10"/>
    </row>
    <row r="35" spans="1:10">
      <c r="A35" s="8" t="s">
        <v>119</v>
      </c>
      <c r="B35" s="8" t="s">
        <v>183</v>
      </c>
      <c r="C35" s="8" t="s">
        <v>124</v>
      </c>
      <c r="D35" s="8" t="s">
        <v>122</v>
      </c>
      <c r="E35" s="9"/>
      <c r="F35" s="11"/>
      <c r="G35" s="13" t="str">
        <f t="shared" si="2"/>
        <v/>
      </c>
      <c r="H35" s="12"/>
      <c r="I35" s="13" t="str">
        <f t="shared" si="3"/>
        <v/>
      </c>
      <c r="J35" s="10"/>
    </row>
    <row r="36" spans="1:10">
      <c r="A36" s="8" t="s">
        <v>119</v>
      </c>
      <c r="B36" s="8" t="s">
        <v>184</v>
      </c>
      <c r="C36" s="8" t="s">
        <v>185</v>
      </c>
      <c r="D36" s="8" t="s">
        <v>118</v>
      </c>
      <c r="E36" s="9"/>
      <c r="F36" s="11"/>
      <c r="G36" s="13" t="str">
        <f t="shared" si="2"/>
        <v/>
      </c>
      <c r="H36" s="12"/>
      <c r="I36" s="13" t="str">
        <f t="shared" si="3"/>
        <v/>
      </c>
      <c r="J36" s="10"/>
    </row>
    <row r="37" spans="1:10">
      <c r="A37" s="8" t="s">
        <v>119</v>
      </c>
      <c r="B37" s="8" t="s">
        <v>186</v>
      </c>
      <c r="C37" s="8" t="s">
        <v>187</v>
      </c>
      <c r="D37" s="8" t="s">
        <v>118</v>
      </c>
      <c r="E37" s="9"/>
      <c r="F37" s="11"/>
      <c r="G37" s="13" t="str">
        <f t="shared" si="2"/>
        <v/>
      </c>
      <c r="H37" s="12"/>
      <c r="I37" s="13" t="str">
        <f t="shared" si="3"/>
        <v/>
      </c>
      <c r="J37" s="10"/>
    </row>
    <row r="38" spans="1:10">
      <c r="A38" s="8" t="s">
        <v>119</v>
      </c>
      <c r="B38" s="8" t="s">
        <v>188</v>
      </c>
      <c r="C38" s="8" t="s">
        <v>189</v>
      </c>
      <c r="D38" s="8" t="s">
        <v>118</v>
      </c>
      <c r="E38" s="9"/>
      <c r="F38" s="11"/>
      <c r="G38" s="13" t="str">
        <f t="shared" si="2"/>
        <v/>
      </c>
      <c r="H38" s="12"/>
      <c r="I38" s="13" t="str">
        <f t="shared" si="3"/>
        <v/>
      </c>
      <c r="J38" s="10"/>
    </row>
    <row r="39" spans="1:10">
      <c r="A39" s="8" t="s">
        <v>130</v>
      </c>
      <c r="B39" s="8" t="s">
        <v>190</v>
      </c>
      <c r="C39" s="8" t="s">
        <v>134</v>
      </c>
      <c r="D39" s="8" t="s">
        <v>135</v>
      </c>
      <c r="E39" s="14"/>
      <c r="F39" s="12"/>
      <c r="G39" s="13" t="str">
        <f t="shared" si="2"/>
        <v/>
      </c>
      <c r="H39" s="12"/>
      <c r="I39" s="13" t="str">
        <f t="shared" si="3"/>
        <v/>
      </c>
      <c r="J39" s="10"/>
    </row>
    <row r="40" spans="1:10">
      <c r="A40" s="8" t="s">
        <v>130</v>
      </c>
      <c r="B40" s="8" t="s">
        <v>131</v>
      </c>
      <c r="C40" s="8" t="s">
        <v>162</v>
      </c>
      <c r="D40" s="8" t="s">
        <v>122</v>
      </c>
      <c r="E40" s="9"/>
      <c r="F40" s="11"/>
      <c r="G40" s="13" t="str">
        <f t="shared" si="2"/>
        <v/>
      </c>
      <c r="H40" s="12"/>
      <c r="I40" s="13" t="str">
        <f t="shared" si="3"/>
        <v/>
      </c>
      <c r="J40" s="10"/>
    </row>
    <row r="41" spans="1:10">
      <c r="A41" s="8" t="s">
        <v>130</v>
      </c>
      <c r="B41" s="8" t="s">
        <v>191</v>
      </c>
      <c r="C41" s="8" t="s">
        <v>192</v>
      </c>
      <c r="D41" s="8" t="s">
        <v>122</v>
      </c>
      <c r="E41" s="9"/>
      <c r="F41" s="11"/>
      <c r="G41" s="13" t="str">
        <f t="shared" si="2"/>
        <v/>
      </c>
      <c r="H41" s="12"/>
      <c r="I41" s="13" t="str">
        <f t="shared" si="3"/>
        <v/>
      </c>
      <c r="J41" s="10"/>
    </row>
    <row r="42" spans="1:10" ht="24" customHeight="1">
      <c r="A42" s="37" t="s">
        <v>195</v>
      </c>
      <c r="B42" s="38"/>
      <c r="C42" s="38"/>
      <c r="D42" s="38"/>
      <c r="E42" s="38"/>
      <c r="F42" s="38"/>
      <c r="G42" s="17">
        <f>SUM(G28:G41)</f>
        <v>0</v>
      </c>
      <c r="H42" s="15" t="s">
        <v>139</v>
      </c>
      <c r="I42" s="17">
        <f>SUM(I28:I41)</f>
        <v>0</v>
      </c>
      <c r="J42" s="16"/>
    </row>
    <row r="43" spans="1:10">
      <c r="A43" s="39" t="s">
        <v>140</v>
      </c>
      <c r="B43" s="39"/>
      <c r="C43" s="39"/>
      <c r="D43" s="39"/>
      <c r="E43" s="40" t="str">
        <f>IF(COUNTBLANK(E28:E41)&gt;0,"DEPAUL QUANTITIES INCOMPLETE",IF(COUNTBLANK(F28:F41)+COUNTBLANK(H28:H41)&gt;0,"TENDERER RATES / VAT INCOMPLETE","COMPLETE"))</f>
        <v>DEPAUL QUANTITIES INCOMPLETE</v>
      </c>
      <c r="F43" s="39"/>
      <c r="G43" s="39"/>
      <c r="H43" s="39"/>
      <c r="I43" s="39"/>
      <c r="J43" s="39"/>
    </row>
    <row r="45" spans="1:10" ht="24" customHeight="1">
      <c r="A45" s="36" t="s">
        <v>196</v>
      </c>
      <c r="B45" s="36"/>
      <c r="C45" s="36"/>
      <c r="D45" s="36"/>
      <c r="E45" s="36"/>
      <c r="F45" s="36"/>
      <c r="G45" s="36"/>
      <c r="H45" s="36"/>
      <c r="I45" s="36"/>
      <c r="J45" s="36"/>
    </row>
    <row r="46" spans="1:10" ht="36" customHeight="1">
      <c r="A46" s="7" t="s">
        <v>90</v>
      </c>
      <c r="B46" s="7" t="s">
        <v>91</v>
      </c>
      <c r="C46" s="7" t="s">
        <v>92</v>
      </c>
      <c r="D46" s="7" t="s">
        <v>93</v>
      </c>
      <c r="E46" s="7" t="s">
        <v>94</v>
      </c>
      <c r="F46" s="7" t="s">
        <v>95</v>
      </c>
      <c r="G46" s="7" t="s">
        <v>96</v>
      </c>
      <c r="H46" s="7" t="s">
        <v>97</v>
      </c>
      <c r="I46" s="7" t="s">
        <v>98</v>
      </c>
      <c r="J46" s="7" t="s">
        <v>99</v>
      </c>
    </row>
    <row r="47" spans="1:10">
      <c r="A47" s="8" t="s">
        <v>100</v>
      </c>
      <c r="B47" s="8" t="s">
        <v>169</v>
      </c>
      <c r="C47" s="8" t="s">
        <v>170</v>
      </c>
      <c r="D47" s="8" t="s">
        <v>171</v>
      </c>
      <c r="E47" s="9"/>
      <c r="F47" s="11"/>
      <c r="G47" s="13" t="str">
        <f t="shared" ref="G47:G60" si="4">IF(OR(E47="",F47=""),"",E47*F47)</f>
        <v/>
      </c>
      <c r="H47" s="12"/>
      <c r="I47" s="13" t="str">
        <f t="shared" ref="I47:I60" si="5">IF(OR(G47="",H47=""),"",G47*(1+H47))</f>
        <v/>
      </c>
      <c r="J47" s="10"/>
    </row>
    <row r="48" spans="1:10">
      <c r="A48" s="8" t="s">
        <v>100</v>
      </c>
      <c r="B48" s="8" t="s">
        <v>172</v>
      </c>
      <c r="C48" s="8" t="s">
        <v>170</v>
      </c>
      <c r="D48" s="8" t="s">
        <v>171</v>
      </c>
      <c r="E48" s="9"/>
      <c r="F48" s="11"/>
      <c r="G48" s="13" t="str">
        <f t="shared" si="4"/>
        <v/>
      </c>
      <c r="H48" s="12"/>
      <c r="I48" s="13" t="str">
        <f t="shared" si="5"/>
        <v/>
      </c>
      <c r="J48" s="10"/>
    </row>
    <row r="49" spans="1:10">
      <c r="A49" s="8" t="s">
        <v>100</v>
      </c>
      <c r="B49" s="8" t="s">
        <v>173</v>
      </c>
      <c r="C49" s="8" t="s">
        <v>174</v>
      </c>
      <c r="D49" s="8" t="s">
        <v>175</v>
      </c>
      <c r="E49" s="9"/>
      <c r="F49" s="11"/>
      <c r="G49" s="13" t="str">
        <f t="shared" si="4"/>
        <v/>
      </c>
      <c r="H49" s="12"/>
      <c r="I49" s="13" t="str">
        <f t="shared" si="5"/>
        <v/>
      </c>
      <c r="J49" s="10"/>
    </row>
    <row r="50" spans="1:10">
      <c r="A50" s="8" t="s">
        <v>109</v>
      </c>
      <c r="B50" s="8" t="s">
        <v>176</v>
      </c>
      <c r="C50" s="8" t="s">
        <v>177</v>
      </c>
      <c r="D50" s="8" t="s">
        <v>171</v>
      </c>
      <c r="E50" s="9"/>
      <c r="F50" s="11"/>
      <c r="G50" s="13" t="str">
        <f t="shared" si="4"/>
        <v/>
      </c>
      <c r="H50" s="12"/>
      <c r="I50" s="13" t="str">
        <f t="shared" si="5"/>
        <v/>
      </c>
      <c r="J50" s="10"/>
    </row>
    <row r="51" spans="1:10">
      <c r="A51" s="8" t="s">
        <v>115</v>
      </c>
      <c r="B51" s="8" t="s">
        <v>178</v>
      </c>
      <c r="C51" s="8" t="s">
        <v>179</v>
      </c>
      <c r="D51" s="8" t="s">
        <v>118</v>
      </c>
      <c r="E51" s="9"/>
      <c r="F51" s="11"/>
      <c r="G51" s="13" t="str">
        <f t="shared" si="4"/>
        <v/>
      </c>
      <c r="H51" s="12"/>
      <c r="I51" s="13" t="str">
        <f t="shared" si="5"/>
        <v/>
      </c>
      <c r="J51" s="10"/>
    </row>
    <row r="52" spans="1:10">
      <c r="A52" s="8" t="s">
        <v>115</v>
      </c>
      <c r="B52" s="8" t="s">
        <v>180</v>
      </c>
      <c r="C52" s="8" t="s">
        <v>181</v>
      </c>
      <c r="D52" s="8" t="s">
        <v>118</v>
      </c>
      <c r="E52" s="9"/>
      <c r="F52" s="11"/>
      <c r="G52" s="13" t="str">
        <f t="shared" si="4"/>
        <v/>
      </c>
      <c r="H52" s="12"/>
      <c r="I52" s="13" t="str">
        <f t="shared" si="5"/>
        <v/>
      </c>
      <c r="J52" s="10"/>
    </row>
    <row r="53" spans="1:10">
      <c r="A53" s="8" t="s">
        <v>119</v>
      </c>
      <c r="B53" s="8" t="s">
        <v>120</v>
      </c>
      <c r="C53" s="8" t="s">
        <v>182</v>
      </c>
      <c r="D53" s="8" t="s">
        <v>122</v>
      </c>
      <c r="E53" s="9"/>
      <c r="F53" s="11"/>
      <c r="G53" s="13" t="str">
        <f t="shared" si="4"/>
        <v/>
      </c>
      <c r="H53" s="12"/>
      <c r="I53" s="13" t="str">
        <f t="shared" si="5"/>
        <v/>
      </c>
      <c r="J53" s="10"/>
    </row>
    <row r="54" spans="1:10">
      <c r="A54" s="8" t="s">
        <v>119</v>
      </c>
      <c r="B54" s="8" t="s">
        <v>183</v>
      </c>
      <c r="C54" s="8" t="s">
        <v>124</v>
      </c>
      <c r="D54" s="8" t="s">
        <v>122</v>
      </c>
      <c r="E54" s="9"/>
      <c r="F54" s="11"/>
      <c r="G54" s="13" t="str">
        <f t="shared" si="4"/>
        <v/>
      </c>
      <c r="H54" s="12"/>
      <c r="I54" s="13" t="str">
        <f t="shared" si="5"/>
        <v/>
      </c>
      <c r="J54" s="10"/>
    </row>
    <row r="55" spans="1:10">
      <c r="A55" s="8" t="s">
        <v>119</v>
      </c>
      <c r="B55" s="8" t="s">
        <v>184</v>
      </c>
      <c r="C55" s="8" t="s">
        <v>185</v>
      </c>
      <c r="D55" s="8" t="s">
        <v>118</v>
      </c>
      <c r="E55" s="9"/>
      <c r="F55" s="11"/>
      <c r="G55" s="13" t="str">
        <f t="shared" si="4"/>
        <v/>
      </c>
      <c r="H55" s="12"/>
      <c r="I55" s="13" t="str">
        <f t="shared" si="5"/>
        <v/>
      </c>
      <c r="J55" s="10"/>
    </row>
    <row r="56" spans="1:10">
      <c r="A56" s="8" t="s">
        <v>119</v>
      </c>
      <c r="B56" s="8" t="s">
        <v>186</v>
      </c>
      <c r="C56" s="8" t="s">
        <v>187</v>
      </c>
      <c r="D56" s="8" t="s">
        <v>118</v>
      </c>
      <c r="E56" s="9"/>
      <c r="F56" s="11"/>
      <c r="G56" s="13" t="str">
        <f t="shared" si="4"/>
        <v/>
      </c>
      <c r="H56" s="12"/>
      <c r="I56" s="13" t="str">
        <f t="shared" si="5"/>
        <v/>
      </c>
      <c r="J56" s="10"/>
    </row>
    <row r="57" spans="1:10">
      <c r="A57" s="8" t="s">
        <v>119</v>
      </c>
      <c r="B57" s="8" t="s">
        <v>188</v>
      </c>
      <c r="C57" s="8" t="s">
        <v>189</v>
      </c>
      <c r="D57" s="8" t="s">
        <v>118</v>
      </c>
      <c r="E57" s="9"/>
      <c r="F57" s="11"/>
      <c r="G57" s="13" t="str">
        <f t="shared" si="4"/>
        <v/>
      </c>
      <c r="H57" s="12"/>
      <c r="I57" s="13" t="str">
        <f t="shared" si="5"/>
        <v/>
      </c>
      <c r="J57" s="10"/>
    </row>
    <row r="58" spans="1:10">
      <c r="A58" s="8" t="s">
        <v>130</v>
      </c>
      <c r="B58" s="8" t="s">
        <v>190</v>
      </c>
      <c r="C58" s="8" t="s">
        <v>134</v>
      </c>
      <c r="D58" s="8" t="s">
        <v>135</v>
      </c>
      <c r="E58" s="14"/>
      <c r="F58" s="12"/>
      <c r="G58" s="13" t="str">
        <f t="shared" si="4"/>
        <v/>
      </c>
      <c r="H58" s="12"/>
      <c r="I58" s="13" t="str">
        <f t="shared" si="5"/>
        <v/>
      </c>
      <c r="J58" s="10"/>
    </row>
    <row r="59" spans="1:10">
      <c r="A59" s="8" t="s">
        <v>130</v>
      </c>
      <c r="B59" s="8" t="s">
        <v>131</v>
      </c>
      <c r="C59" s="8" t="s">
        <v>162</v>
      </c>
      <c r="D59" s="8" t="s">
        <v>122</v>
      </c>
      <c r="E59" s="9"/>
      <c r="F59" s="11"/>
      <c r="G59" s="13" t="str">
        <f t="shared" si="4"/>
        <v/>
      </c>
      <c r="H59" s="12"/>
      <c r="I59" s="13" t="str">
        <f t="shared" si="5"/>
        <v/>
      </c>
      <c r="J59" s="10"/>
    </row>
    <row r="60" spans="1:10">
      <c r="A60" s="8" t="s">
        <v>130</v>
      </c>
      <c r="B60" s="8" t="s">
        <v>191</v>
      </c>
      <c r="C60" s="8" t="s">
        <v>192</v>
      </c>
      <c r="D60" s="8" t="s">
        <v>122</v>
      </c>
      <c r="E60" s="9"/>
      <c r="F60" s="11"/>
      <c r="G60" s="13" t="str">
        <f t="shared" si="4"/>
        <v/>
      </c>
      <c r="H60" s="12"/>
      <c r="I60" s="13" t="str">
        <f t="shared" si="5"/>
        <v/>
      </c>
      <c r="J60" s="10"/>
    </row>
    <row r="61" spans="1:10" ht="24" customHeight="1">
      <c r="A61" s="37" t="s">
        <v>197</v>
      </c>
      <c r="B61" s="38"/>
      <c r="C61" s="38"/>
      <c r="D61" s="38"/>
      <c r="E61" s="38"/>
      <c r="F61" s="38"/>
      <c r="G61" s="17">
        <f>SUM(G47:G60)</f>
        <v>0</v>
      </c>
      <c r="H61" s="15" t="s">
        <v>139</v>
      </c>
      <c r="I61" s="17">
        <f>SUM(I47:I60)</f>
        <v>0</v>
      </c>
      <c r="J61" s="16"/>
    </row>
    <row r="62" spans="1:10">
      <c r="A62" s="39" t="s">
        <v>140</v>
      </c>
      <c r="B62" s="39"/>
      <c r="C62" s="39"/>
      <c r="D62" s="39"/>
      <c r="E62" s="40" t="str">
        <f>IF(COUNTBLANK(E47:E60)&gt;0,"DEPAUL QUANTITIES INCOMPLETE",IF(COUNTBLANK(F47:F60)+COUNTBLANK(H47:H60)&gt;0,"TENDERER RATES / VAT INCOMPLETE","COMPLETE"))</f>
        <v>DEPAUL QUANTITIES INCOMPLETE</v>
      </c>
      <c r="F62" s="39"/>
      <c r="G62" s="39"/>
      <c r="H62" s="39"/>
      <c r="I62" s="39"/>
      <c r="J62" s="39"/>
    </row>
    <row r="64" spans="1:10" ht="24" customHeight="1">
      <c r="A64" s="36" t="s">
        <v>198</v>
      </c>
      <c r="B64" s="36"/>
      <c r="C64" s="36"/>
      <c r="D64" s="36"/>
      <c r="E64" s="36"/>
      <c r="F64" s="36"/>
      <c r="G64" s="36"/>
      <c r="H64" s="36"/>
      <c r="I64" s="36"/>
      <c r="J64" s="36"/>
    </row>
    <row r="65" spans="1:10" ht="36" customHeight="1">
      <c r="A65" s="7" t="s">
        <v>90</v>
      </c>
      <c r="B65" s="7" t="s">
        <v>91</v>
      </c>
      <c r="C65" s="7" t="s">
        <v>92</v>
      </c>
      <c r="D65" s="7" t="s">
        <v>93</v>
      </c>
      <c r="E65" s="7" t="s">
        <v>94</v>
      </c>
      <c r="F65" s="7" t="s">
        <v>95</v>
      </c>
      <c r="G65" s="7" t="s">
        <v>96</v>
      </c>
      <c r="H65" s="7" t="s">
        <v>97</v>
      </c>
      <c r="I65" s="7" t="s">
        <v>98</v>
      </c>
      <c r="J65" s="7" t="s">
        <v>99</v>
      </c>
    </row>
    <row r="66" spans="1:10">
      <c r="A66" s="8" t="s">
        <v>100</v>
      </c>
      <c r="B66" s="8" t="s">
        <v>169</v>
      </c>
      <c r="C66" s="8" t="s">
        <v>170</v>
      </c>
      <c r="D66" s="8" t="s">
        <v>171</v>
      </c>
      <c r="E66" s="9"/>
      <c r="F66" s="11"/>
      <c r="G66" s="13" t="str">
        <f t="shared" ref="G66:G79" si="6">IF(OR(E66="",F66=""),"",E66*F66)</f>
        <v/>
      </c>
      <c r="H66" s="12"/>
      <c r="I66" s="13" t="str">
        <f t="shared" ref="I66:I79" si="7">IF(OR(G66="",H66=""),"",G66*(1+H66))</f>
        <v/>
      </c>
      <c r="J66" s="10"/>
    </row>
    <row r="67" spans="1:10">
      <c r="A67" s="8" t="s">
        <v>100</v>
      </c>
      <c r="B67" s="8" t="s">
        <v>172</v>
      </c>
      <c r="C67" s="8" t="s">
        <v>170</v>
      </c>
      <c r="D67" s="8" t="s">
        <v>171</v>
      </c>
      <c r="E67" s="9"/>
      <c r="F67" s="11"/>
      <c r="G67" s="13" t="str">
        <f t="shared" si="6"/>
        <v/>
      </c>
      <c r="H67" s="12"/>
      <c r="I67" s="13" t="str">
        <f t="shared" si="7"/>
        <v/>
      </c>
      <c r="J67" s="10"/>
    </row>
    <row r="68" spans="1:10">
      <c r="A68" s="8" t="s">
        <v>100</v>
      </c>
      <c r="B68" s="8" t="s">
        <v>173</v>
      </c>
      <c r="C68" s="8" t="s">
        <v>174</v>
      </c>
      <c r="D68" s="8" t="s">
        <v>175</v>
      </c>
      <c r="E68" s="9"/>
      <c r="F68" s="11"/>
      <c r="G68" s="13" t="str">
        <f t="shared" si="6"/>
        <v/>
      </c>
      <c r="H68" s="12"/>
      <c r="I68" s="13" t="str">
        <f t="shared" si="7"/>
        <v/>
      </c>
      <c r="J68" s="10"/>
    </row>
    <row r="69" spans="1:10">
      <c r="A69" s="8" t="s">
        <v>109</v>
      </c>
      <c r="B69" s="8" t="s">
        <v>176</v>
      </c>
      <c r="C69" s="8" t="s">
        <v>177</v>
      </c>
      <c r="D69" s="8" t="s">
        <v>171</v>
      </c>
      <c r="E69" s="9"/>
      <c r="F69" s="11"/>
      <c r="G69" s="13" t="str">
        <f t="shared" si="6"/>
        <v/>
      </c>
      <c r="H69" s="12"/>
      <c r="I69" s="13" t="str">
        <f t="shared" si="7"/>
        <v/>
      </c>
      <c r="J69" s="10"/>
    </row>
    <row r="70" spans="1:10">
      <c r="A70" s="8" t="s">
        <v>115</v>
      </c>
      <c r="B70" s="8" t="s">
        <v>178</v>
      </c>
      <c r="C70" s="8" t="s">
        <v>179</v>
      </c>
      <c r="D70" s="8" t="s">
        <v>118</v>
      </c>
      <c r="E70" s="9"/>
      <c r="F70" s="11"/>
      <c r="G70" s="13" t="str">
        <f t="shared" si="6"/>
        <v/>
      </c>
      <c r="H70" s="12"/>
      <c r="I70" s="13" t="str">
        <f t="shared" si="7"/>
        <v/>
      </c>
      <c r="J70" s="10"/>
    </row>
    <row r="71" spans="1:10">
      <c r="A71" s="8" t="s">
        <v>115</v>
      </c>
      <c r="B71" s="8" t="s">
        <v>180</v>
      </c>
      <c r="C71" s="8" t="s">
        <v>181</v>
      </c>
      <c r="D71" s="8" t="s">
        <v>118</v>
      </c>
      <c r="E71" s="9"/>
      <c r="F71" s="11"/>
      <c r="G71" s="13" t="str">
        <f t="shared" si="6"/>
        <v/>
      </c>
      <c r="H71" s="12"/>
      <c r="I71" s="13" t="str">
        <f t="shared" si="7"/>
        <v/>
      </c>
      <c r="J71" s="10"/>
    </row>
    <row r="72" spans="1:10">
      <c r="A72" s="8" t="s">
        <v>119</v>
      </c>
      <c r="B72" s="8" t="s">
        <v>120</v>
      </c>
      <c r="C72" s="8" t="s">
        <v>182</v>
      </c>
      <c r="D72" s="8" t="s">
        <v>122</v>
      </c>
      <c r="E72" s="9"/>
      <c r="F72" s="11"/>
      <c r="G72" s="13" t="str">
        <f t="shared" si="6"/>
        <v/>
      </c>
      <c r="H72" s="12"/>
      <c r="I72" s="13" t="str">
        <f t="shared" si="7"/>
        <v/>
      </c>
      <c r="J72" s="10"/>
    </row>
    <row r="73" spans="1:10">
      <c r="A73" s="8" t="s">
        <v>119</v>
      </c>
      <c r="B73" s="8" t="s">
        <v>183</v>
      </c>
      <c r="C73" s="8" t="s">
        <v>124</v>
      </c>
      <c r="D73" s="8" t="s">
        <v>122</v>
      </c>
      <c r="E73" s="9"/>
      <c r="F73" s="11"/>
      <c r="G73" s="13" t="str">
        <f t="shared" si="6"/>
        <v/>
      </c>
      <c r="H73" s="12"/>
      <c r="I73" s="13" t="str">
        <f t="shared" si="7"/>
        <v/>
      </c>
      <c r="J73" s="10"/>
    </row>
    <row r="74" spans="1:10">
      <c r="A74" s="8" t="s">
        <v>119</v>
      </c>
      <c r="B74" s="8" t="s">
        <v>184</v>
      </c>
      <c r="C74" s="8" t="s">
        <v>185</v>
      </c>
      <c r="D74" s="8" t="s">
        <v>118</v>
      </c>
      <c r="E74" s="9"/>
      <c r="F74" s="11"/>
      <c r="G74" s="13" t="str">
        <f t="shared" si="6"/>
        <v/>
      </c>
      <c r="H74" s="12"/>
      <c r="I74" s="13" t="str">
        <f t="shared" si="7"/>
        <v/>
      </c>
      <c r="J74" s="10"/>
    </row>
    <row r="75" spans="1:10">
      <c r="A75" s="8" t="s">
        <v>119</v>
      </c>
      <c r="B75" s="8" t="s">
        <v>186</v>
      </c>
      <c r="C75" s="8" t="s">
        <v>187</v>
      </c>
      <c r="D75" s="8" t="s">
        <v>118</v>
      </c>
      <c r="E75" s="9"/>
      <c r="F75" s="11"/>
      <c r="G75" s="13" t="str">
        <f t="shared" si="6"/>
        <v/>
      </c>
      <c r="H75" s="12"/>
      <c r="I75" s="13" t="str">
        <f t="shared" si="7"/>
        <v/>
      </c>
      <c r="J75" s="10"/>
    </row>
    <row r="76" spans="1:10">
      <c r="A76" s="8" t="s">
        <v>119</v>
      </c>
      <c r="B76" s="8" t="s">
        <v>188</v>
      </c>
      <c r="C76" s="8" t="s">
        <v>189</v>
      </c>
      <c r="D76" s="8" t="s">
        <v>118</v>
      </c>
      <c r="E76" s="9"/>
      <c r="F76" s="11"/>
      <c r="G76" s="13" t="str">
        <f t="shared" si="6"/>
        <v/>
      </c>
      <c r="H76" s="12"/>
      <c r="I76" s="13" t="str">
        <f t="shared" si="7"/>
        <v/>
      </c>
      <c r="J76" s="10"/>
    </row>
    <row r="77" spans="1:10">
      <c r="A77" s="8" t="s">
        <v>130</v>
      </c>
      <c r="B77" s="8" t="s">
        <v>190</v>
      </c>
      <c r="C77" s="8" t="s">
        <v>134</v>
      </c>
      <c r="D77" s="8" t="s">
        <v>135</v>
      </c>
      <c r="E77" s="14"/>
      <c r="F77" s="12"/>
      <c r="G77" s="13" t="str">
        <f t="shared" si="6"/>
        <v/>
      </c>
      <c r="H77" s="12"/>
      <c r="I77" s="13" t="str">
        <f t="shared" si="7"/>
        <v/>
      </c>
      <c r="J77" s="10"/>
    </row>
    <row r="78" spans="1:10">
      <c r="A78" s="8" t="s">
        <v>130</v>
      </c>
      <c r="B78" s="8" t="s">
        <v>131</v>
      </c>
      <c r="C78" s="8" t="s">
        <v>162</v>
      </c>
      <c r="D78" s="8" t="s">
        <v>122</v>
      </c>
      <c r="E78" s="9"/>
      <c r="F78" s="11"/>
      <c r="G78" s="13" t="str">
        <f t="shared" si="6"/>
        <v/>
      </c>
      <c r="H78" s="12"/>
      <c r="I78" s="13" t="str">
        <f t="shared" si="7"/>
        <v/>
      </c>
      <c r="J78" s="10"/>
    </row>
    <row r="79" spans="1:10">
      <c r="A79" s="8" t="s">
        <v>130</v>
      </c>
      <c r="B79" s="8" t="s">
        <v>191</v>
      </c>
      <c r="C79" s="8" t="s">
        <v>192</v>
      </c>
      <c r="D79" s="8" t="s">
        <v>122</v>
      </c>
      <c r="E79" s="9"/>
      <c r="F79" s="11"/>
      <c r="G79" s="13" t="str">
        <f t="shared" si="6"/>
        <v/>
      </c>
      <c r="H79" s="12"/>
      <c r="I79" s="13" t="str">
        <f t="shared" si="7"/>
        <v/>
      </c>
      <c r="J79" s="10"/>
    </row>
    <row r="80" spans="1:10" ht="24" customHeight="1">
      <c r="A80" s="37" t="s">
        <v>199</v>
      </c>
      <c r="B80" s="38"/>
      <c r="C80" s="38"/>
      <c r="D80" s="38"/>
      <c r="E80" s="38"/>
      <c r="F80" s="38"/>
      <c r="G80" s="17">
        <f>SUM(G66:G79)</f>
        <v>0</v>
      </c>
      <c r="H80" s="15" t="s">
        <v>139</v>
      </c>
      <c r="I80" s="17">
        <f>SUM(I66:I79)</f>
        <v>0</v>
      </c>
      <c r="J80" s="16"/>
    </row>
    <row r="81" spans="1:10">
      <c r="A81" s="39" t="s">
        <v>140</v>
      </c>
      <c r="B81" s="39"/>
      <c r="C81" s="39"/>
      <c r="D81" s="39"/>
      <c r="E81" s="40" t="str">
        <f>IF(COUNTBLANK(E66:E79)&gt;0,"DEPAUL QUANTITIES INCOMPLETE",IF(COUNTBLANK(F66:F79)+COUNTBLANK(H66:H79)&gt;0,"TENDERER RATES / VAT INCOMPLETE","COMPLETE"))</f>
        <v>DEPAUL QUANTITIES INCOMPLETE</v>
      </c>
      <c r="F81" s="39"/>
      <c r="G81" s="39"/>
      <c r="H81" s="39"/>
      <c r="I81" s="39"/>
      <c r="J81" s="39"/>
    </row>
  </sheetData>
  <mergeCells count="19">
    <mergeCell ref="A80:F80"/>
    <mergeCell ref="A81:D81"/>
    <mergeCell ref="E81:J81"/>
    <mergeCell ref="A45:J45"/>
    <mergeCell ref="A61:F61"/>
    <mergeCell ref="A62:D62"/>
    <mergeCell ref="E62:J62"/>
    <mergeCell ref="A64:J64"/>
    <mergeCell ref="A24:D24"/>
    <mergeCell ref="E24:J24"/>
    <mergeCell ref="A26:J26"/>
    <mergeCell ref="A42:F42"/>
    <mergeCell ref="A43:D43"/>
    <mergeCell ref="E43:J43"/>
    <mergeCell ref="A1:J1"/>
    <mergeCell ref="A2:J2"/>
    <mergeCell ref="A4:J5"/>
    <mergeCell ref="A7:J7"/>
    <mergeCell ref="A23:F2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5"/>
  <sheetViews>
    <sheetView showGridLines="0" topLeftCell="A46" workbookViewId="0">
      <selection activeCell="C40" sqref="C40"/>
    </sheetView>
  </sheetViews>
  <sheetFormatPr defaultRowHeight="14"/>
  <cols>
    <col min="1" max="1" width="18" customWidth="1"/>
    <col min="2" max="2" width="35" customWidth="1"/>
    <col min="3" max="3" width="58" customWidth="1"/>
    <col min="4" max="4" width="18" customWidth="1"/>
    <col min="5" max="6" width="20" customWidth="1"/>
    <col min="7" max="7" width="21" customWidth="1"/>
    <col min="8" max="8" width="14" customWidth="1"/>
    <col min="9" max="9" width="22" customWidth="1"/>
    <col min="10" max="10" width="42" customWidth="1"/>
  </cols>
  <sheetData>
    <row r="1" spans="1:10" ht="30" customHeight="1">
      <c r="A1" s="21" t="s">
        <v>200</v>
      </c>
      <c r="B1" s="21"/>
      <c r="C1" s="21"/>
      <c r="D1" s="21"/>
      <c r="E1" s="21"/>
      <c r="F1" s="21"/>
      <c r="G1" s="21"/>
      <c r="H1" s="21"/>
      <c r="I1" s="21"/>
      <c r="J1" s="21"/>
    </row>
    <row r="2" spans="1:10" ht="30" customHeight="1">
      <c r="A2" s="22" t="s">
        <v>87</v>
      </c>
      <c r="B2" s="22"/>
      <c r="C2" s="22"/>
      <c r="D2" s="22"/>
      <c r="E2" s="22"/>
      <c r="F2" s="22"/>
      <c r="G2" s="22"/>
      <c r="H2" s="22"/>
      <c r="I2" s="22"/>
      <c r="J2" s="22"/>
    </row>
    <row r="4" spans="1:10">
      <c r="A4" s="23" t="s">
        <v>88</v>
      </c>
      <c r="B4" s="24"/>
      <c r="C4" s="24"/>
      <c r="D4" s="24"/>
      <c r="E4" s="24"/>
      <c r="F4" s="24"/>
      <c r="G4" s="24"/>
      <c r="H4" s="24"/>
      <c r="I4" s="24"/>
      <c r="J4" s="25"/>
    </row>
    <row r="5" spans="1:10">
      <c r="A5" s="29"/>
      <c r="B5" s="30"/>
      <c r="C5" s="30"/>
      <c r="D5" s="30"/>
      <c r="E5" s="30"/>
      <c r="F5" s="30"/>
      <c r="G5" s="30"/>
      <c r="H5" s="30"/>
      <c r="I5" s="30"/>
      <c r="J5" s="31"/>
    </row>
    <row r="7" spans="1:10" ht="24" customHeight="1">
      <c r="A7" s="36" t="s">
        <v>201</v>
      </c>
      <c r="B7" s="36"/>
      <c r="C7" s="36"/>
      <c r="D7" s="36"/>
      <c r="E7" s="36"/>
      <c r="F7" s="36"/>
      <c r="G7" s="36"/>
      <c r="H7" s="36"/>
      <c r="I7" s="36"/>
      <c r="J7" s="36"/>
    </row>
    <row r="8" spans="1:10" ht="36" customHeight="1">
      <c r="A8" s="7" t="s">
        <v>90</v>
      </c>
      <c r="B8" s="7" t="s">
        <v>91</v>
      </c>
      <c r="C8" s="7" t="s">
        <v>92</v>
      </c>
      <c r="D8" s="7" t="s">
        <v>93</v>
      </c>
      <c r="E8" s="7" t="s">
        <v>94</v>
      </c>
      <c r="F8" s="7" t="s">
        <v>95</v>
      </c>
      <c r="G8" s="7" t="s">
        <v>96</v>
      </c>
      <c r="H8" s="7" t="s">
        <v>97</v>
      </c>
      <c r="I8" s="7" t="s">
        <v>98</v>
      </c>
      <c r="J8" s="7" t="s">
        <v>99</v>
      </c>
    </row>
    <row r="9" spans="1:10">
      <c r="A9" s="8" t="s">
        <v>202</v>
      </c>
      <c r="B9" s="8" t="s">
        <v>203</v>
      </c>
      <c r="C9" s="8" t="s">
        <v>204</v>
      </c>
      <c r="D9" s="8" t="s">
        <v>205</v>
      </c>
      <c r="E9" s="9"/>
      <c r="F9" s="11"/>
      <c r="G9" s="13" t="str">
        <f t="shared" ref="G9:G23" si="0">IF(OR(E9="",F9=""),"",E9*F9)</f>
        <v/>
      </c>
      <c r="H9" s="12"/>
      <c r="I9" s="13" t="str">
        <f t="shared" ref="I9:I23" si="1">IF(OR(G9="",H9=""),"",G9*(1+H9))</f>
        <v/>
      </c>
      <c r="J9" s="10"/>
    </row>
    <row r="10" spans="1:10">
      <c r="A10" s="8" t="s">
        <v>115</v>
      </c>
      <c r="B10" s="8" t="s">
        <v>206</v>
      </c>
      <c r="C10" s="8" t="s">
        <v>207</v>
      </c>
      <c r="D10" s="8" t="s">
        <v>118</v>
      </c>
      <c r="E10" s="9"/>
      <c r="F10" s="11"/>
      <c r="G10" s="13" t="str">
        <f t="shared" si="0"/>
        <v/>
      </c>
      <c r="H10" s="12"/>
      <c r="I10" s="13" t="str">
        <f t="shared" si="1"/>
        <v/>
      </c>
      <c r="J10" s="10"/>
    </row>
    <row r="11" spans="1:10">
      <c r="A11" s="8" t="s">
        <v>115</v>
      </c>
      <c r="B11" s="8" t="s">
        <v>208</v>
      </c>
      <c r="C11" s="8" t="s">
        <v>209</v>
      </c>
      <c r="D11" s="8" t="s">
        <v>118</v>
      </c>
      <c r="E11" s="9"/>
      <c r="F11" s="11"/>
      <c r="G11" s="13" t="str">
        <f t="shared" si="0"/>
        <v/>
      </c>
      <c r="H11" s="12"/>
      <c r="I11" s="13" t="str">
        <f t="shared" si="1"/>
        <v/>
      </c>
      <c r="J11" s="10"/>
    </row>
    <row r="12" spans="1:10">
      <c r="A12" s="8" t="s">
        <v>115</v>
      </c>
      <c r="B12" s="8" t="s">
        <v>180</v>
      </c>
      <c r="C12" s="8" t="s">
        <v>181</v>
      </c>
      <c r="D12" s="8" t="s">
        <v>118</v>
      </c>
      <c r="E12" s="9"/>
      <c r="F12" s="11"/>
      <c r="G12" s="13" t="str">
        <f t="shared" si="0"/>
        <v/>
      </c>
      <c r="H12" s="12"/>
      <c r="I12" s="13" t="str">
        <f t="shared" si="1"/>
        <v/>
      </c>
      <c r="J12" s="10"/>
    </row>
    <row r="13" spans="1:10">
      <c r="A13" s="8" t="s">
        <v>115</v>
      </c>
      <c r="B13" s="8" t="s">
        <v>210</v>
      </c>
      <c r="C13" s="8" t="s">
        <v>211</v>
      </c>
      <c r="D13" s="8" t="s">
        <v>122</v>
      </c>
      <c r="E13" s="9"/>
      <c r="F13" s="11"/>
      <c r="G13" s="13" t="str">
        <f t="shared" si="0"/>
        <v/>
      </c>
      <c r="H13" s="12"/>
      <c r="I13" s="13" t="str">
        <f t="shared" si="1"/>
        <v/>
      </c>
      <c r="J13" s="10"/>
    </row>
    <row r="14" spans="1:10">
      <c r="A14" s="8" t="s">
        <v>115</v>
      </c>
      <c r="B14" s="8" t="s">
        <v>212</v>
      </c>
      <c r="C14" s="8" t="s">
        <v>213</v>
      </c>
      <c r="D14" s="8" t="s">
        <v>122</v>
      </c>
      <c r="E14" s="9"/>
      <c r="F14" s="11"/>
      <c r="G14" s="13" t="str">
        <f t="shared" si="0"/>
        <v/>
      </c>
      <c r="H14" s="12"/>
      <c r="I14" s="13" t="str">
        <f t="shared" si="1"/>
        <v/>
      </c>
      <c r="J14" s="10"/>
    </row>
    <row r="15" spans="1:10">
      <c r="A15" s="8" t="s">
        <v>119</v>
      </c>
      <c r="B15" s="8" t="s">
        <v>120</v>
      </c>
      <c r="C15" s="8" t="s">
        <v>182</v>
      </c>
      <c r="D15" s="8" t="s">
        <v>122</v>
      </c>
      <c r="E15" s="9"/>
      <c r="F15" s="11"/>
      <c r="G15" s="13" t="str">
        <f t="shared" si="0"/>
        <v/>
      </c>
      <c r="H15" s="12"/>
      <c r="I15" s="13" t="str">
        <f t="shared" si="1"/>
        <v/>
      </c>
      <c r="J15" s="10"/>
    </row>
    <row r="16" spans="1:10">
      <c r="A16" s="8" t="s">
        <v>119</v>
      </c>
      <c r="B16" s="8" t="s">
        <v>123</v>
      </c>
      <c r="C16" s="8" t="s">
        <v>214</v>
      </c>
      <c r="D16" s="8" t="s">
        <v>122</v>
      </c>
      <c r="E16" s="9"/>
      <c r="F16" s="11"/>
      <c r="G16" s="13" t="str">
        <f t="shared" si="0"/>
        <v/>
      </c>
      <c r="H16" s="12"/>
      <c r="I16" s="13" t="str">
        <f t="shared" si="1"/>
        <v/>
      </c>
      <c r="J16" s="10"/>
    </row>
    <row r="17" spans="1:10">
      <c r="A17" s="8" t="s">
        <v>119</v>
      </c>
      <c r="B17" s="8" t="s">
        <v>215</v>
      </c>
      <c r="C17" s="8" t="s">
        <v>216</v>
      </c>
      <c r="D17" s="8" t="s">
        <v>122</v>
      </c>
      <c r="E17" s="9"/>
      <c r="F17" s="11"/>
      <c r="G17" s="13" t="str">
        <f t="shared" si="0"/>
        <v/>
      </c>
      <c r="H17" s="12"/>
      <c r="I17" s="13" t="str">
        <f t="shared" si="1"/>
        <v/>
      </c>
      <c r="J17" s="10"/>
    </row>
    <row r="18" spans="1:10">
      <c r="A18" s="8" t="s">
        <v>119</v>
      </c>
      <c r="B18" s="8" t="s">
        <v>184</v>
      </c>
      <c r="C18" s="8" t="s">
        <v>185</v>
      </c>
      <c r="D18" s="8" t="s">
        <v>118</v>
      </c>
      <c r="E18" s="9"/>
      <c r="F18" s="11"/>
      <c r="G18" s="13" t="str">
        <f t="shared" si="0"/>
        <v/>
      </c>
      <c r="H18" s="12"/>
      <c r="I18" s="13" t="str">
        <f t="shared" si="1"/>
        <v/>
      </c>
      <c r="J18" s="10"/>
    </row>
    <row r="19" spans="1:10">
      <c r="A19" s="8" t="s">
        <v>119</v>
      </c>
      <c r="B19" s="8" t="s">
        <v>186</v>
      </c>
      <c r="C19" s="8" t="s">
        <v>187</v>
      </c>
      <c r="D19" s="8" t="s">
        <v>118</v>
      </c>
      <c r="E19" s="9"/>
      <c r="F19" s="11"/>
      <c r="G19" s="13" t="str">
        <f t="shared" si="0"/>
        <v/>
      </c>
      <c r="H19" s="12"/>
      <c r="I19" s="13" t="str">
        <f t="shared" si="1"/>
        <v/>
      </c>
      <c r="J19" s="10"/>
    </row>
    <row r="20" spans="1:10">
      <c r="A20" s="8" t="s">
        <v>119</v>
      </c>
      <c r="B20" s="8" t="s">
        <v>188</v>
      </c>
      <c r="C20" s="8" t="s">
        <v>189</v>
      </c>
      <c r="D20" s="8" t="s">
        <v>118</v>
      </c>
      <c r="E20" s="9"/>
      <c r="F20" s="11"/>
      <c r="G20" s="13" t="str">
        <f t="shared" si="0"/>
        <v/>
      </c>
      <c r="H20" s="12"/>
      <c r="I20" s="13" t="str">
        <f t="shared" si="1"/>
        <v/>
      </c>
      <c r="J20" s="10"/>
    </row>
    <row r="21" spans="1:10">
      <c r="A21" s="8" t="s">
        <v>130</v>
      </c>
      <c r="B21" s="8" t="s">
        <v>217</v>
      </c>
      <c r="C21" s="8" t="s">
        <v>134</v>
      </c>
      <c r="D21" s="8" t="s">
        <v>135</v>
      </c>
      <c r="E21" s="14"/>
      <c r="F21" s="12"/>
      <c r="G21" s="13" t="str">
        <f t="shared" si="0"/>
        <v/>
      </c>
      <c r="H21" s="12"/>
      <c r="I21" s="13" t="str">
        <f t="shared" si="1"/>
        <v/>
      </c>
      <c r="J21" s="10"/>
    </row>
    <row r="22" spans="1:10">
      <c r="A22" s="8" t="s">
        <v>130</v>
      </c>
      <c r="B22" s="8" t="s">
        <v>131</v>
      </c>
      <c r="C22" s="8" t="s">
        <v>162</v>
      </c>
      <c r="D22" s="8" t="s">
        <v>122</v>
      </c>
      <c r="E22" s="9"/>
      <c r="F22" s="11"/>
      <c r="G22" s="13" t="str">
        <f t="shared" si="0"/>
        <v/>
      </c>
      <c r="H22" s="12"/>
      <c r="I22" s="13" t="str">
        <f t="shared" si="1"/>
        <v/>
      </c>
      <c r="J22" s="10"/>
    </row>
    <row r="23" spans="1:10">
      <c r="A23" s="8" t="s">
        <v>130</v>
      </c>
      <c r="B23" s="8" t="s">
        <v>218</v>
      </c>
      <c r="C23" s="8" t="s">
        <v>219</v>
      </c>
      <c r="D23" s="8" t="s">
        <v>220</v>
      </c>
      <c r="E23" s="9"/>
      <c r="F23" s="11"/>
      <c r="G23" s="13" t="str">
        <f t="shared" si="0"/>
        <v/>
      </c>
      <c r="H23" s="12"/>
      <c r="I23" s="13" t="str">
        <f t="shared" si="1"/>
        <v/>
      </c>
      <c r="J23" s="10"/>
    </row>
    <row r="24" spans="1:10" ht="24" customHeight="1">
      <c r="A24" s="37" t="s">
        <v>221</v>
      </c>
      <c r="B24" s="38"/>
      <c r="C24" s="38"/>
      <c r="D24" s="38"/>
      <c r="E24" s="38"/>
      <c r="F24" s="38"/>
      <c r="G24" s="17">
        <f>SUM(G9:G23)</f>
        <v>0</v>
      </c>
      <c r="H24" s="15" t="s">
        <v>139</v>
      </c>
      <c r="I24" s="17">
        <f>SUM(I9:I23)</f>
        <v>0</v>
      </c>
      <c r="J24" s="16"/>
    </row>
    <row r="25" spans="1:10">
      <c r="A25" s="39" t="s">
        <v>140</v>
      </c>
      <c r="B25" s="39"/>
      <c r="C25" s="39"/>
      <c r="D25" s="39"/>
      <c r="E25" s="40" t="str">
        <f>IF(COUNTBLANK(E9:E23)&gt;0,"DEPAUL QUANTITIES INCOMPLETE",IF(COUNTBLANK(F9:F23)+COUNTBLANK(H9:H23)&gt;0,"TENDERER RATES / VAT INCOMPLETE","COMPLETE"))</f>
        <v>DEPAUL QUANTITIES INCOMPLETE</v>
      </c>
      <c r="F25" s="39"/>
      <c r="G25" s="39"/>
      <c r="H25" s="39"/>
      <c r="I25" s="39"/>
      <c r="J25" s="39"/>
    </row>
    <row r="27" spans="1:10" ht="24" customHeight="1">
      <c r="A27" s="36" t="s">
        <v>222</v>
      </c>
      <c r="B27" s="36"/>
      <c r="C27" s="36"/>
      <c r="D27" s="36"/>
      <c r="E27" s="36"/>
      <c r="F27" s="36"/>
      <c r="G27" s="36"/>
      <c r="H27" s="36"/>
      <c r="I27" s="36"/>
      <c r="J27" s="36"/>
    </row>
    <row r="28" spans="1:10" ht="36" customHeight="1">
      <c r="A28" s="7" t="s">
        <v>90</v>
      </c>
      <c r="B28" s="7" t="s">
        <v>91</v>
      </c>
      <c r="C28" s="7" t="s">
        <v>92</v>
      </c>
      <c r="D28" s="7" t="s">
        <v>93</v>
      </c>
      <c r="E28" s="7" t="s">
        <v>94</v>
      </c>
      <c r="F28" s="7" t="s">
        <v>95</v>
      </c>
      <c r="G28" s="7" t="s">
        <v>96</v>
      </c>
      <c r="H28" s="7" t="s">
        <v>97</v>
      </c>
      <c r="I28" s="7" t="s">
        <v>98</v>
      </c>
      <c r="J28" s="7" t="s">
        <v>99</v>
      </c>
    </row>
    <row r="29" spans="1:10">
      <c r="A29" s="8" t="s">
        <v>202</v>
      </c>
      <c r="B29" s="8" t="s">
        <v>203</v>
      </c>
      <c r="C29" s="8" t="s">
        <v>204</v>
      </c>
      <c r="D29" s="8" t="s">
        <v>205</v>
      </c>
      <c r="E29" s="9"/>
      <c r="F29" s="11"/>
      <c r="G29" s="13" t="str">
        <f t="shared" ref="G29:G43" si="2">IF(OR(E29="",F29=""),"",E29*F29)</f>
        <v/>
      </c>
      <c r="H29" s="12"/>
      <c r="I29" s="13" t="str">
        <f t="shared" ref="I29:I43" si="3">IF(OR(G29="",H29=""),"",G29*(1+H29))</f>
        <v/>
      </c>
      <c r="J29" s="10"/>
    </row>
    <row r="30" spans="1:10">
      <c r="A30" s="8" t="s">
        <v>115</v>
      </c>
      <c r="B30" s="8" t="s">
        <v>206</v>
      </c>
      <c r="C30" s="8" t="s">
        <v>207</v>
      </c>
      <c r="D30" s="8" t="s">
        <v>118</v>
      </c>
      <c r="E30" s="9"/>
      <c r="F30" s="11"/>
      <c r="G30" s="13" t="str">
        <f t="shared" si="2"/>
        <v/>
      </c>
      <c r="H30" s="12"/>
      <c r="I30" s="13" t="str">
        <f t="shared" si="3"/>
        <v/>
      </c>
      <c r="J30" s="10"/>
    </row>
    <row r="31" spans="1:10">
      <c r="A31" s="8" t="s">
        <v>115</v>
      </c>
      <c r="B31" s="8" t="s">
        <v>208</v>
      </c>
      <c r="C31" s="8" t="s">
        <v>209</v>
      </c>
      <c r="D31" s="8" t="s">
        <v>118</v>
      </c>
      <c r="E31" s="9"/>
      <c r="F31" s="11"/>
      <c r="G31" s="13" t="str">
        <f t="shared" si="2"/>
        <v/>
      </c>
      <c r="H31" s="12"/>
      <c r="I31" s="13" t="str">
        <f t="shared" si="3"/>
        <v/>
      </c>
      <c r="J31" s="10"/>
    </row>
    <row r="32" spans="1:10">
      <c r="A32" s="8" t="s">
        <v>115</v>
      </c>
      <c r="B32" s="8" t="s">
        <v>180</v>
      </c>
      <c r="C32" s="8" t="s">
        <v>181</v>
      </c>
      <c r="D32" s="8" t="s">
        <v>118</v>
      </c>
      <c r="E32" s="9"/>
      <c r="F32" s="11"/>
      <c r="G32" s="13" t="str">
        <f t="shared" si="2"/>
        <v/>
      </c>
      <c r="H32" s="12"/>
      <c r="I32" s="13" t="str">
        <f t="shared" si="3"/>
        <v/>
      </c>
      <c r="J32" s="10"/>
    </row>
    <row r="33" spans="1:10">
      <c r="A33" s="8" t="s">
        <v>115</v>
      </c>
      <c r="B33" s="8" t="s">
        <v>210</v>
      </c>
      <c r="C33" s="8" t="s">
        <v>211</v>
      </c>
      <c r="D33" s="8" t="s">
        <v>122</v>
      </c>
      <c r="E33" s="9"/>
      <c r="F33" s="11"/>
      <c r="G33" s="13" t="str">
        <f t="shared" si="2"/>
        <v/>
      </c>
      <c r="H33" s="12"/>
      <c r="I33" s="13" t="str">
        <f t="shared" si="3"/>
        <v/>
      </c>
      <c r="J33" s="10"/>
    </row>
    <row r="34" spans="1:10">
      <c r="A34" s="8" t="s">
        <v>115</v>
      </c>
      <c r="B34" s="8" t="s">
        <v>212</v>
      </c>
      <c r="C34" s="8" t="s">
        <v>213</v>
      </c>
      <c r="D34" s="8" t="s">
        <v>122</v>
      </c>
      <c r="E34" s="9"/>
      <c r="F34" s="11"/>
      <c r="G34" s="13" t="str">
        <f t="shared" si="2"/>
        <v/>
      </c>
      <c r="H34" s="12"/>
      <c r="I34" s="13" t="str">
        <f t="shared" si="3"/>
        <v/>
      </c>
      <c r="J34" s="10"/>
    </row>
    <row r="35" spans="1:10">
      <c r="A35" s="8" t="s">
        <v>119</v>
      </c>
      <c r="B35" s="8" t="s">
        <v>120</v>
      </c>
      <c r="C35" s="8" t="s">
        <v>182</v>
      </c>
      <c r="D35" s="8" t="s">
        <v>122</v>
      </c>
      <c r="E35" s="9"/>
      <c r="F35" s="11"/>
      <c r="G35" s="13" t="str">
        <f t="shared" si="2"/>
        <v/>
      </c>
      <c r="H35" s="12"/>
      <c r="I35" s="13" t="str">
        <f t="shared" si="3"/>
        <v/>
      </c>
      <c r="J35" s="10"/>
    </row>
    <row r="36" spans="1:10">
      <c r="A36" s="8" t="s">
        <v>119</v>
      </c>
      <c r="B36" s="8" t="s">
        <v>123</v>
      </c>
      <c r="C36" s="8" t="s">
        <v>214</v>
      </c>
      <c r="D36" s="8" t="s">
        <v>122</v>
      </c>
      <c r="E36" s="9"/>
      <c r="F36" s="11"/>
      <c r="G36" s="13" t="str">
        <f t="shared" si="2"/>
        <v/>
      </c>
      <c r="H36" s="12"/>
      <c r="I36" s="13" t="str">
        <f t="shared" si="3"/>
        <v/>
      </c>
      <c r="J36" s="10"/>
    </row>
    <row r="37" spans="1:10">
      <c r="A37" s="8" t="s">
        <v>119</v>
      </c>
      <c r="B37" s="8" t="s">
        <v>215</v>
      </c>
      <c r="C37" s="8" t="s">
        <v>216</v>
      </c>
      <c r="D37" s="8" t="s">
        <v>122</v>
      </c>
      <c r="E37" s="9"/>
      <c r="F37" s="11"/>
      <c r="G37" s="13" t="str">
        <f t="shared" si="2"/>
        <v/>
      </c>
      <c r="H37" s="12"/>
      <c r="I37" s="13" t="str">
        <f t="shared" si="3"/>
        <v/>
      </c>
      <c r="J37" s="10"/>
    </row>
    <row r="38" spans="1:10">
      <c r="A38" s="8" t="s">
        <v>119</v>
      </c>
      <c r="B38" s="8" t="s">
        <v>184</v>
      </c>
      <c r="C38" s="8" t="s">
        <v>185</v>
      </c>
      <c r="D38" s="8" t="s">
        <v>118</v>
      </c>
      <c r="E38" s="9"/>
      <c r="F38" s="11"/>
      <c r="G38" s="13" t="str">
        <f t="shared" si="2"/>
        <v/>
      </c>
      <c r="H38" s="12"/>
      <c r="I38" s="13" t="str">
        <f t="shared" si="3"/>
        <v/>
      </c>
      <c r="J38" s="10"/>
    </row>
    <row r="39" spans="1:10">
      <c r="A39" s="8" t="s">
        <v>119</v>
      </c>
      <c r="B39" s="8" t="s">
        <v>186</v>
      </c>
      <c r="C39" s="8" t="s">
        <v>187</v>
      </c>
      <c r="D39" s="8" t="s">
        <v>118</v>
      </c>
      <c r="E39" s="9"/>
      <c r="F39" s="11"/>
      <c r="G39" s="13" t="str">
        <f t="shared" si="2"/>
        <v/>
      </c>
      <c r="H39" s="12"/>
      <c r="I39" s="13" t="str">
        <f t="shared" si="3"/>
        <v/>
      </c>
      <c r="J39" s="10"/>
    </row>
    <row r="40" spans="1:10">
      <c r="A40" s="8" t="s">
        <v>119</v>
      </c>
      <c r="B40" s="8" t="s">
        <v>188</v>
      </c>
      <c r="C40" s="8" t="s">
        <v>189</v>
      </c>
      <c r="D40" s="8" t="s">
        <v>118</v>
      </c>
      <c r="E40" s="9"/>
      <c r="F40" s="11"/>
      <c r="G40" s="13" t="str">
        <f t="shared" si="2"/>
        <v/>
      </c>
      <c r="H40" s="12"/>
      <c r="I40" s="13" t="str">
        <f t="shared" si="3"/>
        <v/>
      </c>
      <c r="J40" s="10"/>
    </row>
    <row r="41" spans="1:10">
      <c r="A41" s="8" t="s">
        <v>130</v>
      </c>
      <c r="B41" s="8" t="s">
        <v>217</v>
      </c>
      <c r="C41" s="8" t="s">
        <v>134</v>
      </c>
      <c r="D41" s="8" t="s">
        <v>135</v>
      </c>
      <c r="E41" s="14"/>
      <c r="F41" s="12"/>
      <c r="G41" s="13" t="str">
        <f t="shared" si="2"/>
        <v/>
      </c>
      <c r="H41" s="12"/>
      <c r="I41" s="13" t="str">
        <f t="shared" si="3"/>
        <v/>
      </c>
      <c r="J41" s="10"/>
    </row>
    <row r="42" spans="1:10">
      <c r="A42" s="8" t="s">
        <v>130</v>
      </c>
      <c r="B42" s="8" t="s">
        <v>131</v>
      </c>
      <c r="C42" s="8" t="s">
        <v>162</v>
      </c>
      <c r="D42" s="8" t="s">
        <v>122</v>
      </c>
      <c r="E42" s="9"/>
      <c r="F42" s="11"/>
      <c r="G42" s="13" t="str">
        <f t="shared" si="2"/>
        <v/>
      </c>
      <c r="H42" s="12"/>
      <c r="I42" s="13" t="str">
        <f t="shared" si="3"/>
        <v/>
      </c>
      <c r="J42" s="10"/>
    </row>
    <row r="43" spans="1:10">
      <c r="A43" s="8" t="s">
        <v>130</v>
      </c>
      <c r="B43" s="8" t="s">
        <v>218</v>
      </c>
      <c r="C43" s="8" t="s">
        <v>219</v>
      </c>
      <c r="D43" s="8" t="s">
        <v>220</v>
      </c>
      <c r="E43" s="9"/>
      <c r="F43" s="11"/>
      <c r="G43" s="13" t="str">
        <f t="shared" si="2"/>
        <v/>
      </c>
      <c r="H43" s="12"/>
      <c r="I43" s="13" t="str">
        <f t="shared" si="3"/>
        <v/>
      </c>
      <c r="J43" s="10"/>
    </row>
    <row r="44" spans="1:10" ht="24" customHeight="1">
      <c r="A44" s="37" t="s">
        <v>223</v>
      </c>
      <c r="B44" s="38"/>
      <c r="C44" s="38"/>
      <c r="D44" s="38"/>
      <c r="E44" s="38"/>
      <c r="F44" s="38"/>
      <c r="G44" s="17">
        <f>SUM(G29:G43)</f>
        <v>0</v>
      </c>
      <c r="H44" s="15" t="s">
        <v>139</v>
      </c>
      <c r="I44" s="17">
        <f>SUM(I29:I43)</f>
        <v>0</v>
      </c>
      <c r="J44" s="16"/>
    </row>
    <row r="45" spans="1:10">
      <c r="A45" s="39" t="s">
        <v>140</v>
      </c>
      <c r="B45" s="39"/>
      <c r="C45" s="39"/>
      <c r="D45" s="39"/>
      <c r="E45" s="40" t="str">
        <f>IF(COUNTBLANK(E29:E43)&gt;0,"DEPAUL QUANTITIES INCOMPLETE",IF(COUNTBLANK(F29:F43)+COUNTBLANK(H29:H43)&gt;0,"TENDERER RATES / VAT INCOMPLETE","COMPLETE"))</f>
        <v>DEPAUL QUANTITIES INCOMPLETE</v>
      </c>
      <c r="F45" s="39"/>
      <c r="G45" s="39"/>
      <c r="H45" s="39"/>
      <c r="I45" s="39"/>
      <c r="J45" s="39"/>
    </row>
    <row r="47" spans="1:10" ht="24" customHeight="1">
      <c r="A47" s="36" t="s">
        <v>224</v>
      </c>
      <c r="B47" s="36"/>
      <c r="C47" s="36"/>
      <c r="D47" s="36"/>
      <c r="E47" s="36"/>
      <c r="F47" s="36"/>
      <c r="G47" s="36"/>
      <c r="H47" s="36"/>
      <c r="I47" s="36"/>
      <c r="J47" s="36"/>
    </row>
    <row r="48" spans="1:10" ht="36" customHeight="1">
      <c r="A48" s="7" t="s">
        <v>90</v>
      </c>
      <c r="B48" s="7" t="s">
        <v>91</v>
      </c>
      <c r="C48" s="7" t="s">
        <v>92</v>
      </c>
      <c r="D48" s="7" t="s">
        <v>93</v>
      </c>
      <c r="E48" s="7" t="s">
        <v>94</v>
      </c>
      <c r="F48" s="7" t="s">
        <v>95</v>
      </c>
      <c r="G48" s="7" t="s">
        <v>96</v>
      </c>
      <c r="H48" s="7" t="s">
        <v>97</v>
      </c>
      <c r="I48" s="7" t="s">
        <v>98</v>
      </c>
      <c r="J48" s="7" t="s">
        <v>99</v>
      </c>
    </row>
    <row r="49" spans="1:10">
      <c r="A49" s="8" t="s">
        <v>202</v>
      </c>
      <c r="B49" s="8" t="s">
        <v>203</v>
      </c>
      <c r="C49" s="8" t="s">
        <v>204</v>
      </c>
      <c r="D49" s="8" t="s">
        <v>205</v>
      </c>
      <c r="E49" s="9"/>
      <c r="F49" s="11"/>
      <c r="G49" s="13" t="str">
        <f t="shared" ref="G49:G63" si="4">IF(OR(E49="",F49=""),"",E49*F49)</f>
        <v/>
      </c>
      <c r="H49" s="12"/>
      <c r="I49" s="13" t="str">
        <f t="shared" ref="I49:I63" si="5">IF(OR(G49="",H49=""),"",G49*(1+H49))</f>
        <v/>
      </c>
      <c r="J49" s="10"/>
    </row>
    <row r="50" spans="1:10">
      <c r="A50" s="8" t="s">
        <v>115</v>
      </c>
      <c r="B50" s="8" t="s">
        <v>206</v>
      </c>
      <c r="C50" s="8" t="s">
        <v>207</v>
      </c>
      <c r="D50" s="8" t="s">
        <v>118</v>
      </c>
      <c r="E50" s="9"/>
      <c r="F50" s="11"/>
      <c r="G50" s="13" t="str">
        <f t="shared" si="4"/>
        <v/>
      </c>
      <c r="H50" s="12"/>
      <c r="I50" s="13" t="str">
        <f t="shared" si="5"/>
        <v/>
      </c>
      <c r="J50" s="10"/>
    </row>
    <row r="51" spans="1:10">
      <c r="A51" s="8" t="s">
        <v>115</v>
      </c>
      <c r="B51" s="8" t="s">
        <v>208</v>
      </c>
      <c r="C51" s="8" t="s">
        <v>209</v>
      </c>
      <c r="D51" s="8" t="s">
        <v>118</v>
      </c>
      <c r="E51" s="9"/>
      <c r="F51" s="11"/>
      <c r="G51" s="13" t="str">
        <f t="shared" si="4"/>
        <v/>
      </c>
      <c r="H51" s="12"/>
      <c r="I51" s="13" t="str">
        <f t="shared" si="5"/>
        <v/>
      </c>
      <c r="J51" s="10"/>
    </row>
    <row r="52" spans="1:10">
      <c r="A52" s="8" t="s">
        <v>115</v>
      </c>
      <c r="B52" s="8" t="s">
        <v>180</v>
      </c>
      <c r="C52" s="8" t="s">
        <v>181</v>
      </c>
      <c r="D52" s="8" t="s">
        <v>118</v>
      </c>
      <c r="E52" s="9"/>
      <c r="F52" s="11"/>
      <c r="G52" s="13" t="str">
        <f t="shared" si="4"/>
        <v/>
      </c>
      <c r="H52" s="12"/>
      <c r="I52" s="13" t="str">
        <f t="shared" si="5"/>
        <v/>
      </c>
      <c r="J52" s="10"/>
    </row>
    <row r="53" spans="1:10">
      <c r="A53" s="8" t="s">
        <v>115</v>
      </c>
      <c r="B53" s="8" t="s">
        <v>210</v>
      </c>
      <c r="C53" s="8" t="s">
        <v>211</v>
      </c>
      <c r="D53" s="8" t="s">
        <v>122</v>
      </c>
      <c r="E53" s="9"/>
      <c r="F53" s="11"/>
      <c r="G53" s="13" t="str">
        <f t="shared" si="4"/>
        <v/>
      </c>
      <c r="H53" s="12"/>
      <c r="I53" s="13" t="str">
        <f t="shared" si="5"/>
        <v/>
      </c>
      <c r="J53" s="10"/>
    </row>
    <row r="54" spans="1:10">
      <c r="A54" s="8" t="s">
        <v>115</v>
      </c>
      <c r="B54" s="8" t="s">
        <v>212</v>
      </c>
      <c r="C54" s="8" t="s">
        <v>213</v>
      </c>
      <c r="D54" s="8" t="s">
        <v>122</v>
      </c>
      <c r="E54" s="9"/>
      <c r="F54" s="11"/>
      <c r="G54" s="13" t="str">
        <f t="shared" si="4"/>
        <v/>
      </c>
      <c r="H54" s="12"/>
      <c r="I54" s="13" t="str">
        <f t="shared" si="5"/>
        <v/>
      </c>
      <c r="J54" s="10"/>
    </row>
    <row r="55" spans="1:10">
      <c r="A55" s="8" t="s">
        <v>119</v>
      </c>
      <c r="B55" s="8" t="s">
        <v>120</v>
      </c>
      <c r="C55" s="8" t="s">
        <v>182</v>
      </c>
      <c r="D55" s="8" t="s">
        <v>122</v>
      </c>
      <c r="E55" s="9"/>
      <c r="F55" s="11"/>
      <c r="G55" s="13" t="str">
        <f t="shared" si="4"/>
        <v/>
      </c>
      <c r="H55" s="12"/>
      <c r="I55" s="13" t="str">
        <f t="shared" si="5"/>
        <v/>
      </c>
      <c r="J55" s="10"/>
    </row>
    <row r="56" spans="1:10">
      <c r="A56" s="8" t="s">
        <v>119</v>
      </c>
      <c r="B56" s="8" t="s">
        <v>123</v>
      </c>
      <c r="C56" s="8" t="s">
        <v>214</v>
      </c>
      <c r="D56" s="8" t="s">
        <v>122</v>
      </c>
      <c r="E56" s="9"/>
      <c r="F56" s="11"/>
      <c r="G56" s="13" t="str">
        <f t="shared" si="4"/>
        <v/>
      </c>
      <c r="H56" s="12"/>
      <c r="I56" s="13" t="str">
        <f t="shared" si="5"/>
        <v/>
      </c>
      <c r="J56" s="10"/>
    </row>
    <row r="57" spans="1:10">
      <c r="A57" s="8" t="s">
        <v>119</v>
      </c>
      <c r="B57" s="8" t="s">
        <v>215</v>
      </c>
      <c r="C57" s="8" t="s">
        <v>216</v>
      </c>
      <c r="D57" s="8" t="s">
        <v>122</v>
      </c>
      <c r="E57" s="9"/>
      <c r="F57" s="11"/>
      <c r="G57" s="13" t="str">
        <f t="shared" si="4"/>
        <v/>
      </c>
      <c r="H57" s="12"/>
      <c r="I57" s="13" t="str">
        <f t="shared" si="5"/>
        <v/>
      </c>
      <c r="J57" s="10"/>
    </row>
    <row r="58" spans="1:10">
      <c r="A58" s="8" t="s">
        <v>119</v>
      </c>
      <c r="B58" s="8" t="s">
        <v>184</v>
      </c>
      <c r="C58" s="8" t="s">
        <v>185</v>
      </c>
      <c r="D58" s="8" t="s">
        <v>118</v>
      </c>
      <c r="E58" s="9"/>
      <c r="F58" s="11"/>
      <c r="G58" s="13" t="str">
        <f t="shared" si="4"/>
        <v/>
      </c>
      <c r="H58" s="12"/>
      <c r="I58" s="13" t="str">
        <f t="shared" si="5"/>
        <v/>
      </c>
      <c r="J58" s="10"/>
    </row>
    <row r="59" spans="1:10">
      <c r="A59" s="8" t="s">
        <v>119</v>
      </c>
      <c r="B59" s="8" t="s">
        <v>186</v>
      </c>
      <c r="C59" s="8" t="s">
        <v>187</v>
      </c>
      <c r="D59" s="8" t="s">
        <v>118</v>
      </c>
      <c r="E59" s="9"/>
      <c r="F59" s="11"/>
      <c r="G59" s="13" t="str">
        <f t="shared" si="4"/>
        <v/>
      </c>
      <c r="H59" s="12"/>
      <c r="I59" s="13" t="str">
        <f t="shared" si="5"/>
        <v/>
      </c>
      <c r="J59" s="10"/>
    </row>
    <row r="60" spans="1:10">
      <c r="A60" s="8" t="s">
        <v>119</v>
      </c>
      <c r="B60" s="8" t="s">
        <v>188</v>
      </c>
      <c r="C60" s="8" t="s">
        <v>189</v>
      </c>
      <c r="D60" s="8" t="s">
        <v>118</v>
      </c>
      <c r="E60" s="9"/>
      <c r="F60" s="11"/>
      <c r="G60" s="13" t="str">
        <f t="shared" si="4"/>
        <v/>
      </c>
      <c r="H60" s="12"/>
      <c r="I60" s="13" t="str">
        <f t="shared" si="5"/>
        <v/>
      </c>
      <c r="J60" s="10"/>
    </row>
    <row r="61" spans="1:10">
      <c r="A61" s="8" t="s">
        <v>130</v>
      </c>
      <c r="B61" s="8" t="s">
        <v>217</v>
      </c>
      <c r="C61" s="8" t="s">
        <v>134</v>
      </c>
      <c r="D61" s="8" t="s">
        <v>135</v>
      </c>
      <c r="E61" s="14"/>
      <c r="F61" s="12"/>
      <c r="G61" s="13" t="str">
        <f t="shared" si="4"/>
        <v/>
      </c>
      <c r="H61" s="12"/>
      <c r="I61" s="13" t="str">
        <f t="shared" si="5"/>
        <v/>
      </c>
      <c r="J61" s="10"/>
    </row>
    <row r="62" spans="1:10">
      <c r="A62" s="8" t="s">
        <v>130</v>
      </c>
      <c r="B62" s="8" t="s">
        <v>131</v>
      </c>
      <c r="C62" s="8" t="s">
        <v>162</v>
      </c>
      <c r="D62" s="8" t="s">
        <v>122</v>
      </c>
      <c r="E62" s="9"/>
      <c r="F62" s="11"/>
      <c r="G62" s="13" t="str">
        <f t="shared" si="4"/>
        <v/>
      </c>
      <c r="H62" s="12"/>
      <c r="I62" s="13" t="str">
        <f t="shared" si="5"/>
        <v/>
      </c>
      <c r="J62" s="10"/>
    </row>
    <row r="63" spans="1:10">
      <c r="A63" s="8" t="s">
        <v>130</v>
      </c>
      <c r="B63" s="8" t="s">
        <v>218</v>
      </c>
      <c r="C63" s="8" t="s">
        <v>219</v>
      </c>
      <c r="D63" s="8" t="s">
        <v>220</v>
      </c>
      <c r="E63" s="9"/>
      <c r="F63" s="11"/>
      <c r="G63" s="13" t="str">
        <f t="shared" si="4"/>
        <v/>
      </c>
      <c r="H63" s="12"/>
      <c r="I63" s="13" t="str">
        <f t="shared" si="5"/>
        <v/>
      </c>
      <c r="J63" s="10"/>
    </row>
    <row r="64" spans="1:10" ht="24" customHeight="1">
      <c r="A64" s="37" t="s">
        <v>225</v>
      </c>
      <c r="B64" s="38"/>
      <c r="C64" s="38"/>
      <c r="D64" s="38"/>
      <c r="E64" s="38"/>
      <c r="F64" s="38"/>
      <c r="G64" s="17">
        <f>SUM(G49:G63)</f>
        <v>0</v>
      </c>
      <c r="H64" s="15" t="s">
        <v>139</v>
      </c>
      <c r="I64" s="17">
        <f>SUM(I49:I63)</f>
        <v>0</v>
      </c>
      <c r="J64" s="16"/>
    </row>
    <row r="65" spans="1:10">
      <c r="A65" s="39" t="s">
        <v>140</v>
      </c>
      <c r="B65" s="39"/>
      <c r="C65" s="39"/>
      <c r="D65" s="39"/>
      <c r="E65" s="40" t="str">
        <f>IF(COUNTBLANK(E49:E63)&gt;0,"DEPAUL QUANTITIES INCOMPLETE",IF(COUNTBLANK(F49:F63)+COUNTBLANK(H49:H63)&gt;0,"TENDERER RATES / VAT INCOMPLETE","COMPLETE"))</f>
        <v>DEPAUL QUANTITIES INCOMPLETE</v>
      </c>
      <c r="F65" s="39"/>
      <c r="G65" s="39"/>
      <c r="H65" s="39"/>
      <c r="I65" s="39"/>
      <c r="J65" s="39"/>
    </row>
    <row r="67" spans="1:10" ht="24" customHeight="1">
      <c r="A67" s="36" t="s">
        <v>226</v>
      </c>
      <c r="B67" s="36"/>
      <c r="C67" s="36"/>
      <c r="D67" s="36"/>
      <c r="E67" s="36"/>
      <c r="F67" s="36"/>
      <c r="G67" s="36"/>
      <c r="H67" s="36"/>
      <c r="I67" s="36"/>
      <c r="J67" s="36"/>
    </row>
    <row r="68" spans="1:10" ht="36" customHeight="1">
      <c r="A68" s="7" t="s">
        <v>90</v>
      </c>
      <c r="B68" s="7" t="s">
        <v>91</v>
      </c>
      <c r="C68" s="7" t="s">
        <v>92</v>
      </c>
      <c r="D68" s="7" t="s">
        <v>93</v>
      </c>
      <c r="E68" s="7" t="s">
        <v>94</v>
      </c>
      <c r="F68" s="7" t="s">
        <v>95</v>
      </c>
      <c r="G68" s="7" t="s">
        <v>96</v>
      </c>
      <c r="H68" s="7" t="s">
        <v>97</v>
      </c>
      <c r="I68" s="7" t="s">
        <v>98</v>
      </c>
      <c r="J68" s="7" t="s">
        <v>99</v>
      </c>
    </row>
    <row r="69" spans="1:10">
      <c r="A69" s="8" t="s">
        <v>202</v>
      </c>
      <c r="B69" s="8" t="s">
        <v>203</v>
      </c>
      <c r="C69" s="8" t="s">
        <v>204</v>
      </c>
      <c r="D69" s="8" t="s">
        <v>205</v>
      </c>
      <c r="E69" s="9"/>
      <c r="F69" s="11"/>
      <c r="G69" s="13" t="str">
        <f t="shared" ref="G69:G83" si="6">IF(OR(E69="",F69=""),"",E69*F69)</f>
        <v/>
      </c>
      <c r="H69" s="12"/>
      <c r="I69" s="13" t="str">
        <f t="shared" ref="I69:I83" si="7">IF(OR(G69="",H69=""),"",G69*(1+H69))</f>
        <v/>
      </c>
      <c r="J69" s="10"/>
    </row>
    <row r="70" spans="1:10">
      <c r="A70" s="8" t="s">
        <v>115</v>
      </c>
      <c r="B70" s="8" t="s">
        <v>206</v>
      </c>
      <c r="C70" s="8" t="s">
        <v>207</v>
      </c>
      <c r="D70" s="8" t="s">
        <v>118</v>
      </c>
      <c r="E70" s="9"/>
      <c r="F70" s="11"/>
      <c r="G70" s="13" t="str">
        <f t="shared" si="6"/>
        <v/>
      </c>
      <c r="H70" s="12"/>
      <c r="I70" s="13" t="str">
        <f t="shared" si="7"/>
        <v/>
      </c>
      <c r="J70" s="10"/>
    </row>
    <row r="71" spans="1:10">
      <c r="A71" s="8" t="s">
        <v>115</v>
      </c>
      <c r="B71" s="8" t="s">
        <v>208</v>
      </c>
      <c r="C71" s="8" t="s">
        <v>209</v>
      </c>
      <c r="D71" s="8" t="s">
        <v>118</v>
      </c>
      <c r="E71" s="9"/>
      <c r="F71" s="11"/>
      <c r="G71" s="13" t="str">
        <f t="shared" si="6"/>
        <v/>
      </c>
      <c r="H71" s="12"/>
      <c r="I71" s="13" t="str">
        <f t="shared" si="7"/>
        <v/>
      </c>
      <c r="J71" s="10"/>
    </row>
    <row r="72" spans="1:10">
      <c r="A72" s="8" t="s">
        <v>115</v>
      </c>
      <c r="B72" s="8" t="s">
        <v>180</v>
      </c>
      <c r="C72" s="8" t="s">
        <v>181</v>
      </c>
      <c r="D72" s="8" t="s">
        <v>118</v>
      </c>
      <c r="E72" s="9"/>
      <c r="F72" s="11"/>
      <c r="G72" s="13" t="str">
        <f t="shared" si="6"/>
        <v/>
      </c>
      <c r="H72" s="12"/>
      <c r="I72" s="13" t="str">
        <f t="shared" si="7"/>
        <v/>
      </c>
      <c r="J72" s="10"/>
    </row>
    <row r="73" spans="1:10">
      <c r="A73" s="8" t="s">
        <v>115</v>
      </c>
      <c r="B73" s="8" t="s">
        <v>210</v>
      </c>
      <c r="C73" s="8" t="s">
        <v>211</v>
      </c>
      <c r="D73" s="8" t="s">
        <v>122</v>
      </c>
      <c r="E73" s="9"/>
      <c r="F73" s="11"/>
      <c r="G73" s="13" t="str">
        <f t="shared" si="6"/>
        <v/>
      </c>
      <c r="H73" s="12"/>
      <c r="I73" s="13" t="str">
        <f t="shared" si="7"/>
        <v/>
      </c>
      <c r="J73" s="10"/>
    </row>
    <row r="74" spans="1:10">
      <c r="A74" s="8" t="s">
        <v>115</v>
      </c>
      <c r="B74" s="8" t="s">
        <v>212</v>
      </c>
      <c r="C74" s="8" t="s">
        <v>213</v>
      </c>
      <c r="D74" s="8" t="s">
        <v>122</v>
      </c>
      <c r="E74" s="9"/>
      <c r="F74" s="11"/>
      <c r="G74" s="13" t="str">
        <f t="shared" si="6"/>
        <v/>
      </c>
      <c r="H74" s="12"/>
      <c r="I74" s="13" t="str">
        <f t="shared" si="7"/>
        <v/>
      </c>
      <c r="J74" s="10"/>
    </row>
    <row r="75" spans="1:10">
      <c r="A75" s="8" t="s">
        <v>119</v>
      </c>
      <c r="B75" s="8" t="s">
        <v>120</v>
      </c>
      <c r="C75" s="8" t="s">
        <v>182</v>
      </c>
      <c r="D75" s="8" t="s">
        <v>122</v>
      </c>
      <c r="E75" s="9"/>
      <c r="F75" s="11"/>
      <c r="G75" s="13" t="str">
        <f t="shared" si="6"/>
        <v/>
      </c>
      <c r="H75" s="12"/>
      <c r="I75" s="13" t="str">
        <f t="shared" si="7"/>
        <v/>
      </c>
      <c r="J75" s="10"/>
    </row>
    <row r="76" spans="1:10">
      <c r="A76" s="8" t="s">
        <v>119</v>
      </c>
      <c r="B76" s="8" t="s">
        <v>123</v>
      </c>
      <c r="C76" s="8" t="s">
        <v>214</v>
      </c>
      <c r="D76" s="8" t="s">
        <v>122</v>
      </c>
      <c r="E76" s="9"/>
      <c r="F76" s="11"/>
      <c r="G76" s="13" t="str">
        <f t="shared" si="6"/>
        <v/>
      </c>
      <c r="H76" s="12"/>
      <c r="I76" s="13" t="str">
        <f t="shared" si="7"/>
        <v/>
      </c>
      <c r="J76" s="10"/>
    </row>
    <row r="77" spans="1:10">
      <c r="A77" s="8" t="s">
        <v>119</v>
      </c>
      <c r="B77" s="8" t="s">
        <v>215</v>
      </c>
      <c r="C77" s="8" t="s">
        <v>216</v>
      </c>
      <c r="D77" s="8" t="s">
        <v>122</v>
      </c>
      <c r="E77" s="9"/>
      <c r="F77" s="11"/>
      <c r="G77" s="13" t="str">
        <f t="shared" si="6"/>
        <v/>
      </c>
      <c r="H77" s="12"/>
      <c r="I77" s="13" t="str">
        <f t="shared" si="7"/>
        <v/>
      </c>
      <c r="J77" s="10"/>
    </row>
    <row r="78" spans="1:10">
      <c r="A78" s="8" t="s">
        <v>119</v>
      </c>
      <c r="B78" s="8" t="s">
        <v>184</v>
      </c>
      <c r="C78" s="8" t="s">
        <v>185</v>
      </c>
      <c r="D78" s="8" t="s">
        <v>118</v>
      </c>
      <c r="E78" s="9"/>
      <c r="F78" s="11"/>
      <c r="G78" s="13" t="str">
        <f t="shared" si="6"/>
        <v/>
      </c>
      <c r="H78" s="12"/>
      <c r="I78" s="13" t="str">
        <f t="shared" si="7"/>
        <v/>
      </c>
      <c r="J78" s="10"/>
    </row>
    <row r="79" spans="1:10">
      <c r="A79" s="8" t="s">
        <v>119</v>
      </c>
      <c r="B79" s="8" t="s">
        <v>186</v>
      </c>
      <c r="C79" s="8" t="s">
        <v>187</v>
      </c>
      <c r="D79" s="8" t="s">
        <v>118</v>
      </c>
      <c r="E79" s="9"/>
      <c r="F79" s="11"/>
      <c r="G79" s="13" t="str">
        <f t="shared" si="6"/>
        <v/>
      </c>
      <c r="H79" s="12"/>
      <c r="I79" s="13" t="str">
        <f t="shared" si="7"/>
        <v/>
      </c>
      <c r="J79" s="10"/>
    </row>
    <row r="80" spans="1:10">
      <c r="A80" s="8" t="s">
        <v>119</v>
      </c>
      <c r="B80" s="8" t="s">
        <v>188</v>
      </c>
      <c r="C80" s="8" t="s">
        <v>189</v>
      </c>
      <c r="D80" s="8" t="s">
        <v>118</v>
      </c>
      <c r="E80" s="9"/>
      <c r="F80" s="11"/>
      <c r="G80" s="13" t="str">
        <f t="shared" si="6"/>
        <v/>
      </c>
      <c r="H80" s="12"/>
      <c r="I80" s="13" t="str">
        <f t="shared" si="7"/>
        <v/>
      </c>
      <c r="J80" s="10"/>
    </row>
    <row r="81" spans="1:10">
      <c r="A81" s="8" t="s">
        <v>130</v>
      </c>
      <c r="B81" s="8" t="s">
        <v>217</v>
      </c>
      <c r="C81" s="8" t="s">
        <v>134</v>
      </c>
      <c r="D81" s="8" t="s">
        <v>135</v>
      </c>
      <c r="E81" s="14"/>
      <c r="F81" s="12"/>
      <c r="G81" s="13" t="str">
        <f t="shared" si="6"/>
        <v/>
      </c>
      <c r="H81" s="12"/>
      <c r="I81" s="13" t="str">
        <f t="shared" si="7"/>
        <v/>
      </c>
      <c r="J81" s="10"/>
    </row>
    <row r="82" spans="1:10">
      <c r="A82" s="8" t="s">
        <v>130</v>
      </c>
      <c r="B82" s="8" t="s">
        <v>131</v>
      </c>
      <c r="C82" s="8" t="s">
        <v>162</v>
      </c>
      <c r="D82" s="8" t="s">
        <v>122</v>
      </c>
      <c r="E82" s="9"/>
      <c r="F82" s="11"/>
      <c r="G82" s="13" t="str">
        <f t="shared" si="6"/>
        <v/>
      </c>
      <c r="H82" s="12"/>
      <c r="I82" s="13" t="str">
        <f t="shared" si="7"/>
        <v/>
      </c>
      <c r="J82" s="10"/>
    </row>
    <row r="83" spans="1:10">
      <c r="A83" s="8" t="s">
        <v>130</v>
      </c>
      <c r="B83" s="8" t="s">
        <v>218</v>
      </c>
      <c r="C83" s="8" t="s">
        <v>219</v>
      </c>
      <c r="D83" s="8" t="s">
        <v>220</v>
      </c>
      <c r="E83" s="9"/>
      <c r="F83" s="11"/>
      <c r="G83" s="13" t="str">
        <f t="shared" si="6"/>
        <v/>
      </c>
      <c r="H83" s="12"/>
      <c r="I83" s="13" t="str">
        <f t="shared" si="7"/>
        <v/>
      </c>
      <c r="J83" s="10"/>
    </row>
    <row r="84" spans="1:10" ht="24" customHeight="1">
      <c r="A84" s="37" t="s">
        <v>227</v>
      </c>
      <c r="B84" s="38"/>
      <c r="C84" s="38"/>
      <c r="D84" s="38"/>
      <c r="E84" s="38"/>
      <c r="F84" s="38"/>
      <c r="G84" s="17">
        <f>SUM(G69:G83)</f>
        <v>0</v>
      </c>
      <c r="H84" s="15" t="s">
        <v>139</v>
      </c>
      <c r="I84" s="17">
        <f>SUM(I69:I83)</f>
        <v>0</v>
      </c>
      <c r="J84" s="16"/>
    </row>
    <row r="85" spans="1:10">
      <c r="A85" s="39" t="s">
        <v>140</v>
      </c>
      <c r="B85" s="39"/>
      <c r="C85" s="39"/>
      <c r="D85" s="39"/>
      <c r="E85" s="40" t="str">
        <f>IF(COUNTBLANK(E69:E83)&gt;0,"DEPAUL QUANTITIES INCOMPLETE",IF(COUNTBLANK(F69:F83)+COUNTBLANK(H69:H83)&gt;0,"TENDERER RATES / VAT INCOMPLETE","COMPLETE"))</f>
        <v>DEPAUL QUANTITIES INCOMPLETE</v>
      </c>
      <c r="F85" s="39"/>
      <c r="G85" s="39"/>
      <c r="H85" s="39"/>
      <c r="I85" s="39"/>
      <c r="J85" s="39"/>
    </row>
  </sheetData>
  <mergeCells count="19">
    <mergeCell ref="A84:F84"/>
    <mergeCell ref="A85:D85"/>
    <mergeCell ref="E85:J85"/>
    <mergeCell ref="A47:J47"/>
    <mergeCell ref="A64:F64"/>
    <mergeCell ref="A65:D65"/>
    <mergeCell ref="E65:J65"/>
    <mergeCell ref="A67:J67"/>
    <mergeCell ref="A25:D25"/>
    <mergeCell ref="E25:J25"/>
    <mergeCell ref="A27:J27"/>
    <mergeCell ref="A44:F44"/>
    <mergeCell ref="A45:D45"/>
    <mergeCell ref="E45:J45"/>
    <mergeCell ref="A1:J1"/>
    <mergeCell ref="A2:J2"/>
    <mergeCell ref="A4:J5"/>
    <mergeCell ref="A7:J7"/>
    <mergeCell ref="A24:F2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5"/>
  <sheetViews>
    <sheetView showGridLines="0" topLeftCell="A34" workbookViewId="0">
      <selection sqref="A1:J1"/>
    </sheetView>
  </sheetViews>
  <sheetFormatPr defaultRowHeight="14"/>
  <cols>
    <col min="1" max="1" width="18" customWidth="1"/>
    <col min="2" max="2" width="35" customWidth="1"/>
    <col min="3" max="3" width="58" customWidth="1"/>
    <col min="4" max="4" width="18" customWidth="1"/>
    <col min="5" max="6" width="20" customWidth="1"/>
    <col min="7" max="7" width="21" customWidth="1"/>
    <col min="8" max="8" width="14" customWidth="1"/>
    <col min="9" max="9" width="22" customWidth="1"/>
    <col min="10" max="10" width="42" customWidth="1"/>
  </cols>
  <sheetData>
    <row r="1" spans="1:10" ht="30" customHeight="1">
      <c r="A1" s="21" t="s">
        <v>228</v>
      </c>
      <c r="B1" s="21"/>
      <c r="C1" s="21"/>
      <c r="D1" s="21"/>
      <c r="E1" s="21"/>
      <c r="F1" s="21"/>
      <c r="G1" s="21"/>
      <c r="H1" s="21"/>
      <c r="I1" s="21"/>
      <c r="J1" s="21"/>
    </row>
    <row r="2" spans="1:10" ht="30" customHeight="1">
      <c r="A2" s="22" t="s">
        <v>87</v>
      </c>
      <c r="B2" s="22"/>
      <c r="C2" s="22"/>
      <c r="D2" s="22"/>
      <c r="E2" s="22"/>
      <c r="F2" s="22"/>
      <c r="G2" s="22"/>
      <c r="H2" s="22"/>
      <c r="I2" s="22"/>
      <c r="J2" s="22"/>
    </row>
    <row r="4" spans="1:10">
      <c r="A4" s="23" t="s">
        <v>88</v>
      </c>
      <c r="B4" s="24"/>
      <c r="C4" s="24"/>
      <c r="D4" s="24"/>
      <c r="E4" s="24"/>
      <c r="F4" s="24"/>
      <c r="G4" s="24"/>
      <c r="H4" s="24"/>
      <c r="I4" s="24"/>
      <c r="J4" s="25"/>
    </row>
    <row r="5" spans="1:10">
      <c r="A5" s="29"/>
      <c r="B5" s="30"/>
      <c r="C5" s="30"/>
      <c r="D5" s="30"/>
      <c r="E5" s="30"/>
      <c r="F5" s="30"/>
      <c r="G5" s="30"/>
      <c r="H5" s="30"/>
      <c r="I5" s="30"/>
      <c r="J5" s="31"/>
    </row>
    <row r="7" spans="1:10" ht="24" customHeight="1">
      <c r="A7" s="36" t="s">
        <v>229</v>
      </c>
      <c r="B7" s="36"/>
      <c r="C7" s="36"/>
      <c r="D7" s="36"/>
      <c r="E7" s="36"/>
      <c r="F7" s="36"/>
      <c r="G7" s="36"/>
      <c r="H7" s="36"/>
      <c r="I7" s="36"/>
      <c r="J7" s="36"/>
    </row>
    <row r="8" spans="1:10" ht="36" customHeight="1">
      <c r="A8" s="7" t="s">
        <v>90</v>
      </c>
      <c r="B8" s="7" t="s">
        <v>91</v>
      </c>
      <c r="C8" s="7" t="s">
        <v>92</v>
      </c>
      <c r="D8" s="7" t="s">
        <v>93</v>
      </c>
      <c r="E8" s="7" t="s">
        <v>94</v>
      </c>
      <c r="F8" s="7" t="s">
        <v>95</v>
      </c>
      <c r="G8" s="7" t="s">
        <v>96</v>
      </c>
      <c r="H8" s="7" t="s">
        <v>97</v>
      </c>
      <c r="I8" s="7" t="s">
        <v>98</v>
      </c>
      <c r="J8" s="7" t="s">
        <v>99</v>
      </c>
    </row>
    <row r="9" spans="1:10">
      <c r="A9" s="8" t="s">
        <v>230</v>
      </c>
      <c r="B9" s="8" t="s">
        <v>231</v>
      </c>
      <c r="C9" s="8" t="s">
        <v>232</v>
      </c>
      <c r="D9" s="8" t="s">
        <v>233</v>
      </c>
      <c r="E9" s="9"/>
      <c r="F9" s="11"/>
      <c r="G9" s="13" t="str">
        <f t="shared" ref="G9:G23" si="0">IF(OR(E9="",F9=""),"",E9*F9)</f>
        <v/>
      </c>
      <c r="H9" s="12"/>
      <c r="I9" s="13" t="str">
        <f t="shared" ref="I9:I23" si="1">IF(OR(G9="",H9=""),"",G9*(1+H9))</f>
        <v/>
      </c>
      <c r="J9" s="10"/>
    </row>
    <row r="10" spans="1:10">
      <c r="A10" s="8" t="s">
        <v>230</v>
      </c>
      <c r="B10" s="8" t="s">
        <v>234</v>
      </c>
      <c r="C10" s="8" t="s">
        <v>235</v>
      </c>
      <c r="D10" s="8" t="s">
        <v>236</v>
      </c>
      <c r="E10" s="9"/>
      <c r="F10" s="11"/>
      <c r="G10" s="13" t="str">
        <f t="shared" si="0"/>
        <v/>
      </c>
      <c r="H10" s="12"/>
      <c r="I10" s="13" t="str">
        <f t="shared" si="1"/>
        <v/>
      </c>
      <c r="J10" s="10"/>
    </row>
    <row r="11" spans="1:10">
      <c r="A11" s="8" t="s">
        <v>230</v>
      </c>
      <c r="B11" s="8" t="s">
        <v>237</v>
      </c>
      <c r="C11" s="8" t="s">
        <v>238</v>
      </c>
      <c r="D11" s="8" t="s">
        <v>239</v>
      </c>
      <c r="E11" s="9"/>
      <c r="F11" s="11"/>
      <c r="G11" s="13" t="str">
        <f t="shared" si="0"/>
        <v/>
      </c>
      <c r="H11" s="12"/>
      <c r="I11" s="13" t="str">
        <f t="shared" si="1"/>
        <v/>
      </c>
      <c r="J11" s="10"/>
    </row>
    <row r="12" spans="1:10">
      <c r="A12" s="8" t="s">
        <v>109</v>
      </c>
      <c r="B12" s="8" t="s">
        <v>240</v>
      </c>
      <c r="C12" s="8" t="s">
        <v>241</v>
      </c>
      <c r="D12" s="8" t="s">
        <v>122</v>
      </c>
      <c r="E12" s="9"/>
      <c r="F12" s="11"/>
      <c r="G12" s="13" t="str">
        <f t="shared" si="0"/>
        <v/>
      </c>
      <c r="H12" s="12"/>
      <c r="I12" s="13" t="str">
        <f t="shared" si="1"/>
        <v/>
      </c>
      <c r="J12" s="10"/>
    </row>
    <row r="13" spans="1:10">
      <c r="A13" s="8" t="s">
        <v>115</v>
      </c>
      <c r="B13" s="8" t="s">
        <v>242</v>
      </c>
      <c r="C13" s="8" t="s">
        <v>243</v>
      </c>
      <c r="D13" s="8" t="s">
        <v>118</v>
      </c>
      <c r="E13" s="9"/>
      <c r="F13" s="11"/>
      <c r="G13" s="13" t="str">
        <f t="shared" si="0"/>
        <v/>
      </c>
      <c r="H13" s="12"/>
      <c r="I13" s="13" t="str">
        <f t="shared" si="1"/>
        <v/>
      </c>
      <c r="J13" s="10"/>
    </row>
    <row r="14" spans="1:10">
      <c r="A14" s="8" t="s">
        <v>115</v>
      </c>
      <c r="B14" s="8" t="s">
        <v>244</v>
      </c>
      <c r="C14" s="8" t="s">
        <v>181</v>
      </c>
      <c r="D14" s="8" t="s">
        <v>118</v>
      </c>
      <c r="E14" s="9"/>
      <c r="F14" s="11"/>
      <c r="G14" s="13" t="str">
        <f t="shared" si="0"/>
        <v/>
      </c>
      <c r="H14" s="12"/>
      <c r="I14" s="13" t="str">
        <f t="shared" si="1"/>
        <v/>
      </c>
      <c r="J14" s="10"/>
    </row>
    <row r="15" spans="1:10">
      <c r="A15" s="8" t="s">
        <v>119</v>
      </c>
      <c r="B15" s="8" t="s">
        <v>120</v>
      </c>
      <c r="C15" s="8" t="s">
        <v>182</v>
      </c>
      <c r="D15" s="8" t="s">
        <v>122</v>
      </c>
      <c r="E15" s="9"/>
      <c r="F15" s="11"/>
      <c r="G15" s="13" t="str">
        <f t="shared" si="0"/>
        <v/>
      </c>
      <c r="H15" s="12"/>
      <c r="I15" s="13" t="str">
        <f t="shared" si="1"/>
        <v/>
      </c>
      <c r="J15" s="10"/>
    </row>
    <row r="16" spans="1:10">
      <c r="A16" s="8" t="s">
        <v>119</v>
      </c>
      <c r="B16" s="8" t="s">
        <v>245</v>
      </c>
      <c r="C16" s="8" t="s">
        <v>124</v>
      </c>
      <c r="D16" s="8" t="s">
        <v>122</v>
      </c>
      <c r="E16" s="9"/>
      <c r="F16" s="11"/>
      <c r="G16" s="13" t="str">
        <f t="shared" si="0"/>
        <v/>
      </c>
      <c r="H16" s="12"/>
      <c r="I16" s="13" t="str">
        <f t="shared" si="1"/>
        <v/>
      </c>
      <c r="J16" s="10"/>
    </row>
    <row r="17" spans="1:10">
      <c r="A17" s="8" t="s">
        <v>119</v>
      </c>
      <c r="B17" s="8" t="s">
        <v>215</v>
      </c>
      <c r="C17" s="8" t="s">
        <v>216</v>
      </c>
      <c r="D17" s="8" t="s">
        <v>122</v>
      </c>
      <c r="E17" s="9"/>
      <c r="F17" s="11"/>
      <c r="G17" s="13" t="str">
        <f t="shared" si="0"/>
        <v/>
      </c>
      <c r="H17" s="12"/>
      <c r="I17" s="13" t="str">
        <f t="shared" si="1"/>
        <v/>
      </c>
      <c r="J17" s="10"/>
    </row>
    <row r="18" spans="1:10">
      <c r="A18" s="8" t="s">
        <v>119</v>
      </c>
      <c r="B18" s="8" t="s">
        <v>184</v>
      </c>
      <c r="C18" s="8" t="s">
        <v>185</v>
      </c>
      <c r="D18" s="8" t="s">
        <v>118</v>
      </c>
      <c r="E18" s="9"/>
      <c r="F18" s="11"/>
      <c r="G18" s="13" t="str">
        <f t="shared" si="0"/>
        <v/>
      </c>
      <c r="H18" s="12"/>
      <c r="I18" s="13" t="str">
        <f t="shared" si="1"/>
        <v/>
      </c>
      <c r="J18" s="10"/>
    </row>
    <row r="19" spans="1:10">
      <c r="A19" s="8" t="s">
        <v>119</v>
      </c>
      <c r="B19" s="8" t="s">
        <v>186</v>
      </c>
      <c r="C19" s="8" t="s">
        <v>187</v>
      </c>
      <c r="D19" s="8" t="s">
        <v>118</v>
      </c>
      <c r="E19" s="9"/>
      <c r="F19" s="11"/>
      <c r="G19" s="13" t="str">
        <f t="shared" si="0"/>
        <v/>
      </c>
      <c r="H19" s="12"/>
      <c r="I19" s="13" t="str">
        <f t="shared" si="1"/>
        <v/>
      </c>
      <c r="J19" s="10"/>
    </row>
    <row r="20" spans="1:10">
      <c r="A20" s="8" t="s">
        <v>119</v>
      </c>
      <c r="B20" s="8" t="s">
        <v>188</v>
      </c>
      <c r="C20" s="8" t="s">
        <v>189</v>
      </c>
      <c r="D20" s="8" t="s">
        <v>118</v>
      </c>
      <c r="E20" s="9"/>
      <c r="F20" s="11"/>
      <c r="G20" s="13" t="str">
        <f t="shared" si="0"/>
        <v/>
      </c>
      <c r="H20" s="12"/>
      <c r="I20" s="13" t="str">
        <f t="shared" si="1"/>
        <v/>
      </c>
      <c r="J20" s="10"/>
    </row>
    <row r="21" spans="1:10">
      <c r="A21" s="8" t="s">
        <v>130</v>
      </c>
      <c r="B21" s="8" t="s">
        <v>217</v>
      </c>
      <c r="C21" s="8" t="s">
        <v>134</v>
      </c>
      <c r="D21" s="8" t="s">
        <v>135</v>
      </c>
      <c r="E21" s="14"/>
      <c r="F21" s="12"/>
      <c r="G21" s="13" t="str">
        <f t="shared" si="0"/>
        <v/>
      </c>
      <c r="H21" s="12"/>
      <c r="I21" s="13" t="str">
        <f t="shared" si="1"/>
        <v/>
      </c>
      <c r="J21" s="10"/>
    </row>
    <row r="22" spans="1:10">
      <c r="A22" s="8" t="s">
        <v>130</v>
      </c>
      <c r="B22" s="8" t="s">
        <v>131</v>
      </c>
      <c r="C22" s="8" t="s">
        <v>162</v>
      </c>
      <c r="D22" s="8" t="s">
        <v>122</v>
      </c>
      <c r="E22" s="9"/>
      <c r="F22" s="11"/>
      <c r="G22" s="13" t="str">
        <f t="shared" si="0"/>
        <v/>
      </c>
      <c r="H22" s="12"/>
      <c r="I22" s="13" t="str">
        <f t="shared" si="1"/>
        <v/>
      </c>
      <c r="J22" s="10"/>
    </row>
    <row r="23" spans="1:10">
      <c r="A23" s="8" t="s">
        <v>130</v>
      </c>
      <c r="B23" s="8" t="s">
        <v>246</v>
      </c>
      <c r="C23" s="8" t="s">
        <v>247</v>
      </c>
      <c r="D23" s="8" t="s">
        <v>220</v>
      </c>
      <c r="E23" s="9"/>
      <c r="F23" s="11"/>
      <c r="G23" s="13" t="str">
        <f t="shared" si="0"/>
        <v/>
      </c>
      <c r="H23" s="12"/>
      <c r="I23" s="13" t="str">
        <f t="shared" si="1"/>
        <v/>
      </c>
      <c r="J23" s="10"/>
    </row>
    <row r="24" spans="1:10" ht="24" customHeight="1">
      <c r="A24" s="37" t="s">
        <v>248</v>
      </c>
      <c r="B24" s="38"/>
      <c r="C24" s="38"/>
      <c r="D24" s="38"/>
      <c r="E24" s="38"/>
      <c r="F24" s="38"/>
      <c r="G24" s="17">
        <f>SUM(G9:G23)</f>
        <v>0</v>
      </c>
      <c r="H24" s="15" t="s">
        <v>139</v>
      </c>
      <c r="I24" s="17">
        <f>SUM(I9:I23)</f>
        <v>0</v>
      </c>
      <c r="J24" s="16"/>
    </row>
    <row r="25" spans="1:10">
      <c r="A25" s="39" t="s">
        <v>140</v>
      </c>
      <c r="B25" s="39"/>
      <c r="C25" s="39"/>
      <c r="D25" s="39"/>
      <c r="E25" s="40" t="str">
        <f>IF(COUNTBLANK(E9:E23)&gt;0,"DEPAUL QUANTITIES INCOMPLETE",IF(COUNTBLANK(F9:F23)+COUNTBLANK(H9:H23)&gt;0,"TENDERER RATES / VAT INCOMPLETE","COMPLETE"))</f>
        <v>DEPAUL QUANTITIES INCOMPLETE</v>
      </c>
      <c r="F25" s="39"/>
      <c r="G25" s="39"/>
      <c r="H25" s="39"/>
      <c r="I25" s="39"/>
      <c r="J25" s="39"/>
    </row>
    <row r="27" spans="1:10" ht="24" customHeight="1">
      <c r="A27" s="36" t="s">
        <v>249</v>
      </c>
      <c r="B27" s="36"/>
      <c r="C27" s="36"/>
      <c r="D27" s="36"/>
      <c r="E27" s="36"/>
      <c r="F27" s="36"/>
      <c r="G27" s="36"/>
      <c r="H27" s="36"/>
      <c r="I27" s="36"/>
      <c r="J27" s="36"/>
    </row>
    <row r="28" spans="1:10" ht="36" customHeight="1">
      <c r="A28" s="7" t="s">
        <v>90</v>
      </c>
      <c r="B28" s="7" t="s">
        <v>91</v>
      </c>
      <c r="C28" s="7" t="s">
        <v>92</v>
      </c>
      <c r="D28" s="7" t="s">
        <v>93</v>
      </c>
      <c r="E28" s="7" t="s">
        <v>94</v>
      </c>
      <c r="F28" s="7" t="s">
        <v>95</v>
      </c>
      <c r="G28" s="7" t="s">
        <v>96</v>
      </c>
      <c r="H28" s="7" t="s">
        <v>97</v>
      </c>
      <c r="I28" s="7" t="s">
        <v>98</v>
      </c>
      <c r="J28" s="7" t="s">
        <v>99</v>
      </c>
    </row>
    <row r="29" spans="1:10">
      <c r="A29" s="8" t="s">
        <v>230</v>
      </c>
      <c r="B29" s="8" t="s">
        <v>231</v>
      </c>
      <c r="C29" s="8" t="s">
        <v>232</v>
      </c>
      <c r="D29" s="8" t="s">
        <v>233</v>
      </c>
      <c r="E29" s="9"/>
      <c r="F29" s="11"/>
      <c r="G29" s="13" t="str">
        <f t="shared" ref="G29:G43" si="2">IF(OR(E29="",F29=""),"",E29*F29)</f>
        <v/>
      </c>
      <c r="H29" s="12"/>
      <c r="I29" s="13" t="str">
        <f t="shared" ref="I29:I43" si="3">IF(OR(G29="",H29=""),"",G29*(1+H29))</f>
        <v/>
      </c>
      <c r="J29" s="10"/>
    </row>
    <row r="30" spans="1:10">
      <c r="A30" s="8" t="s">
        <v>230</v>
      </c>
      <c r="B30" s="8" t="s">
        <v>234</v>
      </c>
      <c r="C30" s="8" t="s">
        <v>235</v>
      </c>
      <c r="D30" s="8" t="s">
        <v>236</v>
      </c>
      <c r="E30" s="9"/>
      <c r="F30" s="11"/>
      <c r="G30" s="13" t="str">
        <f t="shared" si="2"/>
        <v/>
      </c>
      <c r="H30" s="12"/>
      <c r="I30" s="13" t="str">
        <f t="shared" si="3"/>
        <v/>
      </c>
      <c r="J30" s="10"/>
    </row>
    <row r="31" spans="1:10">
      <c r="A31" s="8" t="s">
        <v>230</v>
      </c>
      <c r="B31" s="8" t="s">
        <v>237</v>
      </c>
      <c r="C31" s="8" t="s">
        <v>238</v>
      </c>
      <c r="D31" s="8" t="s">
        <v>239</v>
      </c>
      <c r="E31" s="9"/>
      <c r="F31" s="11"/>
      <c r="G31" s="13" t="str">
        <f t="shared" si="2"/>
        <v/>
      </c>
      <c r="H31" s="12"/>
      <c r="I31" s="13" t="str">
        <f t="shared" si="3"/>
        <v/>
      </c>
      <c r="J31" s="10"/>
    </row>
    <row r="32" spans="1:10">
      <c r="A32" s="8" t="s">
        <v>109</v>
      </c>
      <c r="B32" s="8" t="s">
        <v>240</v>
      </c>
      <c r="C32" s="8" t="s">
        <v>241</v>
      </c>
      <c r="D32" s="8" t="s">
        <v>122</v>
      </c>
      <c r="E32" s="9"/>
      <c r="F32" s="11"/>
      <c r="G32" s="13" t="str">
        <f t="shared" si="2"/>
        <v/>
      </c>
      <c r="H32" s="12"/>
      <c r="I32" s="13" t="str">
        <f t="shared" si="3"/>
        <v/>
      </c>
      <c r="J32" s="10"/>
    </row>
    <row r="33" spans="1:10">
      <c r="A33" s="8" t="s">
        <v>115</v>
      </c>
      <c r="B33" s="8" t="s">
        <v>242</v>
      </c>
      <c r="C33" s="8" t="s">
        <v>243</v>
      </c>
      <c r="D33" s="8" t="s">
        <v>118</v>
      </c>
      <c r="E33" s="9"/>
      <c r="F33" s="11"/>
      <c r="G33" s="13" t="str">
        <f t="shared" si="2"/>
        <v/>
      </c>
      <c r="H33" s="12"/>
      <c r="I33" s="13" t="str">
        <f t="shared" si="3"/>
        <v/>
      </c>
      <c r="J33" s="10"/>
    </row>
    <row r="34" spans="1:10">
      <c r="A34" s="8" t="s">
        <v>115</v>
      </c>
      <c r="B34" s="8" t="s">
        <v>244</v>
      </c>
      <c r="C34" s="8" t="s">
        <v>181</v>
      </c>
      <c r="D34" s="8" t="s">
        <v>118</v>
      </c>
      <c r="E34" s="9"/>
      <c r="F34" s="11"/>
      <c r="G34" s="13" t="str">
        <f t="shared" si="2"/>
        <v/>
      </c>
      <c r="H34" s="12"/>
      <c r="I34" s="13" t="str">
        <f t="shared" si="3"/>
        <v/>
      </c>
      <c r="J34" s="10"/>
    </row>
    <row r="35" spans="1:10">
      <c r="A35" s="8" t="s">
        <v>119</v>
      </c>
      <c r="B35" s="8" t="s">
        <v>120</v>
      </c>
      <c r="C35" s="8" t="s">
        <v>182</v>
      </c>
      <c r="D35" s="8" t="s">
        <v>122</v>
      </c>
      <c r="E35" s="9"/>
      <c r="F35" s="11"/>
      <c r="G35" s="13" t="str">
        <f t="shared" si="2"/>
        <v/>
      </c>
      <c r="H35" s="12"/>
      <c r="I35" s="13" t="str">
        <f t="shared" si="3"/>
        <v/>
      </c>
      <c r="J35" s="10"/>
    </row>
    <row r="36" spans="1:10">
      <c r="A36" s="8" t="s">
        <v>119</v>
      </c>
      <c r="B36" s="8" t="s">
        <v>245</v>
      </c>
      <c r="C36" s="8" t="s">
        <v>124</v>
      </c>
      <c r="D36" s="8" t="s">
        <v>122</v>
      </c>
      <c r="E36" s="9"/>
      <c r="F36" s="11"/>
      <c r="G36" s="13" t="str">
        <f t="shared" si="2"/>
        <v/>
      </c>
      <c r="H36" s="12"/>
      <c r="I36" s="13" t="str">
        <f t="shared" si="3"/>
        <v/>
      </c>
      <c r="J36" s="10"/>
    </row>
    <row r="37" spans="1:10">
      <c r="A37" s="8" t="s">
        <v>119</v>
      </c>
      <c r="B37" s="8" t="s">
        <v>215</v>
      </c>
      <c r="C37" s="8" t="s">
        <v>216</v>
      </c>
      <c r="D37" s="8" t="s">
        <v>122</v>
      </c>
      <c r="E37" s="9"/>
      <c r="F37" s="11"/>
      <c r="G37" s="13" t="str">
        <f t="shared" si="2"/>
        <v/>
      </c>
      <c r="H37" s="12"/>
      <c r="I37" s="13" t="str">
        <f t="shared" si="3"/>
        <v/>
      </c>
      <c r="J37" s="10"/>
    </row>
    <row r="38" spans="1:10">
      <c r="A38" s="8" t="s">
        <v>119</v>
      </c>
      <c r="B38" s="8" t="s">
        <v>184</v>
      </c>
      <c r="C38" s="8" t="s">
        <v>185</v>
      </c>
      <c r="D38" s="8" t="s">
        <v>118</v>
      </c>
      <c r="E38" s="9"/>
      <c r="F38" s="11"/>
      <c r="G38" s="13" t="str">
        <f t="shared" si="2"/>
        <v/>
      </c>
      <c r="H38" s="12"/>
      <c r="I38" s="13" t="str">
        <f t="shared" si="3"/>
        <v/>
      </c>
      <c r="J38" s="10"/>
    </row>
    <row r="39" spans="1:10">
      <c r="A39" s="8" t="s">
        <v>119</v>
      </c>
      <c r="B39" s="8" t="s">
        <v>186</v>
      </c>
      <c r="C39" s="8" t="s">
        <v>187</v>
      </c>
      <c r="D39" s="8" t="s">
        <v>118</v>
      </c>
      <c r="E39" s="9"/>
      <c r="F39" s="11"/>
      <c r="G39" s="13" t="str">
        <f t="shared" si="2"/>
        <v/>
      </c>
      <c r="H39" s="12"/>
      <c r="I39" s="13" t="str">
        <f t="shared" si="3"/>
        <v/>
      </c>
      <c r="J39" s="10"/>
    </row>
    <row r="40" spans="1:10">
      <c r="A40" s="8" t="s">
        <v>119</v>
      </c>
      <c r="B40" s="8" t="s">
        <v>188</v>
      </c>
      <c r="C40" s="8" t="s">
        <v>189</v>
      </c>
      <c r="D40" s="8" t="s">
        <v>118</v>
      </c>
      <c r="E40" s="9"/>
      <c r="F40" s="11"/>
      <c r="G40" s="13" t="str">
        <f t="shared" si="2"/>
        <v/>
      </c>
      <c r="H40" s="12"/>
      <c r="I40" s="13" t="str">
        <f t="shared" si="3"/>
        <v/>
      </c>
      <c r="J40" s="10"/>
    </row>
    <row r="41" spans="1:10">
      <c r="A41" s="8" t="s">
        <v>130</v>
      </c>
      <c r="B41" s="8" t="s">
        <v>217</v>
      </c>
      <c r="C41" s="8" t="s">
        <v>134</v>
      </c>
      <c r="D41" s="8" t="s">
        <v>135</v>
      </c>
      <c r="E41" s="14"/>
      <c r="F41" s="12"/>
      <c r="G41" s="13" t="str">
        <f t="shared" si="2"/>
        <v/>
      </c>
      <c r="H41" s="12"/>
      <c r="I41" s="13" t="str">
        <f t="shared" si="3"/>
        <v/>
      </c>
      <c r="J41" s="10"/>
    </row>
    <row r="42" spans="1:10">
      <c r="A42" s="8" t="s">
        <v>130</v>
      </c>
      <c r="B42" s="8" t="s">
        <v>131</v>
      </c>
      <c r="C42" s="8" t="s">
        <v>162</v>
      </c>
      <c r="D42" s="8" t="s">
        <v>122</v>
      </c>
      <c r="E42" s="9"/>
      <c r="F42" s="11"/>
      <c r="G42" s="13" t="str">
        <f t="shared" si="2"/>
        <v/>
      </c>
      <c r="H42" s="12"/>
      <c r="I42" s="13" t="str">
        <f t="shared" si="3"/>
        <v/>
      </c>
      <c r="J42" s="10"/>
    </row>
    <row r="43" spans="1:10">
      <c r="A43" s="8" t="s">
        <v>130</v>
      </c>
      <c r="B43" s="8" t="s">
        <v>246</v>
      </c>
      <c r="C43" s="8" t="s">
        <v>247</v>
      </c>
      <c r="D43" s="8" t="s">
        <v>220</v>
      </c>
      <c r="E43" s="9"/>
      <c r="F43" s="11"/>
      <c r="G43" s="13" t="str">
        <f t="shared" si="2"/>
        <v/>
      </c>
      <c r="H43" s="12"/>
      <c r="I43" s="13" t="str">
        <f t="shared" si="3"/>
        <v/>
      </c>
      <c r="J43" s="10"/>
    </row>
    <row r="44" spans="1:10" ht="24" customHeight="1">
      <c r="A44" s="37" t="s">
        <v>250</v>
      </c>
      <c r="B44" s="38"/>
      <c r="C44" s="38"/>
      <c r="D44" s="38"/>
      <c r="E44" s="38"/>
      <c r="F44" s="38"/>
      <c r="G44" s="17">
        <f>SUM(G29:G43)</f>
        <v>0</v>
      </c>
      <c r="H44" s="15" t="s">
        <v>139</v>
      </c>
      <c r="I44" s="17">
        <f>SUM(I29:I43)</f>
        <v>0</v>
      </c>
      <c r="J44" s="16"/>
    </row>
    <row r="45" spans="1:10">
      <c r="A45" s="39" t="s">
        <v>140</v>
      </c>
      <c r="B45" s="39"/>
      <c r="C45" s="39"/>
      <c r="D45" s="39"/>
      <c r="E45" s="40" t="str">
        <f>IF(COUNTBLANK(E29:E43)&gt;0,"DEPAUL QUANTITIES INCOMPLETE",IF(COUNTBLANK(F29:F43)+COUNTBLANK(H29:H43)&gt;0,"TENDERER RATES / VAT INCOMPLETE","COMPLETE"))</f>
        <v>DEPAUL QUANTITIES INCOMPLETE</v>
      </c>
      <c r="F45" s="39"/>
      <c r="G45" s="39"/>
      <c r="H45" s="39"/>
      <c r="I45" s="39"/>
      <c r="J45" s="39"/>
    </row>
    <row r="47" spans="1:10" ht="24" customHeight="1">
      <c r="A47" s="36" t="s">
        <v>251</v>
      </c>
      <c r="B47" s="36"/>
      <c r="C47" s="36"/>
      <c r="D47" s="36"/>
      <c r="E47" s="36"/>
      <c r="F47" s="36"/>
      <c r="G47" s="36"/>
      <c r="H47" s="36"/>
      <c r="I47" s="36"/>
      <c r="J47" s="36"/>
    </row>
    <row r="48" spans="1:10" ht="36" customHeight="1">
      <c r="A48" s="7" t="s">
        <v>90</v>
      </c>
      <c r="B48" s="7" t="s">
        <v>91</v>
      </c>
      <c r="C48" s="7" t="s">
        <v>92</v>
      </c>
      <c r="D48" s="7" t="s">
        <v>93</v>
      </c>
      <c r="E48" s="7" t="s">
        <v>94</v>
      </c>
      <c r="F48" s="7" t="s">
        <v>95</v>
      </c>
      <c r="G48" s="7" t="s">
        <v>96</v>
      </c>
      <c r="H48" s="7" t="s">
        <v>97</v>
      </c>
      <c r="I48" s="7" t="s">
        <v>98</v>
      </c>
      <c r="J48" s="7" t="s">
        <v>99</v>
      </c>
    </row>
    <row r="49" spans="1:10">
      <c r="A49" s="8" t="s">
        <v>230</v>
      </c>
      <c r="B49" s="8" t="s">
        <v>231</v>
      </c>
      <c r="C49" s="8" t="s">
        <v>232</v>
      </c>
      <c r="D49" s="8" t="s">
        <v>233</v>
      </c>
      <c r="E49" s="9"/>
      <c r="F49" s="11"/>
      <c r="G49" s="13" t="str">
        <f t="shared" ref="G49:G63" si="4">IF(OR(E49="",F49=""),"",E49*F49)</f>
        <v/>
      </c>
      <c r="H49" s="12"/>
      <c r="I49" s="13" t="str">
        <f t="shared" ref="I49:I63" si="5">IF(OR(G49="",H49=""),"",G49*(1+H49))</f>
        <v/>
      </c>
      <c r="J49" s="10"/>
    </row>
    <row r="50" spans="1:10">
      <c r="A50" s="8" t="s">
        <v>230</v>
      </c>
      <c r="B50" s="8" t="s">
        <v>234</v>
      </c>
      <c r="C50" s="8" t="s">
        <v>235</v>
      </c>
      <c r="D50" s="8" t="s">
        <v>236</v>
      </c>
      <c r="E50" s="9"/>
      <c r="F50" s="11"/>
      <c r="G50" s="13" t="str">
        <f t="shared" si="4"/>
        <v/>
      </c>
      <c r="H50" s="12"/>
      <c r="I50" s="13" t="str">
        <f t="shared" si="5"/>
        <v/>
      </c>
      <c r="J50" s="10"/>
    </row>
    <row r="51" spans="1:10">
      <c r="A51" s="8" t="s">
        <v>230</v>
      </c>
      <c r="B51" s="8" t="s">
        <v>237</v>
      </c>
      <c r="C51" s="8" t="s">
        <v>238</v>
      </c>
      <c r="D51" s="8" t="s">
        <v>239</v>
      </c>
      <c r="E51" s="9"/>
      <c r="F51" s="11"/>
      <c r="G51" s="13" t="str">
        <f t="shared" si="4"/>
        <v/>
      </c>
      <c r="H51" s="12"/>
      <c r="I51" s="13" t="str">
        <f t="shared" si="5"/>
        <v/>
      </c>
      <c r="J51" s="10"/>
    </row>
    <row r="52" spans="1:10">
      <c r="A52" s="8" t="s">
        <v>109</v>
      </c>
      <c r="B52" s="8" t="s">
        <v>240</v>
      </c>
      <c r="C52" s="8" t="s">
        <v>241</v>
      </c>
      <c r="D52" s="8" t="s">
        <v>122</v>
      </c>
      <c r="E52" s="9"/>
      <c r="F52" s="11"/>
      <c r="G52" s="13" t="str">
        <f t="shared" si="4"/>
        <v/>
      </c>
      <c r="H52" s="12"/>
      <c r="I52" s="13" t="str">
        <f t="shared" si="5"/>
        <v/>
      </c>
      <c r="J52" s="10"/>
    </row>
    <row r="53" spans="1:10">
      <c r="A53" s="8" t="s">
        <v>115</v>
      </c>
      <c r="B53" s="8" t="s">
        <v>242</v>
      </c>
      <c r="C53" s="8" t="s">
        <v>243</v>
      </c>
      <c r="D53" s="8" t="s">
        <v>118</v>
      </c>
      <c r="E53" s="9"/>
      <c r="F53" s="11"/>
      <c r="G53" s="13" t="str">
        <f t="shared" si="4"/>
        <v/>
      </c>
      <c r="H53" s="12"/>
      <c r="I53" s="13" t="str">
        <f t="shared" si="5"/>
        <v/>
      </c>
      <c r="J53" s="10"/>
    </row>
    <row r="54" spans="1:10">
      <c r="A54" s="8" t="s">
        <v>115</v>
      </c>
      <c r="B54" s="8" t="s">
        <v>244</v>
      </c>
      <c r="C54" s="8" t="s">
        <v>181</v>
      </c>
      <c r="D54" s="8" t="s">
        <v>118</v>
      </c>
      <c r="E54" s="9"/>
      <c r="F54" s="11"/>
      <c r="G54" s="13" t="str">
        <f t="shared" si="4"/>
        <v/>
      </c>
      <c r="H54" s="12"/>
      <c r="I54" s="13" t="str">
        <f t="shared" si="5"/>
        <v/>
      </c>
      <c r="J54" s="10"/>
    </row>
    <row r="55" spans="1:10">
      <c r="A55" s="8" t="s">
        <v>119</v>
      </c>
      <c r="B55" s="8" t="s">
        <v>120</v>
      </c>
      <c r="C55" s="8" t="s">
        <v>182</v>
      </c>
      <c r="D55" s="8" t="s">
        <v>122</v>
      </c>
      <c r="E55" s="9"/>
      <c r="F55" s="11"/>
      <c r="G55" s="13" t="str">
        <f t="shared" si="4"/>
        <v/>
      </c>
      <c r="H55" s="12"/>
      <c r="I55" s="13" t="str">
        <f t="shared" si="5"/>
        <v/>
      </c>
      <c r="J55" s="10"/>
    </row>
    <row r="56" spans="1:10">
      <c r="A56" s="8" t="s">
        <v>119</v>
      </c>
      <c r="B56" s="8" t="s">
        <v>245</v>
      </c>
      <c r="C56" s="8" t="s">
        <v>124</v>
      </c>
      <c r="D56" s="8" t="s">
        <v>122</v>
      </c>
      <c r="E56" s="9"/>
      <c r="F56" s="11"/>
      <c r="G56" s="13" t="str">
        <f t="shared" si="4"/>
        <v/>
      </c>
      <c r="H56" s="12"/>
      <c r="I56" s="13" t="str">
        <f t="shared" si="5"/>
        <v/>
      </c>
      <c r="J56" s="10"/>
    </row>
    <row r="57" spans="1:10">
      <c r="A57" s="8" t="s">
        <v>119</v>
      </c>
      <c r="B57" s="8" t="s">
        <v>215</v>
      </c>
      <c r="C57" s="8" t="s">
        <v>216</v>
      </c>
      <c r="D57" s="8" t="s">
        <v>122</v>
      </c>
      <c r="E57" s="9"/>
      <c r="F57" s="11"/>
      <c r="G57" s="13" t="str">
        <f t="shared" si="4"/>
        <v/>
      </c>
      <c r="H57" s="12"/>
      <c r="I57" s="13" t="str">
        <f t="shared" si="5"/>
        <v/>
      </c>
      <c r="J57" s="10"/>
    </row>
    <row r="58" spans="1:10">
      <c r="A58" s="8" t="s">
        <v>119</v>
      </c>
      <c r="B58" s="8" t="s">
        <v>184</v>
      </c>
      <c r="C58" s="8" t="s">
        <v>185</v>
      </c>
      <c r="D58" s="8" t="s">
        <v>118</v>
      </c>
      <c r="E58" s="9"/>
      <c r="F58" s="11"/>
      <c r="G58" s="13" t="str">
        <f t="shared" si="4"/>
        <v/>
      </c>
      <c r="H58" s="12"/>
      <c r="I58" s="13" t="str">
        <f t="shared" si="5"/>
        <v/>
      </c>
      <c r="J58" s="10"/>
    </row>
    <row r="59" spans="1:10">
      <c r="A59" s="8" t="s">
        <v>119</v>
      </c>
      <c r="B59" s="8" t="s">
        <v>186</v>
      </c>
      <c r="C59" s="8" t="s">
        <v>187</v>
      </c>
      <c r="D59" s="8" t="s">
        <v>118</v>
      </c>
      <c r="E59" s="9"/>
      <c r="F59" s="11"/>
      <c r="G59" s="13" t="str">
        <f t="shared" si="4"/>
        <v/>
      </c>
      <c r="H59" s="12"/>
      <c r="I59" s="13" t="str">
        <f t="shared" si="5"/>
        <v/>
      </c>
      <c r="J59" s="10"/>
    </row>
    <row r="60" spans="1:10">
      <c r="A60" s="8" t="s">
        <v>119</v>
      </c>
      <c r="B60" s="8" t="s">
        <v>188</v>
      </c>
      <c r="C60" s="8" t="s">
        <v>189</v>
      </c>
      <c r="D60" s="8" t="s">
        <v>118</v>
      </c>
      <c r="E60" s="9"/>
      <c r="F60" s="11"/>
      <c r="G60" s="13" t="str">
        <f t="shared" si="4"/>
        <v/>
      </c>
      <c r="H60" s="12"/>
      <c r="I60" s="13" t="str">
        <f t="shared" si="5"/>
        <v/>
      </c>
      <c r="J60" s="10"/>
    </row>
    <row r="61" spans="1:10">
      <c r="A61" s="8" t="s">
        <v>130</v>
      </c>
      <c r="B61" s="8" t="s">
        <v>217</v>
      </c>
      <c r="C61" s="8" t="s">
        <v>134</v>
      </c>
      <c r="D61" s="8" t="s">
        <v>135</v>
      </c>
      <c r="E61" s="14"/>
      <c r="F61" s="12"/>
      <c r="G61" s="13" t="str">
        <f t="shared" si="4"/>
        <v/>
      </c>
      <c r="H61" s="12"/>
      <c r="I61" s="13" t="str">
        <f t="shared" si="5"/>
        <v/>
      </c>
      <c r="J61" s="10"/>
    </row>
    <row r="62" spans="1:10">
      <c r="A62" s="8" t="s">
        <v>130</v>
      </c>
      <c r="B62" s="8" t="s">
        <v>131</v>
      </c>
      <c r="C62" s="8" t="s">
        <v>162</v>
      </c>
      <c r="D62" s="8" t="s">
        <v>122</v>
      </c>
      <c r="E62" s="9"/>
      <c r="F62" s="11"/>
      <c r="G62" s="13" t="str">
        <f t="shared" si="4"/>
        <v/>
      </c>
      <c r="H62" s="12"/>
      <c r="I62" s="13" t="str">
        <f t="shared" si="5"/>
        <v/>
      </c>
      <c r="J62" s="10"/>
    </row>
    <row r="63" spans="1:10">
      <c r="A63" s="8" t="s">
        <v>130</v>
      </c>
      <c r="B63" s="8" t="s">
        <v>246</v>
      </c>
      <c r="C63" s="8" t="s">
        <v>247</v>
      </c>
      <c r="D63" s="8" t="s">
        <v>220</v>
      </c>
      <c r="E63" s="9"/>
      <c r="F63" s="11"/>
      <c r="G63" s="13" t="str">
        <f t="shared" si="4"/>
        <v/>
      </c>
      <c r="H63" s="12"/>
      <c r="I63" s="13" t="str">
        <f t="shared" si="5"/>
        <v/>
      </c>
      <c r="J63" s="10"/>
    </row>
    <row r="64" spans="1:10" ht="24" customHeight="1">
      <c r="A64" s="37" t="s">
        <v>252</v>
      </c>
      <c r="B64" s="38"/>
      <c r="C64" s="38"/>
      <c r="D64" s="38"/>
      <c r="E64" s="38"/>
      <c r="F64" s="38"/>
      <c r="G64" s="17">
        <f>SUM(G49:G63)</f>
        <v>0</v>
      </c>
      <c r="H64" s="15" t="s">
        <v>139</v>
      </c>
      <c r="I64" s="17">
        <f>SUM(I49:I63)</f>
        <v>0</v>
      </c>
      <c r="J64" s="16"/>
    </row>
    <row r="65" spans="1:10">
      <c r="A65" s="39" t="s">
        <v>140</v>
      </c>
      <c r="B65" s="39"/>
      <c r="C65" s="39"/>
      <c r="D65" s="39"/>
      <c r="E65" s="40" t="str">
        <f>IF(COUNTBLANK(E49:E63)&gt;0,"DEPAUL QUANTITIES INCOMPLETE",IF(COUNTBLANK(F49:F63)+COUNTBLANK(H49:H63)&gt;0,"TENDERER RATES / VAT INCOMPLETE","COMPLETE"))</f>
        <v>DEPAUL QUANTITIES INCOMPLETE</v>
      </c>
      <c r="F65" s="39"/>
      <c r="G65" s="39"/>
      <c r="H65" s="39"/>
      <c r="I65" s="39"/>
      <c r="J65" s="39"/>
    </row>
    <row r="67" spans="1:10" ht="24" customHeight="1">
      <c r="A67" s="36" t="s">
        <v>253</v>
      </c>
      <c r="B67" s="36"/>
      <c r="C67" s="36"/>
      <c r="D67" s="36"/>
      <c r="E67" s="36"/>
      <c r="F67" s="36"/>
      <c r="G67" s="36"/>
      <c r="H67" s="36"/>
      <c r="I67" s="36"/>
      <c r="J67" s="36"/>
    </row>
    <row r="68" spans="1:10" ht="36" customHeight="1">
      <c r="A68" s="7" t="s">
        <v>90</v>
      </c>
      <c r="B68" s="7" t="s">
        <v>91</v>
      </c>
      <c r="C68" s="7" t="s">
        <v>92</v>
      </c>
      <c r="D68" s="7" t="s">
        <v>93</v>
      </c>
      <c r="E68" s="7" t="s">
        <v>94</v>
      </c>
      <c r="F68" s="7" t="s">
        <v>95</v>
      </c>
      <c r="G68" s="7" t="s">
        <v>96</v>
      </c>
      <c r="H68" s="7" t="s">
        <v>97</v>
      </c>
      <c r="I68" s="7" t="s">
        <v>98</v>
      </c>
      <c r="J68" s="7" t="s">
        <v>99</v>
      </c>
    </row>
    <row r="69" spans="1:10">
      <c r="A69" s="8" t="s">
        <v>230</v>
      </c>
      <c r="B69" s="8" t="s">
        <v>231</v>
      </c>
      <c r="C69" s="8" t="s">
        <v>232</v>
      </c>
      <c r="D69" s="8" t="s">
        <v>233</v>
      </c>
      <c r="E69" s="9"/>
      <c r="F69" s="11"/>
      <c r="G69" s="13" t="str">
        <f t="shared" ref="G69:G83" si="6">IF(OR(E69="",F69=""),"",E69*F69)</f>
        <v/>
      </c>
      <c r="H69" s="12"/>
      <c r="I69" s="13" t="str">
        <f t="shared" ref="I69:I83" si="7">IF(OR(G69="",H69=""),"",G69*(1+H69))</f>
        <v/>
      </c>
      <c r="J69" s="10"/>
    </row>
    <row r="70" spans="1:10">
      <c r="A70" s="8" t="s">
        <v>230</v>
      </c>
      <c r="B70" s="8" t="s">
        <v>234</v>
      </c>
      <c r="C70" s="8" t="s">
        <v>235</v>
      </c>
      <c r="D70" s="8" t="s">
        <v>236</v>
      </c>
      <c r="E70" s="9"/>
      <c r="F70" s="11"/>
      <c r="G70" s="13" t="str">
        <f t="shared" si="6"/>
        <v/>
      </c>
      <c r="H70" s="12"/>
      <c r="I70" s="13" t="str">
        <f t="shared" si="7"/>
        <v/>
      </c>
      <c r="J70" s="10"/>
    </row>
    <row r="71" spans="1:10">
      <c r="A71" s="8" t="s">
        <v>230</v>
      </c>
      <c r="B71" s="8" t="s">
        <v>237</v>
      </c>
      <c r="C71" s="8" t="s">
        <v>238</v>
      </c>
      <c r="D71" s="8" t="s">
        <v>239</v>
      </c>
      <c r="E71" s="9"/>
      <c r="F71" s="11"/>
      <c r="G71" s="13" t="str">
        <f t="shared" si="6"/>
        <v/>
      </c>
      <c r="H71" s="12"/>
      <c r="I71" s="13" t="str">
        <f t="shared" si="7"/>
        <v/>
      </c>
      <c r="J71" s="10"/>
    </row>
    <row r="72" spans="1:10">
      <c r="A72" s="8" t="s">
        <v>109</v>
      </c>
      <c r="B72" s="8" t="s">
        <v>240</v>
      </c>
      <c r="C72" s="8" t="s">
        <v>241</v>
      </c>
      <c r="D72" s="8" t="s">
        <v>122</v>
      </c>
      <c r="E72" s="9"/>
      <c r="F72" s="11"/>
      <c r="G72" s="13" t="str">
        <f t="shared" si="6"/>
        <v/>
      </c>
      <c r="H72" s="12"/>
      <c r="I72" s="13" t="str">
        <f t="shared" si="7"/>
        <v/>
      </c>
      <c r="J72" s="10"/>
    </row>
    <row r="73" spans="1:10">
      <c r="A73" s="8" t="s">
        <v>115</v>
      </c>
      <c r="B73" s="8" t="s">
        <v>242</v>
      </c>
      <c r="C73" s="8" t="s">
        <v>243</v>
      </c>
      <c r="D73" s="8" t="s">
        <v>118</v>
      </c>
      <c r="E73" s="9"/>
      <c r="F73" s="11"/>
      <c r="G73" s="13" t="str">
        <f t="shared" si="6"/>
        <v/>
      </c>
      <c r="H73" s="12"/>
      <c r="I73" s="13" t="str">
        <f t="shared" si="7"/>
        <v/>
      </c>
      <c r="J73" s="10"/>
    </row>
    <row r="74" spans="1:10">
      <c r="A74" s="8" t="s">
        <v>115</v>
      </c>
      <c r="B74" s="8" t="s">
        <v>244</v>
      </c>
      <c r="C74" s="8" t="s">
        <v>181</v>
      </c>
      <c r="D74" s="8" t="s">
        <v>118</v>
      </c>
      <c r="E74" s="9"/>
      <c r="F74" s="11"/>
      <c r="G74" s="13" t="str">
        <f t="shared" si="6"/>
        <v/>
      </c>
      <c r="H74" s="12"/>
      <c r="I74" s="13" t="str">
        <f t="shared" si="7"/>
        <v/>
      </c>
      <c r="J74" s="10"/>
    </row>
    <row r="75" spans="1:10">
      <c r="A75" s="8" t="s">
        <v>119</v>
      </c>
      <c r="B75" s="8" t="s">
        <v>120</v>
      </c>
      <c r="C75" s="8" t="s">
        <v>182</v>
      </c>
      <c r="D75" s="8" t="s">
        <v>122</v>
      </c>
      <c r="E75" s="9"/>
      <c r="F75" s="11"/>
      <c r="G75" s="13" t="str">
        <f t="shared" si="6"/>
        <v/>
      </c>
      <c r="H75" s="12"/>
      <c r="I75" s="13" t="str">
        <f t="shared" si="7"/>
        <v/>
      </c>
      <c r="J75" s="10"/>
    </row>
    <row r="76" spans="1:10">
      <c r="A76" s="8" t="s">
        <v>119</v>
      </c>
      <c r="B76" s="8" t="s">
        <v>245</v>
      </c>
      <c r="C76" s="8" t="s">
        <v>124</v>
      </c>
      <c r="D76" s="8" t="s">
        <v>122</v>
      </c>
      <c r="E76" s="9"/>
      <c r="F76" s="11"/>
      <c r="G76" s="13" t="str">
        <f t="shared" si="6"/>
        <v/>
      </c>
      <c r="H76" s="12"/>
      <c r="I76" s="13" t="str">
        <f t="shared" si="7"/>
        <v/>
      </c>
      <c r="J76" s="10"/>
    </row>
    <row r="77" spans="1:10">
      <c r="A77" s="8" t="s">
        <v>119</v>
      </c>
      <c r="B77" s="8" t="s">
        <v>215</v>
      </c>
      <c r="C77" s="8" t="s">
        <v>216</v>
      </c>
      <c r="D77" s="8" t="s">
        <v>122</v>
      </c>
      <c r="E77" s="9"/>
      <c r="F77" s="11"/>
      <c r="G77" s="13" t="str">
        <f t="shared" si="6"/>
        <v/>
      </c>
      <c r="H77" s="12"/>
      <c r="I77" s="13" t="str">
        <f t="shared" si="7"/>
        <v/>
      </c>
      <c r="J77" s="10"/>
    </row>
    <row r="78" spans="1:10">
      <c r="A78" s="8" t="s">
        <v>119</v>
      </c>
      <c r="B78" s="8" t="s">
        <v>184</v>
      </c>
      <c r="C78" s="8" t="s">
        <v>185</v>
      </c>
      <c r="D78" s="8" t="s">
        <v>118</v>
      </c>
      <c r="E78" s="9"/>
      <c r="F78" s="11"/>
      <c r="G78" s="13" t="str">
        <f t="shared" si="6"/>
        <v/>
      </c>
      <c r="H78" s="12"/>
      <c r="I78" s="13" t="str">
        <f t="shared" si="7"/>
        <v/>
      </c>
      <c r="J78" s="10"/>
    </row>
    <row r="79" spans="1:10">
      <c r="A79" s="8" t="s">
        <v>119</v>
      </c>
      <c r="B79" s="8" t="s">
        <v>186</v>
      </c>
      <c r="C79" s="8" t="s">
        <v>187</v>
      </c>
      <c r="D79" s="8" t="s">
        <v>118</v>
      </c>
      <c r="E79" s="9"/>
      <c r="F79" s="11"/>
      <c r="G79" s="13" t="str">
        <f t="shared" si="6"/>
        <v/>
      </c>
      <c r="H79" s="12"/>
      <c r="I79" s="13" t="str">
        <f t="shared" si="7"/>
        <v/>
      </c>
      <c r="J79" s="10"/>
    </row>
    <row r="80" spans="1:10">
      <c r="A80" s="8" t="s">
        <v>119</v>
      </c>
      <c r="B80" s="8" t="s">
        <v>188</v>
      </c>
      <c r="C80" s="8" t="s">
        <v>189</v>
      </c>
      <c r="D80" s="8" t="s">
        <v>118</v>
      </c>
      <c r="E80" s="9"/>
      <c r="F80" s="11"/>
      <c r="G80" s="13" t="str">
        <f t="shared" si="6"/>
        <v/>
      </c>
      <c r="H80" s="12"/>
      <c r="I80" s="13" t="str">
        <f t="shared" si="7"/>
        <v/>
      </c>
      <c r="J80" s="10"/>
    </row>
    <row r="81" spans="1:10">
      <c r="A81" s="8" t="s">
        <v>130</v>
      </c>
      <c r="B81" s="8" t="s">
        <v>217</v>
      </c>
      <c r="C81" s="8" t="s">
        <v>134</v>
      </c>
      <c r="D81" s="8" t="s">
        <v>135</v>
      </c>
      <c r="E81" s="14"/>
      <c r="F81" s="12"/>
      <c r="G81" s="13" t="str">
        <f t="shared" si="6"/>
        <v/>
      </c>
      <c r="H81" s="12"/>
      <c r="I81" s="13" t="str">
        <f t="shared" si="7"/>
        <v/>
      </c>
      <c r="J81" s="10"/>
    </row>
    <row r="82" spans="1:10">
      <c r="A82" s="8" t="s">
        <v>130</v>
      </c>
      <c r="B82" s="8" t="s">
        <v>131</v>
      </c>
      <c r="C82" s="8" t="s">
        <v>162</v>
      </c>
      <c r="D82" s="8" t="s">
        <v>122</v>
      </c>
      <c r="E82" s="9"/>
      <c r="F82" s="11"/>
      <c r="G82" s="13" t="str">
        <f t="shared" si="6"/>
        <v/>
      </c>
      <c r="H82" s="12"/>
      <c r="I82" s="13" t="str">
        <f t="shared" si="7"/>
        <v/>
      </c>
      <c r="J82" s="10"/>
    </row>
    <row r="83" spans="1:10">
      <c r="A83" s="8" t="s">
        <v>130</v>
      </c>
      <c r="B83" s="8" t="s">
        <v>246</v>
      </c>
      <c r="C83" s="8" t="s">
        <v>247</v>
      </c>
      <c r="D83" s="8" t="s">
        <v>220</v>
      </c>
      <c r="E83" s="9"/>
      <c r="F83" s="11"/>
      <c r="G83" s="13" t="str">
        <f t="shared" si="6"/>
        <v/>
      </c>
      <c r="H83" s="12"/>
      <c r="I83" s="13" t="str">
        <f t="shared" si="7"/>
        <v/>
      </c>
      <c r="J83" s="10"/>
    </row>
    <row r="84" spans="1:10" ht="24" customHeight="1">
      <c r="A84" s="37" t="s">
        <v>254</v>
      </c>
      <c r="B84" s="38"/>
      <c r="C84" s="38"/>
      <c r="D84" s="38"/>
      <c r="E84" s="38"/>
      <c r="F84" s="38"/>
      <c r="G84" s="17">
        <f>SUM(G69:G83)</f>
        <v>0</v>
      </c>
      <c r="H84" s="15" t="s">
        <v>139</v>
      </c>
      <c r="I84" s="17">
        <f>SUM(I69:I83)</f>
        <v>0</v>
      </c>
      <c r="J84" s="16"/>
    </row>
    <row r="85" spans="1:10">
      <c r="A85" s="39" t="s">
        <v>140</v>
      </c>
      <c r="B85" s="39"/>
      <c r="C85" s="39"/>
      <c r="D85" s="39"/>
      <c r="E85" s="40" t="str">
        <f>IF(COUNTBLANK(E69:E83)&gt;0,"DEPAUL QUANTITIES INCOMPLETE",IF(COUNTBLANK(F69:F83)+COUNTBLANK(H69:H83)&gt;0,"TENDERER RATES / VAT INCOMPLETE","COMPLETE"))</f>
        <v>DEPAUL QUANTITIES INCOMPLETE</v>
      </c>
      <c r="F85" s="39"/>
      <c r="G85" s="39"/>
      <c r="H85" s="39"/>
      <c r="I85" s="39"/>
      <c r="J85" s="39"/>
    </row>
  </sheetData>
  <mergeCells count="19">
    <mergeCell ref="A84:F84"/>
    <mergeCell ref="A85:D85"/>
    <mergeCell ref="E85:J85"/>
    <mergeCell ref="A47:J47"/>
    <mergeCell ref="A64:F64"/>
    <mergeCell ref="A65:D65"/>
    <mergeCell ref="E65:J65"/>
    <mergeCell ref="A67:J67"/>
    <mergeCell ref="A25:D25"/>
    <mergeCell ref="E25:J25"/>
    <mergeCell ref="A27:J27"/>
    <mergeCell ref="A44:F44"/>
    <mergeCell ref="A45:D45"/>
    <mergeCell ref="E45:J45"/>
    <mergeCell ref="A1:J1"/>
    <mergeCell ref="A2:J2"/>
    <mergeCell ref="A4:J5"/>
    <mergeCell ref="A7:J7"/>
    <mergeCell ref="A24:F2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5"/>
  <sheetViews>
    <sheetView showGridLines="0" topLeftCell="A49" workbookViewId="0">
      <selection sqref="A1:J1"/>
    </sheetView>
  </sheetViews>
  <sheetFormatPr defaultRowHeight="14"/>
  <cols>
    <col min="1" max="1" width="18" customWidth="1"/>
    <col min="2" max="2" width="35" customWidth="1"/>
    <col min="3" max="3" width="58" customWidth="1"/>
    <col min="4" max="4" width="18" customWidth="1"/>
    <col min="5" max="6" width="20" customWidth="1"/>
    <col min="7" max="7" width="21" customWidth="1"/>
    <col min="8" max="8" width="14" customWidth="1"/>
    <col min="9" max="9" width="22" customWidth="1"/>
    <col min="10" max="10" width="42" customWidth="1"/>
  </cols>
  <sheetData>
    <row r="1" spans="1:10" ht="30" customHeight="1">
      <c r="A1" s="21" t="s">
        <v>255</v>
      </c>
      <c r="B1" s="21"/>
      <c r="C1" s="21"/>
      <c r="D1" s="21"/>
      <c r="E1" s="21"/>
      <c r="F1" s="21"/>
      <c r="G1" s="21"/>
      <c r="H1" s="21"/>
      <c r="I1" s="21"/>
      <c r="J1" s="21"/>
    </row>
    <row r="2" spans="1:10" ht="30" customHeight="1">
      <c r="A2" s="22" t="s">
        <v>87</v>
      </c>
      <c r="B2" s="22"/>
      <c r="C2" s="22"/>
      <c r="D2" s="22"/>
      <c r="E2" s="22"/>
      <c r="F2" s="22"/>
      <c r="G2" s="22"/>
      <c r="H2" s="22"/>
      <c r="I2" s="22"/>
      <c r="J2" s="22"/>
    </row>
    <row r="4" spans="1:10">
      <c r="A4" s="23" t="s">
        <v>88</v>
      </c>
      <c r="B4" s="24"/>
      <c r="C4" s="24"/>
      <c r="D4" s="24"/>
      <c r="E4" s="24"/>
      <c r="F4" s="24"/>
      <c r="G4" s="24"/>
      <c r="H4" s="24"/>
      <c r="I4" s="24"/>
      <c r="J4" s="25"/>
    </row>
    <row r="5" spans="1:10">
      <c r="A5" s="29"/>
      <c r="B5" s="30"/>
      <c r="C5" s="30"/>
      <c r="D5" s="30"/>
      <c r="E5" s="30"/>
      <c r="F5" s="30"/>
      <c r="G5" s="30"/>
      <c r="H5" s="30"/>
      <c r="I5" s="30"/>
      <c r="J5" s="31"/>
    </row>
    <row r="7" spans="1:10" ht="24" customHeight="1">
      <c r="A7" s="36" t="s">
        <v>256</v>
      </c>
      <c r="B7" s="36"/>
      <c r="C7" s="36"/>
      <c r="D7" s="36"/>
      <c r="E7" s="36"/>
      <c r="F7" s="36"/>
      <c r="G7" s="36"/>
      <c r="H7" s="36"/>
      <c r="I7" s="36"/>
      <c r="J7" s="36"/>
    </row>
    <row r="8" spans="1:10" ht="36" customHeight="1">
      <c r="A8" s="7" t="s">
        <v>90</v>
      </c>
      <c r="B8" s="7" t="s">
        <v>91</v>
      </c>
      <c r="C8" s="7" t="s">
        <v>92</v>
      </c>
      <c r="D8" s="7" t="s">
        <v>93</v>
      </c>
      <c r="E8" s="7" t="s">
        <v>94</v>
      </c>
      <c r="F8" s="7" t="s">
        <v>95</v>
      </c>
      <c r="G8" s="7" t="s">
        <v>96</v>
      </c>
      <c r="H8" s="7" t="s">
        <v>97</v>
      </c>
      <c r="I8" s="7" t="s">
        <v>98</v>
      </c>
      <c r="J8" s="7" t="s">
        <v>99</v>
      </c>
    </row>
    <row r="9" spans="1:10">
      <c r="A9" s="8" t="s">
        <v>202</v>
      </c>
      <c r="B9" s="8" t="s">
        <v>257</v>
      </c>
      <c r="C9" s="8" t="s">
        <v>258</v>
      </c>
      <c r="D9" s="8" t="s">
        <v>259</v>
      </c>
      <c r="E9" s="9"/>
      <c r="F9" s="11"/>
      <c r="G9" s="13" t="str">
        <f t="shared" ref="G9:G23" si="0">IF(OR(E9="",F9=""),"",E9*F9)</f>
        <v/>
      </c>
      <c r="H9" s="12"/>
      <c r="I9" s="13" t="str">
        <f t="shared" ref="I9:I23" si="1">IF(OR(G9="",H9=""),"",G9*(1+H9))</f>
        <v/>
      </c>
      <c r="J9" s="10"/>
    </row>
    <row r="10" spans="1:10">
      <c r="A10" s="8" t="s">
        <v>202</v>
      </c>
      <c r="B10" s="8" t="s">
        <v>260</v>
      </c>
      <c r="C10" s="8" t="s">
        <v>258</v>
      </c>
      <c r="D10" s="8" t="s">
        <v>259</v>
      </c>
      <c r="E10" s="9"/>
      <c r="F10" s="11"/>
      <c r="G10" s="13" t="str">
        <f t="shared" si="0"/>
        <v/>
      </c>
      <c r="H10" s="12"/>
      <c r="I10" s="13" t="str">
        <f t="shared" si="1"/>
        <v/>
      </c>
      <c r="J10" s="10"/>
    </row>
    <row r="11" spans="1:10">
      <c r="A11" s="8" t="s">
        <v>202</v>
      </c>
      <c r="B11" s="8" t="s">
        <v>261</v>
      </c>
      <c r="C11" s="8" t="s">
        <v>258</v>
      </c>
      <c r="D11" s="8" t="s">
        <v>259</v>
      </c>
      <c r="E11" s="9"/>
      <c r="F11" s="11"/>
      <c r="G11" s="13" t="str">
        <f t="shared" si="0"/>
        <v/>
      </c>
      <c r="H11" s="12"/>
      <c r="I11" s="13" t="str">
        <f t="shared" si="1"/>
        <v/>
      </c>
      <c r="J11" s="10"/>
    </row>
    <row r="12" spans="1:10">
      <c r="A12" s="8" t="s">
        <v>262</v>
      </c>
      <c r="B12" s="8" t="s">
        <v>263</v>
      </c>
      <c r="C12" s="8" t="s">
        <v>264</v>
      </c>
      <c r="D12" s="8" t="s">
        <v>265</v>
      </c>
      <c r="E12" s="9"/>
      <c r="F12" s="11"/>
      <c r="G12" s="13" t="str">
        <f t="shared" si="0"/>
        <v/>
      </c>
      <c r="H12" s="12"/>
      <c r="I12" s="13" t="str">
        <f t="shared" si="1"/>
        <v/>
      </c>
      <c r="J12" s="10"/>
    </row>
    <row r="13" spans="1:10">
      <c r="A13" s="8" t="s">
        <v>115</v>
      </c>
      <c r="B13" s="8" t="s">
        <v>266</v>
      </c>
      <c r="C13" s="8" t="s">
        <v>267</v>
      </c>
      <c r="D13" s="8" t="s">
        <v>118</v>
      </c>
      <c r="E13" s="9"/>
      <c r="F13" s="11"/>
      <c r="G13" s="13" t="str">
        <f t="shared" si="0"/>
        <v/>
      </c>
      <c r="H13" s="12"/>
      <c r="I13" s="13" t="str">
        <f t="shared" si="1"/>
        <v/>
      </c>
      <c r="J13" s="10"/>
    </row>
    <row r="14" spans="1:10">
      <c r="A14" s="8" t="s">
        <v>115</v>
      </c>
      <c r="B14" s="8" t="s">
        <v>268</v>
      </c>
      <c r="C14" s="8" t="s">
        <v>269</v>
      </c>
      <c r="D14" s="8" t="s">
        <v>118</v>
      </c>
      <c r="E14" s="9"/>
      <c r="F14" s="11"/>
      <c r="G14" s="13" t="str">
        <f t="shared" si="0"/>
        <v/>
      </c>
      <c r="H14" s="12"/>
      <c r="I14" s="13" t="str">
        <f t="shared" si="1"/>
        <v/>
      </c>
      <c r="J14" s="10"/>
    </row>
    <row r="15" spans="1:10">
      <c r="A15" s="8" t="s">
        <v>270</v>
      </c>
      <c r="B15" s="8" t="s">
        <v>271</v>
      </c>
      <c r="C15" s="8" t="s">
        <v>272</v>
      </c>
      <c r="D15" s="8" t="s">
        <v>273</v>
      </c>
      <c r="E15" s="9"/>
      <c r="F15" s="11"/>
      <c r="G15" s="13" t="str">
        <f t="shared" si="0"/>
        <v/>
      </c>
      <c r="H15" s="12"/>
      <c r="I15" s="13" t="str">
        <f t="shared" si="1"/>
        <v/>
      </c>
      <c r="J15" s="10"/>
    </row>
    <row r="16" spans="1:10">
      <c r="A16" s="8" t="s">
        <v>270</v>
      </c>
      <c r="B16" s="8" t="s">
        <v>274</v>
      </c>
      <c r="C16" s="8" t="s">
        <v>275</v>
      </c>
      <c r="D16" s="8" t="s">
        <v>276</v>
      </c>
      <c r="E16" s="9"/>
      <c r="F16" s="11"/>
      <c r="G16" s="13" t="str">
        <f t="shared" si="0"/>
        <v/>
      </c>
      <c r="H16" s="12"/>
      <c r="I16" s="13" t="str">
        <f t="shared" si="1"/>
        <v/>
      </c>
      <c r="J16" s="10"/>
    </row>
    <row r="17" spans="1:10">
      <c r="A17" s="8" t="s">
        <v>119</v>
      </c>
      <c r="B17" s="8" t="s">
        <v>120</v>
      </c>
      <c r="C17" s="8" t="s">
        <v>182</v>
      </c>
      <c r="D17" s="8" t="s">
        <v>122</v>
      </c>
      <c r="E17" s="9"/>
      <c r="F17" s="11"/>
      <c r="G17" s="13" t="str">
        <f t="shared" si="0"/>
        <v/>
      </c>
      <c r="H17" s="12"/>
      <c r="I17" s="13" t="str">
        <f t="shared" si="1"/>
        <v/>
      </c>
      <c r="J17" s="10"/>
    </row>
    <row r="18" spans="1:10">
      <c r="A18" s="8" t="s">
        <v>119</v>
      </c>
      <c r="B18" s="8" t="s">
        <v>123</v>
      </c>
      <c r="C18" s="8" t="s">
        <v>124</v>
      </c>
      <c r="D18" s="8" t="s">
        <v>122</v>
      </c>
      <c r="E18" s="9"/>
      <c r="F18" s="11"/>
      <c r="G18" s="13" t="str">
        <f t="shared" si="0"/>
        <v/>
      </c>
      <c r="H18" s="12"/>
      <c r="I18" s="13" t="str">
        <f t="shared" si="1"/>
        <v/>
      </c>
      <c r="J18" s="10"/>
    </row>
    <row r="19" spans="1:10">
      <c r="A19" s="8" t="s">
        <v>119</v>
      </c>
      <c r="B19" s="8" t="s">
        <v>184</v>
      </c>
      <c r="C19" s="8" t="s">
        <v>185</v>
      </c>
      <c r="D19" s="8" t="s">
        <v>118</v>
      </c>
      <c r="E19" s="9"/>
      <c r="F19" s="11"/>
      <c r="G19" s="13" t="str">
        <f t="shared" si="0"/>
        <v/>
      </c>
      <c r="H19" s="12"/>
      <c r="I19" s="13" t="str">
        <f t="shared" si="1"/>
        <v/>
      </c>
      <c r="J19" s="10"/>
    </row>
    <row r="20" spans="1:10">
      <c r="A20" s="8" t="s">
        <v>119</v>
      </c>
      <c r="B20" s="8" t="s">
        <v>186</v>
      </c>
      <c r="C20" s="8" t="s">
        <v>187</v>
      </c>
      <c r="D20" s="8" t="s">
        <v>118</v>
      </c>
      <c r="E20" s="9"/>
      <c r="F20" s="11"/>
      <c r="G20" s="13" t="str">
        <f t="shared" si="0"/>
        <v/>
      </c>
      <c r="H20" s="12"/>
      <c r="I20" s="13" t="str">
        <f t="shared" si="1"/>
        <v/>
      </c>
      <c r="J20" s="10"/>
    </row>
    <row r="21" spans="1:10">
      <c r="A21" s="8" t="s">
        <v>119</v>
      </c>
      <c r="B21" s="8" t="s">
        <v>188</v>
      </c>
      <c r="C21" s="8" t="s">
        <v>189</v>
      </c>
      <c r="D21" s="8" t="s">
        <v>118</v>
      </c>
      <c r="E21" s="9"/>
      <c r="F21" s="11"/>
      <c r="G21" s="13" t="str">
        <f t="shared" si="0"/>
        <v/>
      </c>
      <c r="H21" s="12"/>
      <c r="I21" s="13" t="str">
        <f t="shared" si="1"/>
        <v/>
      </c>
      <c r="J21" s="10"/>
    </row>
    <row r="22" spans="1:10">
      <c r="A22" s="8" t="s">
        <v>130</v>
      </c>
      <c r="B22" s="8" t="s">
        <v>277</v>
      </c>
      <c r="C22" s="8" t="s">
        <v>134</v>
      </c>
      <c r="D22" s="8" t="s">
        <v>135</v>
      </c>
      <c r="E22" s="14"/>
      <c r="F22" s="12"/>
      <c r="G22" s="13" t="str">
        <f t="shared" si="0"/>
        <v/>
      </c>
      <c r="H22" s="12"/>
      <c r="I22" s="13" t="str">
        <f t="shared" si="1"/>
        <v/>
      </c>
      <c r="J22" s="10"/>
    </row>
    <row r="23" spans="1:10">
      <c r="A23" s="8" t="s">
        <v>130</v>
      </c>
      <c r="B23" s="8" t="s">
        <v>131</v>
      </c>
      <c r="C23" s="8" t="s">
        <v>162</v>
      </c>
      <c r="D23" s="8" t="s">
        <v>122</v>
      </c>
      <c r="E23" s="9"/>
      <c r="F23" s="11"/>
      <c r="G23" s="13" t="str">
        <f t="shared" si="0"/>
        <v/>
      </c>
      <c r="H23" s="12"/>
      <c r="I23" s="13" t="str">
        <f t="shared" si="1"/>
        <v/>
      </c>
      <c r="J23" s="10"/>
    </row>
    <row r="24" spans="1:10" ht="24" customHeight="1">
      <c r="A24" s="37" t="s">
        <v>278</v>
      </c>
      <c r="B24" s="38"/>
      <c r="C24" s="38"/>
      <c r="D24" s="38"/>
      <c r="E24" s="38"/>
      <c r="F24" s="38"/>
      <c r="G24" s="17">
        <f>SUM(G9:G23)</f>
        <v>0</v>
      </c>
      <c r="H24" s="15" t="s">
        <v>139</v>
      </c>
      <c r="I24" s="17">
        <f>SUM(I9:I23)</f>
        <v>0</v>
      </c>
      <c r="J24" s="16"/>
    </row>
    <row r="25" spans="1:10">
      <c r="A25" s="39" t="s">
        <v>140</v>
      </c>
      <c r="B25" s="39"/>
      <c r="C25" s="39"/>
      <c r="D25" s="39"/>
      <c r="E25" s="40" t="str">
        <f>IF(COUNTBLANK(E9:E23)&gt;0,"DEPAUL QUANTITIES INCOMPLETE",IF(COUNTBLANK(F9:F23)+COUNTBLANK(H9:H23)&gt;0,"TENDERER RATES / VAT INCOMPLETE","COMPLETE"))</f>
        <v>DEPAUL QUANTITIES INCOMPLETE</v>
      </c>
      <c r="F25" s="39"/>
      <c r="G25" s="39"/>
      <c r="H25" s="39"/>
      <c r="I25" s="39"/>
      <c r="J25" s="39"/>
    </row>
    <row r="27" spans="1:10" ht="24" customHeight="1">
      <c r="A27" s="36" t="s">
        <v>279</v>
      </c>
      <c r="B27" s="36"/>
      <c r="C27" s="36"/>
      <c r="D27" s="36"/>
      <c r="E27" s="36"/>
      <c r="F27" s="36"/>
      <c r="G27" s="36"/>
      <c r="H27" s="36"/>
      <c r="I27" s="36"/>
      <c r="J27" s="36"/>
    </row>
    <row r="28" spans="1:10" ht="36" customHeight="1">
      <c r="A28" s="7" t="s">
        <v>90</v>
      </c>
      <c r="B28" s="7" t="s">
        <v>91</v>
      </c>
      <c r="C28" s="7" t="s">
        <v>92</v>
      </c>
      <c r="D28" s="7" t="s">
        <v>93</v>
      </c>
      <c r="E28" s="7" t="s">
        <v>94</v>
      </c>
      <c r="F28" s="7" t="s">
        <v>95</v>
      </c>
      <c r="G28" s="7" t="s">
        <v>96</v>
      </c>
      <c r="H28" s="7" t="s">
        <v>97</v>
      </c>
      <c r="I28" s="7" t="s">
        <v>98</v>
      </c>
      <c r="J28" s="7" t="s">
        <v>99</v>
      </c>
    </row>
    <row r="29" spans="1:10">
      <c r="A29" s="8" t="s">
        <v>202</v>
      </c>
      <c r="B29" s="8" t="s">
        <v>257</v>
      </c>
      <c r="C29" s="8" t="s">
        <v>258</v>
      </c>
      <c r="D29" s="8" t="s">
        <v>259</v>
      </c>
      <c r="E29" s="9"/>
      <c r="F29" s="11"/>
      <c r="G29" s="13" t="str">
        <f t="shared" ref="G29:G43" si="2">IF(OR(E29="",F29=""),"",E29*F29)</f>
        <v/>
      </c>
      <c r="H29" s="12"/>
      <c r="I29" s="13" t="str">
        <f t="shared" ref="I29:I43" si="3">IF(OR(G29="",H29=""),"",G29*(1+H29))</f>
        <v/>
      </c>
      <c r="J29" s="10"/>
    </row>
    <row r="30" spans="1:10">
      <c r="A30" s="8" t="s">
        <v>202</v>
      </c>
      <c r="B30" s="8" t="s">
        <v>260</v>
      </c>
      <c r="C30" s="8" t="s">
        <v>258</v>
      </c>
      <c r="D30" s="8" t="s">
        <v>259</v>
      </c>
      <c r="E30" s="9"/>
      <c r="F30" s="11"/>
      <c r="G30" s="13" t="str">
        <f t="shared" si="2"/>
        <v/>
      </c>
      <c r="H30" s="12"/>
      <c r="I30" s="13" t="str">
        <f t="shared" si="3"/>
        <v/>
      </c>
      <c r="J30" s="10"/>
    </row>
    <row r="31" spans="1:10">
      <c r="A31" s="8" t="s">
        <v>202</v>
      </c>
      <c r="B31" s="8" t="s">
        <v>261</v>
      </c>
      <c r="C31" s="8" t="s">
        <v>258</v>
      </c>
      <c r="D31" s="8" t="s">
        <v>259</v>
      </c>
      <c r="E31" s="9"/>
      <c r="F31" s="11"/>
      <c r="G31" s="13" t="str">
        <f t="shared" si="2"/>
        <v/>
      </c>
      <c r="H31" s="12"/>
      <c r="I31" s="13" t="str">
        <f t="shared" si="3"/>
        <v/>
      </c>
      <c r="J31" s="10"/>
    </row>
    <row r="32" spans="1:10">
      <c r="A32" s="8" t="s">
        <v>262</v>
      </c>
      <c r="B32" s="8" t="s">
        <v>263</v>
      </c>
      <c r="C32" s="8" t="s">
        <v>264</v>
      </c>
      <c r="D32" s="8" t="s">
        <v>265</v>
      </c>
      <c r="E32" s="9"/>
      <c r="F32" s="11"/>
      <c r="G32" s="13" t="str">
        <f t="shared" si="2"/>
        <v/>
      </c>
      <c r="H32" s="12"/>
      <c r="I32" s="13" t="str">
        <f t="shared" si="3"/>
        <v/>
      </c>
      <c r="J32" s="10"/>
    </row>
    <row r="33" spans="1:10">
      <c r="A33" s="8" t="s">
        <v>115</v>
      </c>
      <c r="B33" s="8" t="s">
        <v>266</v>
      </c>
      <c r="C33" s="8" t="s">
        <v>267</v>
      </c>
      <c r="D33" s="8" t="s">
        <v>118</v>
      </c>
      <c r="E33" s="9"/>
      <c r="F33" s="11"/>
      <c r="G33" s="13" t="str">
        <f t="shared" si="2"/>
        <v/>
      </c>
      <c r="H33" s="12"/>
      <c r="I33" s="13" t="str">
        <f t="shared" si="3"/>
        <v/>
      </c>
      <c r="J33" s="10"/>
    </row>
    <row r="34" spans="1:10">
      <c r="A34" s="8" t="s">
        <v>115</v>
      </c>
      <c r="B34" s="8" t="s">
        <v>268</v>
      </c>
      <c r="C34" s="8" t="s">
        <v>269</v>
      </c>
      <c r="D34" s="8" t="s">
        <v>118</v>
      </c>
      <c r="E34" s="9"/>
      <c r="F34" s="11"/>
      <c r="G34" s="13" t="str">
        <f t="shared" si="2"/>
        <v/>
      </c>
      <c r="H34" s="12"/>
      <c r="I34" s="13" t="str">
        <f t="shared" si="3"/>
        <v/>
      </c>
      <c r="J34" s="10"/>
    </row>
    <row r="35" spans="1:10">
      <c r="A35" s="8" t="s">
        <v>270</v>
      </c>
      <c r="B35" s="8" t="s">
        <v>271</v>
      </c>
      <c r="C35" s="8" t="s">
        <v>272</v>
      </c>
      <c r="D35" s="8" t="s">
        <v>273</v>
      </c>
      <c r="E35" s="9"/>
      <c r="F35" s="11"/>
      <c r="G35" s="13" t="str">
        <f t="shared" si="2"/>
        <v/>
      </c>
      <c r="H35" s="12"/>
      <c r="I35" s="13" t="str">
        <f t="shared" si="3"/>
        <v/>
      </c>
      <c r="J35" s="10"/>
    </row>
    <row r="36" spans="1:10">
      <c r="A36" s="8" t="s">
        <v>270</v>
      </c>
      <c r="B36" s="8" t="s">
        <v>274</v>
      </c>
      <c r="C36" s="8" t="s">
        <v>275</v>
      </c>
      <c r="D36" s="8" t="s">
        <v>276</v>
      </c>
      <c r="E36" s="9"/>
      <c r="F36" s="11"/>
      <c r="G36" s="13" t="str">
        <f t="shared" si="2"/>
        <v/>
      </c>
      <c r="H36" s="12"/>
      <c r="I36" s="13" t="str">
        <f t="shared" si="3"/>
        <v/>
      </c>
      <c r="J36" s="10"/>
    </row>
    <row r="37" spans="1:10">
      <c r="A37" s="8" t="s">
        <v>119</v>
      </c>
      <c r="B37" s="8" t="s">
        <v>120</v>
      </c>
      <c r="C37" s="8" t="s">
        <v>182</v>
      </c>
      <c r="D37" s="8" t="s">
        <v>122</v>
      </c>
      <c r="E37" s="9"/>
      <c r="F37" s="11"/>
      <c r="G37" s="13" t="str">
        <f t="shared" si="2"/>
        <v/>
      </c>
      <c r="H37" s="12"/>
      <c r="I37" s="13" t="str">
        <f t="shared" si="3"/>
        <v/>
      </c>
      <c r="J37" s="10"/>
    </row>
    <row r="38" spans="1:10">
      <c r="A38" s="8" t="s">
        <v>119</v>
      </c>
      <c r="B38" s="8" t="s">
        <v>123</v>
      </c>
      <c r="C38" s="8" t="s">
        <v>124</v>
      </c>
      <c r="D38" s="8" t="s">
        <v>122</v>
      </c>
      <c r="E38" s="9"/>
      <c r="F38" s="11"/>
      <c r="G38" s="13" t="str">
        <f t="shared" si="2"/>
        <v/>
      </c>
      <c r="H38" s="12"/>
      <c r="I38" s="13" t="str">
        <f t="shared" si="3"/>
        <v/>
      </c>
      <c r="J38" s="10"/>
    </row>
    <row r="39" spans="1:10">
      <c r="A39" s="8" t="s">
        <v>119</v>
      </c>
      <c r="B39" s="8" t="s">
        <v>184</v>
      </c>
      <c r="C39" s="8" t="s">
        <v>185</v>
      </c>
      <c r="D39" s="8" t="s">
        <v>118</v>
      </c>
      <c r="E39" s="9"/>
      <c r="F39" s="11"/>
      <c r="G39" s="13" t="str">
        <f t="shared" si="2"/>
        <v/>
      </c>
      <c r="H39" s="12"/>
      <c r="I39" s="13" t="str">
        <f t="shared" si="3"/>
        <v/>
      </c>
      <c r="J39" s="10"/>
    </row>
    <row r="40" spans="1:10">
      <c r="A40" s="8" t="s">
        <v>119</v>
      </c>
      <c r="B40" s="8" t="s">
        <v>186</v>
      </c>
      <c r="C40" s="8" t="s">
        <v>187</v>
      </c>
      <c r="D40" s="8" t="s">
        <v>118</v>
      </c>
      <c r="E40" s="9"/>
      <c r="F40" s="11"/>
      <c r="G40" s="13" t="str">
        <f t="shared" si="2"/>
        <v/>
      </c>
      <c r="H40" s="12"/>
      <c r="I40" s="13" t="str">
        <f t="shared" si="3"/>
        <v/>
      </c>
      <c r="J40" s="10"/>
    </row>
    <row r="41" spans="1:10">
      <c r="A41" s="8" t="s">
        <v>119</v>
      </c>
      <c r="B41" s="8" t="s">
        <v>188</v>
      </c>
      <c r="C41" s="8" t="s">
        <v>189</v>
      </c>
      <c r="D41" s="8" t="s">
        <v>118</v>
      </c>
      <c r="E41" s="9"/>
      <c r="F41" s="11"/>
      <c r="G41" s="13" t="str">
        <f t="shared" si="2"/>
        <v/>
      </c>
      <c r="H41" s="12"/>
      <c r="I41" s="13" t="str">
        <f t="shared" si="3"/>
        <v/>
      </c>
      <c r="J41" s="10"/>
    </row>
    <row r="42" spans="1:10">
      <c r="A42" s="8" t="s">
        <v>130</v>
      </c>
      <c r="B42" s="8" t="s">
        <v>277</v>
      </c>
      <c r="C42" s="8" t="s">
        <v>134</v>
      </c>
      <c r="D42" s="8" t="s">
        <v>135</v>
      </c>
      <c r="E42" s="14"/>
      <c r="F42" s="12"/>
      <c r="G42" s="13" t="str">
        <f t="shared" si="2"/>
        <v/>
      </c>
      <c r="H42" s="12"/>
      <c r="I42" s="13" t="str">
        <f t="shared" si="3"/>
        <v/>
      </c>
      <c r="J42" s="10"/>
    </row>
    <row r="43" spans="1:10">
      <c r="A43" s="8" t="s">
        <v>130</v>
      </c>
      <c r="B43" s="8" t="s">
        <v>131</v>
      </c>
      <c r="C43" s="8" t="s">
        <v>162</v>
      </c>
      <c r="D43" s="8" t="s">
        <v>122</v>
      </c>
      <c r="E43" s="9"/>
      <c r="F43" s="11"/>
      <c r="G43" s="13" t="str">
        <f t="shared" si="2"/>
        <v/>
      </c>
      <c r="H43" s="12"/>
      <c r="I43" s="13" t="str">
        <f t="shared" si="3"/>
        <v/>
      </c>
      <c r="J43" s="10"/>
    </row>
    <row r="44" spans="1:10" ht="24" customHeight="1">
      <c r="A44" s="37" t="s">
        <v>280</v>
      </c>
      <c r="B44" s="38"/>
      <c r="C44" s="38"/>
      <c r="D44" s="38"/>
      <c r="E44" s="38"/>
      <c r="F44" s="38"/>
      <c r="G44" s="17">
        <f>SUM(G29:G43)</f>
        <v>0</v>
      </c>
      <c r="H44" s="15" t="s">
        <v>139</v>
      </c>
      <c r="I44" s="17">
        <f>SUM(I29:I43)</f>
        <v>0</v>
      </c>
      <c r="J44" s="16"/>
    </row>
    <row r="45" spans="1:10">
      <c r="A45" s="39" t="s">
        <v>140</v>
      </c>
      <c r="B45" s="39"/>
      <c r="C45" s="39"/>
      <c r="D45" s="39"/>
      <c r="E45" s="40" t="str">
        <f>IF(COUNTBLANK(E29:E43)&gt;0,"DEPAUL QUANTITIES INCOMPLETE",IF(COUNTBLANK(F29:F43)+COUNTBLANK(H29:H43)&gt;0,"TENDERER RATES / VAT INCOMPLETE","COMPLETE"))</f>
        <v>DEPAUL QUANTITIES INCOMPLETE</v>
      </c>
      <c r="F45" s="39"/>
      <c r="G45" s="39"/>
      <c r="H45" s="39"/>
      <c r="I45" s="39"/>
      <c r="J45" s="39"/>
    </row>
    <row r="47" spans="1:10" ht="24" customHeight="1">
      <c r="A47" s="36" t="s">
        <v>281</v>
      </c>
      <c r="B47" s="36"/>
      <c r="C47" s="36"/>
      <c r="D47" s="36"/>
      <c r="E47" s="36"/>
      <c r="F47" s="36"/>
      <c r="G47" s="36"/>
      <c r="H47" s="36"/>
      <c r="I47" s="36"/>
      <c r="J47" s="36"/>
    </row>
    <row r="48" spans="1:10" ht="36" customHeight="1">
      <c r="A48" s="7" t="s">
        <v>90</v>
      </c>
      <c r="B48" s="7" t="s">
        <v>91</v>
      </c>
      <c r="C48" s="7" t="s">
        <v>92</v>
      </c>
      <c r="D48" s="7" t="s">
        <v>93</v>
      </c>
      <c r="E48" s="7" t="s">
        <v>94</v>
      </c>
      <c r="F48" s="7" t="s">
        <v>95</v>
      </c>
      <c r="G48" s="7" t="s">
        <v>96</v>
      </c>
      <c r="H48" s="7" t="s">
        <v>97</v>
      </c>
      <c r="I48" s="7" t="s">
        <v>98</v>
      </c>
      <c r="J48" s="7" t="s">
        <v>99</v>
      </c>
    </row>
    <row r="49" spans="1:10">
      <c r="A49" s="8" t="s">
        <v>202</v>
      </c>
      <c r="B49" s="8" t="s">
        <v>257</v>
      </c>
      <c r="C49" s="8" t="s">
        <v>258</v>
      </c>
      <c r="D49" s="8" t="s">
        <v>259</v>
      </c>
      <c r="E49" s="9"/>
      <c r="F49" s="11"/>
      <c r="G49" s="13" t="str">
        <f t="shared" ref="G49:G63" si="4">IF(OR(E49="",F49=""),"",E49*F49)</f>
        <v/>
      </c>
      <c r="H49" s="12"/>
      <c r="I49" s="13" t="str">
        <f t="shared" ref="I49:I63" si="5">IF(OR(G49="",H49=""),"",G49*(1+H49))</f>
        <v/>
      </c>
      <c r="J49" s="10"/>
    </row>
    <row r="50" spans="1:10">
      <c r="A50" s="8" t="s">
        <v>202</v>
      </c>
      <c r="B50" s="8" t="s">
        <v>260</v>
      </c>
      <c r="C50" s="8" t="s">
        <v>258</v>
      </c>
      <c r="D50" s="8" t="s">
        <v>259</v>
      </c>
      <c r="E50" s="9"/>
      <c r="F50" s="11"/>
      <c r="G50" s="13" t="str">
        <f t="shared" si="4"/>
        <v/>
      </c>
      <c r="H50" s="12"/>
      <c r="I50" s="13" t="str">
        <f t="shared" si="5"/>
        <v/>
      </c>
      <c r="J50" s="10"/>
    </row>
    <row r="51" spans="1:10">
      <c r="A51" s="8" t="s">
        <v>202</v>
      </c>
      <c r="B51" s="8" t="s">
        <v>261</v>
      </c>
      <c r="C51" s="8" t="s">
        <v>258</v>
      </c>
      <c r="D51" s="8" t="s">
        <v>259</v>
      </c>
      <c r="E51" s="9"/>
      <c r="F51" s="11"/>
      <c r="G51" s="13" t="str">
        <f t="shared" si="4"/>
        <v/>
      </c>
      <c r="H51" s="12"/>
      <c r="I51" s="13" t="str">
        <f t="shared" si="5"/>
        <v/>
      </c>
      <c r="J51" s="10"/>
    </row>
    <row r="52" spans="1:10">
      <c r="A52" s="8" t="s">
        <v>262</v>
      </c>
      <c r="B52" s="8" t="s">
        <v>263</v>
      </c>
      <c r="C52" s="8" t="s">
        <v>264</v>
      </c>
      <c r="D52" s="8" t="s">
        <v>265</v>
      </c>
      <c r="E52" s="9"/>
      <c r="F52" s="11"/>
      <c r="G52" s="13" t="str">
        <f t="shared" si="4"/>
        <v/>
      </c>
      <c r="H52" s="12"/>
      <c r="I52" s="13" t="str">
        <f t="shared" si="5"/>
        <v/>
      </c>
      <c r="J52" s="10"/>
    </row>
    <row r="53" spans="1:10">
      <c r="A53" s="8" t="s">
        <v>115</v>
      </c>
      <c r="B53" s="8" t="s">
        <v>266</v>
      </c>
      <c r="C53" s="8" t="s">
        <v>267</v>
      </c>
      <c r="D53" s="8" t="s">
        <v>118</v>
      </c>
      <c r="E53" s="9"/>
      <c r="F53" s="11"/>
      <c r="G53" s="13" t="str">
        <f t="shared" si="4"/>
        <v/>
      </c>
      <c r="H53" s="12"/>
      <c r="I53" s="13" t="str">
        <f t="shared" si="5"/>
        <v/>
      </c>
      <c r="J53" s="10"/>
    </row>
    <row r="54" spans="1:10">
      <c r="A54" s="8" t="s">
        <v>115</v>
      </c>
      <c r="B54" s="8" t="s">
        <v>268</v>
      </c>
      <c r="C54" s="8" t="s">
        <v>269</v>
      </c>
      <c r="D54" s="8" t="s">
        <v>118</v>
      </c>
      <c r="E54" s="9"/>
      <c r="F54" s="11"/>
      <c r="G54" s="13" t="str">
        <f t="shared" si="4"/>
        <v/>
      </c>
      <c r="H54" s="12"/>
      <c r="I54" s="13" t="str">
        <f t="shared" si="5"/>
        <v/>
      </c>
      <c r="J54" s="10"/>
    </row>
    <row r="55" spans="1:10">
      <c r="A55" s="8" t="s">
        <v>270</v>
      </c>
      <c r="B55" s="8" t="s">
        <v>271</v>
      </c>
      <c r="C55" s="8" t="s">
        <v>272</v>
      </c>
      <c r="D55" s="8" t="s">
        <v>273</v>
      </c>
      <c r="E55" s="9"/>
      <c r="F55" s="11"/>
      <c r="G55" s="13" t="str">
        <f t="shared" si="4"/>
        <v/>
      </c>
      <c r="H55" s="12"/>
      <c r="I55" s="13" t="str">
        <f t="shared" si="5"/>
        <v/>
      </c>
      <c r="J55" s="10"/>
    </row>
    <row r="56" spans="1:10">
      <c r="A56" s="8" t="s">
        <v>270</v>
      </c>
      <c r="B56" s="8" t="s">
        <v>274</v>
      </c>
      <c r="C56" s="8" t="s">
        <v>275</v>
      </c>
      <c r="D56" s="8" t="s">
        <v>276</v>
      </c>
      <c r="E56" s="9"/>
      <c r="F56" s="11"/>
      <c r="G56" s="13" t="str">
        <f t="shared" si="4"/>
        <v/>
      </c>
      <c r="H56" s="12"/>
      <c r="I56" s="13" t="str">
        <f t="shared" si="5"/>
        <v/>
      </c>
      <c r="J56" s="10"/>
    </row>
    <row r="57" spans="1:10">
      <c r="A57" s="8" t="s">
        <v>119</v>
      </c>
      <c r="B57" s="8" t="s">
        <v>120</v>
      </c>
      <c r="C57" s="8" t="s">
        <v>182</v>
      </c>
      <c r="D57" s="8" t="s">
        <v>122</v>
      </c>
      <c r="E57" s="9"/>
      <c r="F57" s="11"/>
      <c r="G57" s="13" t="str">
        <f t="shared" si="4"/>
        <v/>
      </c>
      <c r="H57" s="12"/>
      <c r="I57" s="13" t="str">
        <f t="shared" si="5"/>
        <v/>
      </c>
      <c r="J57" s="10"/>
    </row>
    <row r="58" spans="1:10">
      <c r="A58" s="8" t="s">
        <v>119</v>
      </c>
      <c r="B58" s="8" t="s">
        <v>123</v>
      </c>
      <c r="C58" s="8" t="s">
        <v>124</v>
      </c>
      <c r="D58" s="8" t="s">
        <v>122</v>
      </c>
      <c r="E58" s="9"/>
      <c r="F58" s="11"/>
      <c r="G58" s="13" t="str">
        <f t="shared" si="4"/>
        <v/>
      </c>
      <c r="H58" s="12"/>
      <c r="I58" s="13" t="str">
        <f t="shared" si="5"/>
        <v/>
      </c>
      <c r="J58" s="10"/>
    </row>
    <row r="59" spans="1:10">
      <c r="A59" s="8" t="s">
        <v>119</v>
      </c>
      <c r="B59" s="8" t="s">
        <v>184</v>
      </c>
      <c r="C59" s="8" t="s">
        <v>185</v>
      </c>
      <c r="D59" s="8" t="s">
        <v>118</v>
      </c>
      <c r="E59" s="9"/>
      <c r="F59" s="11"/>
      <c r="G59" s="13" t="str">
        <f t="shared" si="4"/>
        <v/>
      </c>
      <c r="H59" s="12"/>
      <c r="I59" s="13" t="str">
        <f t="shared" si="5"/>
        <v/>
      </c>
      <c r="J59" s="10"/>
    </row>
    <row r="60" spans="1:10">
      <c r="A60" s="8" t="s">
        <v>119</v>
      </c>
      <c r="B60" s="8" t="s">
        <v>186</v>
      </c>
      <c r="C60" s="8" t="s">
        <v>187</v>
      </c>
      <c r="D60" s="8" t="s">
        <v>118</v>
      </c>
      <c r="E60" s="9"/>
      <c r="F60" s="11"/>
      <c r="G60" s="13" t="str">
        <f t="shared" si="4"/>
        <v/>
      </c>
      <c r="H60" s="12"/>
      <c r="I60" s="13" t="str">
        <f t="shared" si="5"/>
        <v/>
      </c>
      <c r="J60" s="10"/>
    </row>
    <row r="61" spans="1:10">
      <c r="A61" s="8" t="s">
        <v>119</v>
      </c>
      <c r="B61" s="8" t="s">
        <v>188</v>
      </c>
      <c r="C61" s="8" t="s">
        <v>189</v>
      </c>
      <c r="D61" s="8" t="s">
        <v>118</v>
      </c>
      <c r="E61" s="9"/>
      <c r="F61" s="11"/>
      <c r="G61" s="13" t="str">
        <f t="shared" si="4"/>
        <v/>
      </c>
      <c r="H61" s="12"/>
      <c r="I61" s="13" t="str">
        <f t="shared" si="5"/>
        <v/>
      </c>
      <c r="J61" s="10"/>
    </row>
    <row r="62" spans="1:10">
      <c r="A62" s="8" t="s">
        <v>130</v>
      </c>
      <c r="B62" s="8" t="s">
        <v>277</v>
      </c>
      <c r="C62" s="8" t="s">
        <v>134</v>
      </c>
      <c r="D62" s="8" t="s">
        <v>135</v>
      </c>
      <c r="E62" s="14"/>
      <c r="F62" s="12"/>
      <c r="G62" s="13" t="str">
        <f t="shared" si="4"/>
        <v/>
      </c>
      <c r="H62" s="12"/>
      <c r="I62" s="13" t="str">
        <f t="shared" si="5"/>
        <v/>
      </c>
      <c r="J62" s="10"/>
    </row>
    <row r="63" spans="1:10">
      <c r="A63" s="8" t="s">
        <v>130</v>
      </c>
      <c r="B63" s="8" t="s">
        <v>131</v>
      </c>
      <c r="C63" s="8" t="s">
        <v>162</v>
      </c>
      <c r="D63" s="8" t="s">
        <v>122</v>
      </c>
      <c r="E63" s="9"/>
      <c r="F63" s="11"/>
      <c r="G63" s="13" t="str">
        <f t="shared" si="4"/>
        <v/>
      </c>
      <c r="H63" s="12"/>
      <c r="I63" s="13" t="str">
        <f t="shared" si="5"/>
        <v/>
      </c>
      <c r="J63" s="10"/>
    </row>
    <row r="64" spans="1:10" ht="24" customHeight="1">
      <c r="A64" s="37" t="s">
        <v>282</v>
      </c>
      <c r="B64" s="38"/>
      <c r="C64" s="38"/>
      <c r="D64" s="38"/>
      <c r="E64" s="38"/>
      <c r="F64" s="38"/>
      <c r="G64" s="17">
        <f>SUM(G49:G63)</f>
        <v>0</v>
      </c>
      <c r="H64" s="15" t="s">
        <v>139</v>
      </c>
      <c r="I64" s="17">
        <f>SUM(I49:I63)</f>
        <v>0</v>
      </c>
      <c r="J64" s="16"/>
    </row>
    <row r="65" spans="1:10">
      <c r="A65" s="39" t="s">
        <v>140</v>
      </c>
      <c r="B65" s="39"/>
      <c r="C65" s="39"/>
      <c r="D65" s="39"/>
      <c r="E65" s="40" t="str">
        <f>IF(COUNTBLANK(E49:E63)&gt;0,"DEPAUL QUANTITIES INCOMPLETE",IF(COUNTBLANK(F49:F63)+COUNTBLANK(H49:H63)&gt;0,"TENDERER RATES / VAT INCOMPLETE","COMPLETE"))</f>
        <v>DEPAUL QUANTITIES INCOMPLETE</v>
      </c>
      <c r="F65" s="39"/>
      <c r="G65" s="39"/>
      <c r="H65" s="39"/>
      <c r="I65" s="39"/>
      <c r="J65" s="39"/>
    </row>
    <row r="67" spans="1:10" ht="24" customHeight="1">
      <c r="A67" s="36" t="s">
        <v>283</v>
      </c>
      <c r="B67" s="36"/>
      <c r="C67" s="36"/>
      <c r="D67" s="36"/>
      <c r="E67" s="36"/>
      <c r="F67" s="36"/>
      <c r="G67" s="36"/>
      <c r="H67" s="36"/>
      <c r="I67" s="36"/>
      <c r="J67" s="36"/>
    </row>
    <row r="68" spans="1:10" ht="36" customHeight="1">
      <c r="A68" s="7" t="s">
        <v>90</v>
      </c>
      <c r="B68" s="7" t="s">
        <v>91</v>
      </c>
      <c r="C68" s="7" t="s">
        <v>92</v>
      </c>
      <c r="D68" s="7" t="s">
        <v>93</v>
      </c>
      <c r="E68" s="7" t="s">
        <v>94</v>
      </c>
      <c r="F68" s="7" t="s">
        <v>95</v>
      </c>
      <c r="G68" s="7" t="s">
        <v>96</v>
      </c>
      <c r="H68" s="7" t="s">
        <v>97</v>
      </c>
      <c r="I68" s="7" t="s">
        <v>98</v>
      </c>
      <c r="J68" s="7" t="s">
        <v>99</v>
      </c>
    </row>
    <row r="69" spans="1:10">
      <c r="A69" s="8" t="s">
        <v>202</v>
      </c>
      <c r="B69" s="8" t="s">
        <v>257</v>
      </c>
      <c r="C69" s="8" t="s">
        <v>258</v>
      </c>
      <c r="D69" s="8" t="s">
        <v>259</v>
      </c>
      <c r="E69" s="9"/>
      <c r="F69" s="11"/>
      <c r="G69" s="13" t="str">
        <f t="shared" ref="G69:G83" si="6">IF(OR(E69="",F69=""),"",E69*F69)</f>
        <v/>
      </c>
      <c r="H69" s="12"/>
      <c r="I69" s="13" t="str">
        <f t="shared" ref="I69:I83" si="7">IF(OR(G69="",H69=""),"",G69*(1+H69))</f>
        <v/>
      </c>
      <c r="J69" s="10"/>
    </row>
    <row r="70" spans="1:10">
      <c r="A70" s="8" t="s">
        <v>202</v>
      </c>
      <c r="B70" s="8" t="s">
        <v>260</v>
      </c>
      <c r="C70" s="8" t="s">
        <v>258</v>
      </c>
      <c r="D70" s="8" t="s">
        <v>259</v>
      </c>
      <c r="E70" s="9"/>
      <c r="F70" s="11"/>
      <c r="G70" s="13" t="str">
        <f t="shared" si="6"/>
        <v/>
      </c>
      <c r="H70" s="12"/>
      <c r="I70" s="13" t="str">
        <f t="shared" si="7"/>
        <v/>
      </c>
      <c r="J70" s="10"/>
    </row>
    <row r="71" spans="1:10">
      <c r="A71" s="8" t="s">
        <v>202</v>
      </c>
      <c r="B71" s="8" t="s">
        <v>261</v>
      </c>
      <c r="C71" s="8" t="s">
        <v>258</v>
      </c>
      <c r="D71" s="8" t="s">
        <v>259</v>
      </c>
      <c r="E71" s="9"/>
      <c r="F71" s="11"/>
      <c r="G71" s="13" t="str">
        <f t="shared" si="6"/>
        <v/>
      </c>
      <c r="H71" s="12"/>
      <c r="I71" s="13" t="str">
        <f t="shared" si="7"/>
        <v/>
      </c>
      <c r="J71" s="10"/>
    </row>
    <row r="72" spans="1:10">
      <c r="A72" s="8" t="s">
        <v>262</v>
      </c>
      <c r="B72" s="8" t="s">
        <v>263</v>
      </c>
      <c r="C72" s="8" t="s">
        <v>264</v>
      </c>
      <c r="D72" s="8" t="s">
        <v>265</v>
      </c>
      <c r="E72" s="9"/>
      <c r="F72" s="11"/>
      <c r="G72" s="13" t="str">
        <f t="shared" si="6"/>
        <v/>
      </c>
      <c r="H72" s="12"/>
      <c r="I72" s="13" t="str">
        <f t="shared" si="7"/>
        <v/>
      </c>
      <c r="J72" s="10"/>
    </row>
    <row r="73" spans="1:10">
      <c r="A73" s="8" t="s">
        <v>115</v>
      </c>
      <c r="B73" s="8" t="s">
        <v>266</v>
      </c>
      <c r="C73" s="8" t="s">
        <v>267</v>
      </c>
      <c r="D73" s="8" t="s">
        <v>118</v>
      </c>
      <c r="E73" s="9"/>
      <c r="F73" s="11"/>
      <c r="G73" s="13" t="str">
        <f t="shared" si="6"/>
        <v/>
      </c>
      <c r="H73" s="12"/>
      <c r="I73" s="13" t="str">
        <f t="shared" si="7"/>
        <v/>
      </c>
      <c r="J73" s="10"/>
    </row>
    <row r="74" spans="1:10">
      <c r="A74" s="8" t="s">
        <v>115</v>
      </c>
      <c r="B74" s="8" t="s">
        <v>268</v>
      </c>
      <c r="C74" s="8" t="s">
        <v>269</v>
      </c>
      <c r="D74" s="8" t="s">
        <v>118</v>
      </c>
      <c r="E74" s="9"/>
      <c r="F74" s="11"/>
      <c r="G74" s="13" t="str">
        <f t="shared" si="6"/>
        <v/>
      </c>
      <c r="H74" s="12"/>
      <c r="I74" s="13" t="str">
        <f t="shared" si="7"/>
        <v/>
      </c>
      <c r="J74" s="10"/>
    </row>
    <row r="75" spans="1:10">
      <c r="A75" s="8" t="s">
        <v>270</v>
      </c>
      <c r="B75" s="8" t="s">
        <v>271</v>
      </c>
      <c r="C75" s="8" t="s">
        <v>272</v>
      </c>
      <c r="D75" s="8" t="s">
        <v>273</v>
      </c>
      <c r="E75" s="9"/>
      <c r="F75" s="11"/>
      <c r="G75" s="13" t="str">
        <f t="shared" si="6"/>
        <v/>
      </c>
      <c r="H75" s="12"/>
      <c r="I75" s="13" t="str">
        <f t="shared" si="7"/>
        <v/>
      </c>
      <c r="J75" s="10"/>
    </row>
    <row r="76" spans="1:10">
      <c r="A76" s="8" t="s">
        <v>270</v>
      </c>
      <c r="B76" s="8" t="s">
        <v>274</v>
      </c>
      <c r="C76" s="8" t="s">
        <v>275</v>
      </c>
      <c r="D76" s="8" t="s">
        <v>276</v>
      </c>
      <c r="E76" s="9"/>
      <c r="F76" s="11"/>
      <c r="G76" s="13" t="str">
        <f t="shared" si="6"/>
        <v/>
      </c>
      <c r="H76" s="12"/>
      <c r="I76" s="13" t="str">
        <f t="shared" si="7"/>
        <v/>
      </c>
      <c r="J76" s="10"/>
    </row>
    <row r="77" spans="1:10">
      <c r="A77" s="8" t="s">
        <v>119</v>
      </c>
      <c r="B77" s="8" t="s">
        <v>120</v>
      </c>
      <c r="C77" s="8" t="s">
        <v>182</v>
      </c>
      <c r="D77" s="8" t="s">
        <v>122</v>
      </c>
      <c r="E77" s="9"/>
      <c r="F77" s="11"/>
      <c r="G77" s="13" t="str">
        <f t="shared" si="6"/>
        <v/>
      </c>
      <c r="H77" s="12"/>
      <c r="I77" s="13" t="str">
        <f t="shared" si="7"/>
        <v/>
      </c>
      <c r="J77" s="10"/>
    </row>
    <row r="78" spans="1:10">
      <c r="A78" s="8" t="s">
        <v>119</v>
      </c>
      <c r="B78" s="8" t="s">
        <v>123</v>
      </c>
      <c r="C78" s="8" t="s">
        <v>124</v>
      </c>
      <c r="D78" s="8" t="s">
        <v>122</v>
      </c>
      <c r="E78" s="9"/>
      <c r="F78" s="11"/>
      <c r="G78" s="13" t="str">
        <f t="shared" si="6"/>
        <v/>
      </c>
      <c r="H78" s="12"/>
      <c r="I78" s="13" t="str">
        <f t="shared" si="7"/>
        <v/>
      </c>
      <c r="J78" s="10"/>
    </row>
    <row r="79" spans="1:10">
      <c r="A79" s="8" t="s">
        <v>119</v>
      </c>
      <c r="B79" s="8" t="s">
        <v>184</v>
      </c>
      <c r="C79" s="8" t="s">
        <v>185</v>
      </c>
      <c r="D79" s="8" t="s">
        <v>118</v>
      </c>
      <c r="E79" s="9"/>
      <c r="F79" s="11"/>
      <c r="G79" s="13" t="str">
        <f t="shared" si="6"/>
        <v/>
      </c>
      <c r="H79" s="12"/>
      <c r="I79" s="13" t="str">
        <f t="shared" si="7"/>
        <v/>
      </c>
      <c r="J79" s="10"/>
    </row>
    <row r="80" spans="1:10">
      <c r="A80" s="8" t="s">
        <v>119</v>
      </c>
      <c r="B80" s="8" t="s">
        <v>186</v>
      </c>
      <c r="C80" s="8" t="s">
        <v>187</v>
      </c>
      <c r="D80" s="8" t="s">
        <v>118</v>
      </c>
      <c r="E80" s="9"/>
      <c r="F80" s="11"/>
      <c r="G80" s="13" t="str">
        <f t="shared" si="6"/>
        <v/>
      </c>
      <c r="H80" s="12"/>
      <c r="I80" s="13" t="str">
        <f t="shared" si="7"/>
        <v/>
      </c>
      <c r="J80" s="10"/>
    </row>
    <row r="81" spans="1:10">
      <c r="A81" s="8" t="s">
        <v>119</v>
      </c>
      <c r="B81" s="8" t="s">
        <v>188</v>
      </c>
      <c r="C81" s="8" t="s">
        <v>189</v>
      </c>
      <c r="D81" s="8" t="s">
        <v>118</v>
      </c>
      <c r="E81" s="9"/>
      <c r="F81" s="11"/>
      <c r="G81" s="13" t="str">
        <f t="shared" si="6"/>
        <v/>
      </c>
      <c r="H81" s="12"/>
      <c r="I81" s="13" t="str">
        <f t="shared" si="7"/>
        <v/>
      </c>
      <c r="J81" s="10"/>
    </row>
    <row r="82" spans="1:10">
      <c r="A82" s="8" t="s">
        <v>130</v>
      </c>
      <c r="B82" s="8" t="s">
        <v>277</v>
      </c>
      <c r="C82" s="8" t="s">
        <v>134</v>
      </c>
      <c r="D82" s="8" t="s">
        <v>135</v>
      </c>
      <c r="E82" s="14"/>
      <c r="F82" s="12"/>
      <c r="G82" s="13" t="str">
        <f t="shared" si="6"/>
        <v/>
      </c>
      <c r="H82" s="12"/>
      <c r="I82" s="13" t="str">
        <f t="shared" si="7"/>
        <v/>
      </c>
      <c r="J82" s="10"/>
    </row>
    <row r="83" spans="1:10">
      <c r="A83" s="8" t="s">
        <v>130</v>
      </c>
      <c r="B83" s="8" t="s">
        <v>131</v>
      </c>
      <c r="C83" s="8" t="s">
        <v>162</v>
      </c>
      <c r="D83" s="8" t="s">
        <v>122</v>
      </c>
      <c r="E83" s="9"/>
      <c r="F83" s="11"/>
      <c r="G83" s="13" t="str">
        <f t="shared" si="6"/>
        <v/>
      </c>
      <c r="H83" s="12"/>
      <c r="I83" s="13" t="str">
        <f t="shared" si="7"/>
        <v/>
      </c>
      <c r="J83" s="10"/>
    </row>
    <row r="84" spans="1:10" ht="24" customHeight="1">
      <c r="A84" s="37" t="s">
        <v>284</v>
      </c>
      <c r="B84" s="38"/>
      <c r="C84" s="38"/>
      <c r="D84" s="38"/>
      <c r="E84" s="38"/>
      <c r="F84" s="38"/>
      <c r="G84" s="17">
        <f>SUM(G69:G83)</f>
        <v>0</v>
      </c>
      <c r="H84" s="15" t="s">
        <v>139</v>
      </c>
      <c r="I84" s="17">
        <f>SUM(I69:I83)</f>
        <v>0</v>
      </c>
      <c r="J84" s="16"/>
    </row>
    <row r="85" spans="1:10">
      <c r="A85" s="39" t="s">
        <v>140</v>
      </c>
      <c r="B85" s="39"/>
      <c r="C85" s="39"/>
      <c r="D85" s="39"/>
      <c r="E85" s="40" t="str">
        <f>IF(COUNTBLANK(E69:E83)&gt;0,"DEPAUL QUANTITIES INCOMPLETE",IF(COUNTBLANK(F69:F83)+COUNTBLANK(H69:H83)&gt;0,"TENDERER RATES / VAT INCOMPLETE","COMPLETE"))</f>
        <v>DEPAUL QUANTITIES INCOMPLETE</v>
      </c>
      <c r="F85" s="39"/>
      <c r="G85" s="39"/>
      <c r="H85" s="39"/>
      <c r="I85" s="39"/>
      <c r="J85" s="39"/>
    </row>
    <row r="87" spans="1:10" ht="24" customHeight="1">
      <c r="A87" s="36" t="s">
        <v>285</v>
      </c>
      <c r="B87" s="36"/>
      <c r="C87" s="36"/>
      <c r="D87" s="36"/>
      <c r="E87" s="36"/>
      <c r="F87" s="36"/>
      <c r="G87" s="36"/>
      <c r="H87" s="36"/>
      <c r="I87" s="36"/>
      <c r="J87" s="36"/>
    </row>
    <row r="88" spans="1:10" ht="36" customHeight="1">
      <c r="A88" s="7" t="s">
        <v>90</v>
      </c>
      <c r="B88" s="7" t="s">
        <v>91</v>
      </c>
      <c r="C88" s="7" t="s">
        <v>92</v>
      </c>
      <c r="D88" s="7" t="s">
        <v>93</v>
      </c>
      <c r="E88" s="7" t="s">
        <v>94</v>
      </c>
      <c r="F88" s="7" t="s">
        <v>95</v>
      </c>
      <c r="G88" s="7" t="s">
        <v>96</v>
      </c>
      <c r="H88" s="7" t="s">
        <v>97</v>
      </c>
      <c r="I88" s="7" t="s">
        <v>98</v>
      </c>
      <c r="J88" s="7" t="s">
        <v>99</v>
      </c>
    </row>
    <row r="89" spans="1:10">
      <c r="A89" s="8" t="s">
        <v>202</v>
      </c>
      <c r="B89" s="8" t="s">
        <v>257</v>
      </c>
      <c r="C89" s="8" t="s">
        <v>258</v>
      </c>
      <c r="D89" s="8" t="s">
        <v>259</v>
      </c>
      <c r="E89" s="9"/>
      <c r="F89" s="11"/>
      <c r="G89" s="13" t="str">
        <f t="shared" ref="G89:G103" si="8">IF(OR(E89="",F89=""),"",E89*F89)</f>
        <v/>
      </c>
      <c r="H89" s="12"/>
      <c r="I89" s="13" t="str">
        <f t="shared" ref="I89:I103" si="9">IF(OR(G89="",H89=""),"",G89*(1+H89))</f>
        <v/>
      </c>
      <c r="J89" s="10"/>
    </row>
    <row r="90" spans="1:10">
      <c r="A90" s="8" t="s">
        <v>202</v>
      </c>
      <c r="B90" s="8" t="s">
        <v>260</v>
      </c>
      <c r="C90" s="8" t="s">
        <v>258</v>
      </c>
      <c r="D90" s="8" t="s">
        <v>259</v>
      </c>
      <c r="E90" s="9"/>
      <c r="F90" s="11"/>
      <c r="G90" s="13" t="str">
        <f t="shared" si="8"/>
        <v/>
      </c>
      <c r="H90" s="12"/>
      <c r="I90" s="13" t="str">
        <f t="shared" si="9"/>
        <v/>
      </c>
      <c r="J90" s="10"/>
    </row>
    <row r="91" spans="1:10">
      <c r="A91" s="8" t="s">
        <v>202</v>
      </c>
      <c r="B91" s="8" t="s">
        <v>261</v>
      </c>
      <c r="C91" s="8" t="s">
        <v>258</v>
      </c>
      <c r="D91" s="8" t="s">
        <v>259</v>
      </c>
      <c r="E91" s="9"/>
      <c r="F91" s="11"/>
      <c r="G91" s="13" t="str">
        <f t="shared" si="8"/>
        <v/>
      </c>
      <c r="H91" s="12"/>
      <c r="I91" s="13" t="str">
        <f t="shared" si="9"/>
        <v/>
      </c>
      <c r="J91" s="10"/>
    </row>
    <row r="92" spans="1:10">
      <c r="A92" s="8" t="s">
        <v>262</v>
      </c>
      <c r="B92" s="8" t="s">
        <v>263</v>
      </c>
      <c r="C92" s="8" t="s">
        <v>264</v>
      </c>
      <c r="D92" s="8" t="s">
        <v>265</v>
      </c>
      <c r="E92" s="9"/>
      <c r="F92" s="11"/>
      <c r="G92" s="13" t="str">
        <f t="shared" si="8"/>
        <v/>
      </c>
      <c r="H92" s="12"/>
      <c r="I92" s="13" t="str">
        <f t="shared" si="9"/>
        <v/>
      </c>
      <c r="J92" s="10"/>
    </row>
    <row r="93" spans="1:10">
      <c r="A93" s="8" t="s">
        <v>115</v>
      </c>
      <c r="B93" s="8" t="s">
        <v>266</v>
      </c>
      <c r="C93" s="8" t="s">
        <v>267</v>
      </c>
      <c r="D93" s="8" t="s">
        <v>118</v>
      </c>
      <c r="E93" s="9"/>
      <c r="F93" s="11"/>
      <c r="G93" s="13" t="str">
        <f t="shared" si="8"/>
        <v/>
      </c>
      <c r="H93" s="12"/>
      <c r="I93" s="13" t="str">
        <f t="shared" si="9"/>
        <v/>
      </c>
      <c r="J93" s="10"/>
    </row>
    <row r="94" spans="1:10">
      <c r="A94" s="8" t="s">
        <v>115</v>
      </c>
      <c r="B94" s="8" t="s">
        <v>268</v>
      </c>
      <c r="C94" s="8" t="s">
        <v>269</v>
      </c>
      <c r="D94" s="8" t="s">
        <v>118</v>
      </c>
      <c r="E94" s="9"/>
      <c r="F94" s="11"/>
      <c r="G94" s="13" t="str">
        <f t="shared" si="8"/>
        <v/>
      </c>
      <c r="H94" s="12"/>
      <c r="I94" s="13" t="str">
        <f t="shared" si="9"/>
        <v/>
      </c>
      <c r="J94" s="10"/>
    </row>
    <row r="95" spans="1:10">
      <c r="A95" s="8" t="s">
        <v>270</v>
      </c>
      <c r="B95" s="8" t="s">
        <v>271</v>
      </c>
      <c r="C95" s="8" t="s">
        <v>272</v>
      </c>
      <c r="D95" s="8" t="s">
        <v>273</v>
      </c>
      <c r="E95" s="9"/>
      <c r="F95" s="11"/>
      <c r="G95" s="13" t="str">
        <f t="shared" si="8"/>
        <v/>
      </c>
      <c r="H95" s="12"/>
      <c r="I95" s="13" t="str">
        <f t="shared" si="9"/>
        <v/>
      </c>
      <c r="J95" s="10"/>
    </row>
    <row r="96" spans="1:10">
      <c r="A96" s="8" t="s">
        <v>270</v>
      </c>
      <c r="B96" s="8" t="s">
        <v>274</v>
      </c>
      <c r="C96" s="8" t="s">
        <v>275</v>
      </c>
      <c r="D96" s="8" t="s">
        <v>276</v>
      </c>
      <c r="E96" s="9"/>
      <c r="F96" s="11"/>
      <c r="G96" s="13" t="str">
        <f t="shared" si="8"/>
        <v/>
      </c>
      <c r="H96" s="12"/>
      <c r="I96" s="13" t="str">
        <f t="shared" si="9"/>
        <v/>
      </c>
      <c r="J96" s="10"/>
    </row>
    <row r="97" spans="1:10">
      <c r="A97" s="8" t="s">
        <v>119</v>
      </c>
      <c r="B97" s="8" t="s">
        <v>120</v>
      </c>
      <c r="C97" s="8" t="s">
        <v>182</v>
      </c>
      <c r="D97" s="8" t="s">
        <v>122</v>
      </c>
      <c r="E97" s="9"/>
      <c r="F97" s="11"/>
      <c r="G97" s="13" t="str">
        <f t="shared" si="8"/>
        <v/>
      </c>
      <c r="H97" s="12"/>
      <c r="I97" s="13" t="str">
        <f t="shared" si="9"/>
        <v/>
      </c>
      <c r="J97" s="10"/>
    </row>
    <row r="98" spans="1:10">
      <c r="A98" s="8" t="s">
        <v>119</v>
      </c>
      <c r="B98" s="8" t="s">
        <v>123</v>
      </c>
      <c r="C98" s="8" t="s">
        <v>124</v>
      </c>
      <c r="D98" s="8" t="s">
        <v>122</v>
      </c>
      <c r="E98" s="9"/>
      <c r="F98" s="11"/>
      <c r="G98" s="13" t="str">
        <f t="shared" si="8"/>
        <v/>
      </c>
      <c r="H98" s="12"/>
      <c r="I98" s="13" t="str">
        <f t="shared" si="9"/>
        <v/>
      </c>
      <c r="J98" s="10"/>
    </row>
    <row r="99" spans="1:10">
      <c r="A99" s="8" t="s">
        <v>119</v>
      </c>
      <c r="B99" s="8" t="s">
        <v>184</v>
      </c>
      <c r="C99" s="8" t="s">
        <v>185</v>
      </c>
      <c r="D99" s="8" t="s">
        <v>118</v>
      </c>
      <c r="E99" s="9"/>
      <c r="F99" s="11"/>
      <c r="G99" s="13" t="str">
        <f t="shared" si="8"/>
        <v/>
      </c>
      <c r="H99" s="12"/>
      <c r="I99" s="13" t="str">
        <f t="shared" si="9"/>
        <v/>
      </c>
      <c r="J99" s="10"/>
    </row>
    <row r="100" spans="1:10">
      <c r="A100" s="8" t="s">
        <v>119</v>
      </c>
      <c r="B100" s="8" t="s">
        <v>186</v>
      </c>
      <c r="C100" s="8" t="s">
        <v>187</v>
      </c>
      <c r="D100" s="8" t="s">
        <v>118</v>
      </c>
      <c r="E100" s="9"/>
      <c r="F100" s="11"/>
      <c r="G100" s="13" t="str">
        <f t="shared" si="8"/>
        <v/>
      </c>
      <c r="H100" s="12"/>
      <c r="I100" s="13" t="str">
        <f t="shared" si="9"/>
        <v/>
      </c>
      <c r="J100" s="10"/>
    </row>
    <row r="101" spans="1:10">
      <c r="A101" s="8" t="s">
        <v>119</v>
      </c>
      <c r="B101" s="8" t="s">
        <v>188</v>
      </c>
      <c r="C101" s="8" t="s">
        <v>189</v>
      </c>
      <c r="D101" s="8" t="s">
        <v>118</v>
      </c>
      <c r="E101" s="9"/>
      <c r="F101" s="11"/>
      <c r="G101" s="13" t="str">
        <f t="shared" si="8"/>
        <v/>
      </c>
      <c r="H101" s="12"/>
      <c r="I101" s="13" t="str">
        <f t="shared" si="9"/>
        <v/>
      </c>
      <c r="J101" s="10"/>
    </row>
    <row r="102" spans="1:10">
      <c r="A102" s="8" t="s">
        <v>130</v>
      </c>
      <c r="B102" s="8" t="s">
        <v>277</v>
      </c>
      <c r="C102" s="8" t="s">
        <v>134</v>
      </c>
      <c r="D102" s="8" t="s">
        <v>135</v>
      </c>
      <c r="E102" s="14"/>
      <c r="F102" s="12"/>
      <c r="G102" s="13" t="str">
        <f t="shared" si="8"/>
        <v/>
      </c>
      <c r="H102" s="12"/>
      <c r="I102" s="13" t="str">
        <f t="shared" si="9"/>
        <v/>
      </c>
      <c r="J102" s="10"/>
    </row>
    <row r="103" spans="1:10">
      <c r="A103" s="8" t="s">
        <v>130</v>
      </c>
      <c r="B103" s="8" t="s">
        <v>131</v>
      </c>
      <c r="C103" s="8" t="s">
        <v>162</v>
      </c>
      <c r="D103" s="8" t="s">
        <v>122</v>
      </c>
      <c r="E103" s="9"/>
      <c r="F103" s="11"/>
      <c r="G103" s="13" t="str">
        <f t="shared" si="8"/>
        <v/>
      </c>
      <c r="H103" s="12"/>
      <c r="I103" s="13" t="str">
        <f t="shared" si="9"/>
        <v/>
      </c>
      <c r="J103" s="10"/>
    </row>
    <row r="104" spans="1:10" ht="24" customHeight="1">
      <c r="A104" s="37" t="s">
        <v>286</v>
      </c>
      <c r="B104" s="38"/>
      <c r="C104" s="38"/>
      <c r="D104" s="38"/>
      <c r="E104" s="38"/>
      <c r="F104" s="38"/>
      <c r="G104" s="17">
        <f>SUM(G89:G103)</f>
        <v>0</v>
      </c>
      <c r="H104" s="15" t="s">
        <v>139</v>
      </c>
      <c r="I104" s="17">
        <f>SUM(I89:I103)</f>
        <v>0</v>
      </c>
      <c r="J104" s="16"/>
    </row>
    <row r="105" spans="1:10">
      <c r="A105" s="39" t="s">
        <v>140</v>
      </c>
      <c r="B105" s="39"/>
      <c r="C105" s="39"/>
      <c r="D105" s="39"/>
      <c r="E105" s="40" t="str">
        <f>IF(COUNTBLANK(E89:E103)&gt;0,"DEPAUL QUANTITIES INCOMPLETE",IF(COUNTBLANK(F89:F103)+COUNTBLANK(H89:H103)&gt;0,"TENDERER RATES / VAT INCOMPLETE","COMPLETE"))</f>
        <v>DEPAUL QUANTITIES INCOMPLETE</v>
      </c>
      <c r="F105" s="39"/>
      <c r="G105" s="39"/>
      <c r="H105" s="39"/>
      <c r="I105" s="39"/>
      <c r="J105" s="39"/>
    </row>
  </sheetData>
  <mergeCells count="23">
    <mergeCell ref="A105:D105"/>
    <mergeCell ref="E105:J105"/>
    <mergeCell ref="A84:F84"/>
    <mergeCell ref="A85:D85"/>
    <mergeCell ref="E85:J85"/>
    <mergeCell ref="A87:J87"/>
    <mergeCell ref="A104:F104"/>
    <mergeCell ref="A47:J47"/>
    <mergeCell ref="A64:F64"/>
    <mergeCell ref="A65:D65"/>
    <mergeCell ref="E65:J65"/>
    <mergeCell ref="A67:J67"/>
    <mergeCell ref="A25:D25"/>
    <mergeCell ref="E25:J25"/>
    <mergeCell ref="A27:J27"/>
    <mergeCell ref="A44:F44"/>
    <mergeCell ref="A45:D45"/>
    <mergeCell ref="E45:J45"/>
    <mergeCell ref="A1:J1"/>
    <mergeCell ref="A2:J2"/>
    <mergeCell ref="A4:J5"/>
    <mergeCell ref="A7:J7"/>
    <mergeCell ref="A24:F2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showGridLines="0" workbookViewId="0">
      <selection sqref="A1:J1"/>
    </sheetView>
  </sheetViews>
  <sheetFormatPr defaultRowHeight="14"/>
  <cols>
    <col min="1" max="1" width="18" customWidth="1"/>
    <col min="2" max="2" width="35" customWidth="1"/>
    <col min="3" max="3" width="58" customWidth="1"/>
    <col min="4" max="4" width="18" customWidth="1"/>
    <col min="5" max="6" width="20" customWidth="1"/>
    <col min="7" max="7" width="21" customWidth="1"/>
    <col min="8" max="8" width="14" customWidth="1"/>
    <col min="9" max="9" width="22" customWidth="1"/>
    <col min="10" max="10" width="42" customWidth="1"/>
  </cols>
  <sheetData>
    <row r="1" spans="1:10" ht="30" customHeight="1">
      <c r="A1" s="21" t="s">
        <v>287</v>
      </c>
      <c r="B1" s="21"/>
      <c r="C1" s="21"/>
      <c r="D1" s="21"/>
      <c r="E1" s="21"/>
      <c r="F1" s="21"/>
      <c r="G1" s="21"/>
      <c r="H1" s="21"/>
      <c r="I1" s="21"/>
      <c r="J1" s="21"/>
    </row>
    <row r="2" spans="1:10" ht="30" customHeight="1">
      <c r="A2" s="22" t="s">
        <v>87</v>
      </c>
      <c r="B2" s="22"/>
      <c r="C2" s="22"/>
      <c r="D2" s="22"/>
      <c r="E2" s="22"/>
      <c r="F2" s="22"/>
      <c r="G2" s="22"/>
      <c r="H2" s="22"/>
      <c r="I2" s="22"/>
      <c r="J2" s="22"/>
    </row>
    <row r="4" spans="1:10">
      <c r="A4" s="23" t="s">
        <v>88</v>
      </c>
      <c r="B4" s="24"/>
      <c r="C4" s="24"/>
      <c r="D4" s="24"/>
      <c r="E4" s="24"/>
      <c r="F4" s="24"/>
      <c r="G4" s="24"/>
      <c r="H4" s="24"/>
      <c r="I4" s="24"/>
      <c r="J4" s="25"/>
    </row>
    <row r="5" spans="1:10">
      <c r="A5" s="29"/>
      <c r="B5" s="30"/>
      <c r="C5" s="30"/>
      <c r="D5" s="30"/>
      <c r="E5" s="30"/>
      <c r="F5" s="30"/>
      <c r="G5" s="30"/>
      <c r="H5" s="30"/>
      <c r="I5" s="30"/>
      <c r="J5" s="31"/>
    </row>
    <row r="7" spans="1:10" ht="24" customHeight="1">
      <c r="A7" s="36" t="s">
        <v>288</v>
      </c>
      <c r="B7" s="36"/>
      <c r="C7" s="36"/>
      <c r="D7" s="36"/>
      <c r="E7" s="36"/>
      <c r="F7" s="36"/>
      <c r="G7" s="36"/>
      <c r="H7" s="36"/>
      <c r="I7" s="36"/>
      <c r="J7" s="36"/>
    </row>
    <row r="8" spans="1:10" ht="36" customHeight="1">
      <c r="A8" s="7" t="s">
        <v>90</v>
      </c>
      <c r="B8" s="7" t="s">
        <v>91</v>
      </c>
      <c r="C8" s="7" t="s">
        <v>92</v>
      </c>
      <c r="D8" s="7" t="s">
        <v>93</v>
      </c>
      <c r="E8" s="7" t="s">
        <v>94</v>
      </c>
      <c r="F8" s="7" t="s">
        <v>95</v>
      </c>
      <c r="G8" s="7" t="s">
        <v>96</v>
      </c>
      <c r="H8" s="7" t="s">
        <v>97</v>
      </c>
      <c r="I8" s="7" t="s">
        <v>98</v>
      </c>
      <c r="J8" s="7" t="s">
        <v>99</v>
      </c>
    </row>
    <row r="9" spans="1:10">
      <c r="A9" s="8" t="s">
        <v>230</v>
      </c>
      <c r="B9" s="8" t="s">
        <v>289</v>
      </c>
      <c r="C9" s="8" t="s">
        <v>290</v>
      </c>
      <c r="D9" s="8" t="s">
        <v>291</v>
      </c>
      <c r="E9" s="9"/>
      <c r="F9" s="11"/>
      <c r="G9" s="13" t="str">
        <f t="shared" ref="G9:G18" si="0">IF(OR(E9="",F9=""),"",E9*F9)</f>
        <v/>
      </c>
      <c r="H9" s="12"/>
      <c r="I9" s="13" t="str">
        <f t="shared" ref="I9:I18" si="1">IF(OR(G9="",H9=""),"",G9*(1+H9))</f>
        <v/>
      </c>
      <c r="J9" s="10"/>
    </row>
    <row r="10" spans="1:10">
      <c r="A10" s="8" t="s">
        <v>230</v>
      </c>
      <c r="B10" s="8" t="s">
        <v>292</v>
      </c>
      <c r="C10" s="8" t="s">
        <v>293</v>
      </c>
      <c r="D10" s="8" t="s">
        <v>291</v>
      </c>
      <c r="E10" s="9"/>
      <c r="F10" s="11"/>
      <c r="G10" s="13" t="str">
        <f t="shared" si="0"/>
        <v/>
      </c>
      <c r="H10" s="12"/>
      <c r="I10" s="13" t="str">
        <f t="shared" si="1"/>
        <v/>
      </c>
      <c r="J10" s="10"/>
    </row>
    <row r="11" spans="1:10">
      <c r="A11" s="8" t="s">
        <v>230</v>
      </c>
      <c r="B11" s="8" t="s">
        <v>294</v>
      </c>
      <c r="C11" s="8" t="s">
        <v>295</v>
      </c>
      <c r="D11" s="8" t="s">
        <v>296</v>
      </c>
      <c r="E11" s="9"/>
      <c r="F11" s="11"/>
      <c r="G11" s="13" t="str">
        <f t="shared" si="0"/>
        <v/>
      </c>
      <c r="H11" s="12"/>
      <c r="I11" s="13" t="str">
        <f t="shared" si="1"/>
        <v/>
      </c>
      <c r="J11" s="10"/>
    </row>
    <row r="12" spans="1:10">
      <c r="A12" s="8" t="s">
        <v>154</v>
      </c>
      <c r="B12" s="8" t="s">
        <v>297</v>
      </c>
      <c r="C12" s="8" t="s">
        <v>298</v>
      </c>
      <c r="D12" s="8" t="s">
        <v>233</v>
      </c>
      <c r="E12" s="9"/>
      <c r="F12" s="11"/>
      <c r="G12" s="13" t="str">
        <f t="shared" si="0"/>
        <v/>
      </c>
      <c r="H12" s="12"/>
      <c r="I12" s="13" t="str">
        <f t="shared" si="1"/>
        <v/>
      </c>
      <c r="J12" s="10"/>
    </row>
    <row r="13" spans="1:10">
      <c r="A13" s="8" t="s">
        <v>115</v>
      </c>
      <c r="B13" s="8" t="s">
        <v>299</v>
      </c>
      <c r="C13" s="8" t="s">
        <v>300</v>
      </c>
      <c r="D13" s="8" t="s">
        <v>118</v>
      </c>
      <c r="E13" s="9"/>
      <c r="F13" s="11"/>
      <c r="G13" s="13" t="str">
        <f t="shared" si="0"/>
        <v/>
      </c>
      <c r="H13" s="12"/>
      <c r="I13" s="13" t="str">
        <f t="shared" si="1"/>
        <v/>
      </c>
      <c r="J13" s="10"/>
    </row>
    <row r="14" spans="1:10">
      <c r="A14" s="8" t="s">
        <v>119</v>
      </c>
      <c r="B14" s="8" t="s">
        <v>301</v>
      </c>
      <c r="C14" s="8" t="s">
        <v>302</v>
      </c>
      <c r="D14" s="8" t="s">
        <v>122</v>
      </c>
      <c r="E14" s="9"/>
      <c r="F14" s="11"/>
      <c r="G14" s="13" t="str">
        <f t="shared" si="0"/>
        <v/>
      </c>
      <c r="H14" s="12"/>
      <c r="I14" s="13" t="str">
        <f t="shared" si="1"/>
        <v/>
      </c>
      <c r="J14" s="10"/>
    </row>
    <row r="15" spans="1:10">
      <c r="A15" s="8" t="s">
        <v>130</v>
      </c>
      <c r="B15" s="8" t="s">
        <v>303</v>
      </c>
      <c r="C15" s="8" t="s">
        <v>304</v>
      </c>
      <c r="D15" s="8" t="s">
        <v>291</v>
      </c>
      <c r="E15" s="9"/>
      <c r="F15" s="11"/>
      <c r="G15" s="13" t="str">
        <f t="shared" si="0"/>
        <v/>
      </c>
      <c r="H15" s="12"/>
      <c r="I15" s="13" t="str">
        <f t="shared" si="1"/>
        <v/>
      </c>
      <c r="J15" s="10"/>
    </row>
    <row r="16" spans="1:10">
      <c r="A16" s="8" t="s">
        <v>130</v>
      </c>
      <c r="B16" s="8" t="s">
        <v>305</v>
      </c>
      <c r="C16" s="8" t="s">
        <v>162</v>
      </c>
      <c r="D16" s="8" t="s">
        <v>291</v>
      </c>
      <c r="E16" s="9"/>
      <c r="F16" s="11"/>
      <c r="G16" s="13" t="str">
        <f t="shared" si="0"/>
        <v/>
      </c>
      <c r="H16" s="12"/>
      <c r="I16" s="13" t="str">
        <f t="shared" si="1"/>
        <v/>
      </c>
      <c r="J16" s="10"/>
    </row>
    <row r="17" spans="1:10">
      <c r="A17" s="8" t="s">
        <v>130</v>
      </c>
      <c r="B17" s="8" t="s">
        <v>131</v>
      </c>
      <c r="C17" s="8" t="s">
        <v>162</v>
      </c>
      <c r="D17" s="8" t="s">
        <v>122</v>
      </c>
      <c r="E17" s="9"/>
      <c r="F17" s="11"/>
      <c r="G17" s="13" t="str">
        <f t="shared" si="0"/>
        <v/>
      </c>
      <c r="H17" s="12"/>
      <c r="I17" s="13" t="str">
        <f t="shared" si="1"/>
        <v/>
      </c>
      <c r="J17" s="10"/>
    </row>
    <row r="18" spans="1:10">
      <c r="A18" s="8" t="s">
        <v>130</v>
      </c>
      <c r="B18" s="8" t="s">
        <v>306</v>
      </c>
      <c r="C18" s="8" t="s">
        <v>307</v>
      </c>
      <c r="D18" s="8" t="s">
        <v>118</v>
      </c>
      <c r="E18" s="9"/>
      <c r="F18" s="11"/>
      <c r="G18" s="13" t="str">
        <f t="shared" si="0"/>
        <v/>
      </c>
      <c r="H18" s="12"/>
      <c r="I18" s="13" t="str">
        <f t="shared" si="1"/>
        <v/>
      </c>
      <c r="J18" s="10"/>
    </row>
    <row r="19" spans="1:10" ht="24" customHeight="1">
      <c r="A19" s="37" t="s">
        <v>308</v>
      </c>
      <c r="B19" s="38"/>
      <c r="C19" s="38"/>
      <c r="D19" s="38"/>
      <c r="E19" s="38"/>
      <c r="F19" s="38"/>
      <c r="G19" s="17">
        <f>SUM(G9:G18)</f>
        <v>0</v>
      </c>
      <c r="H19" s="15" t="s">
        <v>139</v>
      </c>
      <c r="I19" s="17">
        <f>SUM(I9:I18)</f>
        <v>0</v>
      </c>
      <c r="J19" s="16"/>
    </row>
    <row r="20" spans="1:10">
      <c r="A20" s="39" t="s">
        <v>140</v>
      </c>
      <c r="B20" s="39"/>
      <c r="C20" s="39"/>
      <c r="D20" s="39"/>
      <c r="E20" s="40" t="str">
        <f>IF(COUNTBLANK(E9:E18)&gt;0,"DEPAUL QUANTITIES INCOMPLETE",IF(COUNTBLANK(F9:F18)+COUNTBLANK(H9:H18)&gt;0,"TENDERER RATES / VAT INCOMPLETE","COMPLETE"))</f>
        <v>DEPAUL QUANTITIES INCOMPLETE</v>
      </c>
      <c r="F20" s="39"/>
      <c r="G20" s="39"/>
      <c r="H20" s="39"/>
      <c r="I20" s="39"/>
      <c r="J20" s="39"/>
    </row>
  </sheetData>
  <mergeCells count="7">
    <mergeCell ref="A20:D20"/>
    <mergeCell ref="E20:J20"/>
    <mergeCell ref="A1:J1"/>
    <mergeCell ref="A2:J2"/>
    <mergeCell ref="A4:J5"/>
    <mergeCell ref="A7:J7"/>
    <mergeCell ref="A19:F1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9"/>
  <sheetViews>
    <sheetView showGridLines="0" tabSelected="1" workbookViewId="0">
      <selection sqref="A1:I1"/>
    </sheetView>
  </sheetViews>
  <sheetFormatPr defaultRowHeight="14"/>
  <cols>
    <col min="1" max="1" width="13" customWidth="1"/>
    <col min="2" max="2" width="12" customWidth="1"/>
    <col min="3" max="3" width="40" customWidth="1"/>
    <col min="4" max="4" width="34" customWidth="1"/>
    <col min="5" max="5" width="22" customWidth="1"/>
    <col min="6" max="6" width="18" customWidth="1"/>
    <col min="7" max="7" width="22" customWidth="1"/>
    <col min="8" max="8" width="24" customWidth="1"/>
    <col min="9" max="9" width="40" customWidth="1"/>
  </cols>
  <sheetData>
    <row r="1" spans="1:9" ht="30" customHeight="1">
      <c r="A1" s="21" t="s">
        <v>309</v>
      </c>
      <c r="B1" s="21"/>
      <c r="C1" s="21"/>
      <c r="D1" s="21"/>
      <c r="E1" s="21"/>
      <c r="F1" s="21"/>
      <c r="G1" s="21"/>
      <c r="H1" s="21"/>
      <c r="I1" s="21"/>
    </row>
    <row r="2" spans="1:9" ht="30" customHeight="1">
      <c r="A2" s="22" t="s">
        <v>310</v>
      </c>
      <c r="B2" s="22"/>
      <c r="C2" s="22"/>
      <c r="D2" s="22"/>
      <c r="E2" s="22"/>
      <c r="F2" s="22"/>
      <c r="G2" s="22"/>
      <c r="H2" s="22"/>
      <c r="I2" s="22"/>
    </row>
    <row r="4" spans="1:9">
      <c r="A4" s="41" t="s">
        <v>311</v>
      </c>
      <c r="B4" s="42"/>
      <c r="C4" s="42"/>
      <c r="D4" s="42"/>
      <c r="E4" s="42"/>
      <c r="F4" s="42"/>
      <c r="G4" s="42"/>
      <c r="H4" s="42"/>
      <c r="I4" s="43"/>
    </row>
    <row r="5" spans="1:9">
      <c r="A5" s="44"/>
      <c r="B5" s="45"/>
      <c r="C5" s="45"/>
      <c r="D5" s="45"/>
      <c r="E5" s="45"/>
      <c r="F5" s="45"/>
      <c r="G5" s="45"/>
      <c r="H5" s="45"/>
      <c r="I5" s="46"/>
    </row>
    <row r="7" spans="1:9" ht="35" customHeight="1">
      <c r="A7" s="7" t="s">
        <v>312</v>
      </c>
      <c r="B7" s="7" t="s">
        <v>313</v>
      </c>
      <c r="C7" s="7" t="s">
        <v>314</v>
      </c>
      <c r="D7" s="7" t="s">
        <v>315</v>
      </c>
      <c r="E7" s="7" t="s">
        <v>316</v>
      </c>
      <c r="F7" s="7" t="s">
        <v>317</v>
      </c>
      <c r="G7" s="7" t="s">
        <v>318</v>
      </c>
      <c r="H7" s="7" t="s">
        <v>319</v>
      </c>
      <c r="I7" s="7" t="s">
        <v>320</v>
      </c>
    </row>
    <row r="8" spans="1:9" ht="23">
      <c r="A8" s="18"/>
      <c r="B8" s="8" t="s">
        <v>321</v>
      </c>
      <c r="C8" s="8" t="s">
        <v>322</v>
      </c>
      <c r="D8" s="8" t="s">
        <v>49</v>
      </c>
      <c r="E8" s="13" t="str">
        <f>IF(A8="Yes",'Lot 1'!G23,"")</f>
        <v/>
      </c>
      <c r="F8" s="13" t="str">
        <f>IF(A8="Yes",'Lot 1'!I23-'Lot 1'!G23,"")</f>
        <v/>
      </c>
      <c r="G8" s="13" t="str">
        <f>IF(A8="Yes",'Lot 1'!I23,"")</f>
        <v/>
      </c>
      <c r="H8" s="19" t="str">
        <f>IF(A8&lt;&gt;"Yes","NOT SELECTED",'Lot 1'!E24)</f>
        <v>NOT SELECTED</v>
      </c>
      <c r="I8" s="10"/>
    </row>
    <row r="9" spans="1:9" ht="23">
      <c r="A9" s="18"/>
      <c r="B9" s="8" t="s">
        <v>323</v>
      </c>
      <c r="C9" s="8" t="s">
        <v>324</v>
      </c>
      <c r="D9" s="8" t="s">
        <v>325</v>
      </c>
      <c r="E9" s="13" t="str">
        <f>IF(A9="Yes",'Lot 1'!G41,"")</f>
        <v/>
      </c>
      <c r="F9" s="13" t="str">
        <f>IF(A9="Yes",'Lot 1'!I41-'Lot 1'!G41,"")</f>
        <v/>
      </c>
      <c r="G9" s="13" t="str">
        <f>IF(A9="Yes",'Lot 1'!I41,"")</f>
        <v/>
      </c>
      <c r="H9" s="19" t="str">
        <f>IF(A9&lt;&gt;"Yes","NOT SELECTED",'Lot 1'!E42)</f>
        <v>NOT SELECTED</v>
      </c>
      <c r="I9" s="10"/>
    </row>
    <row r="10" spans="1:9">
      <c r="A10" s="18"/>
      <c r="B10" s="8" t="s">
        <v>326</v>
      </c>
      <c r="C10" s="8" t="s">
        <v>327</v>
      </c>
      <c r="D10" s="8" t="s">
        <v>49</v>
      </c>
      <c r="E10" s="13" t="str">
        <f>IF(A10="Yes",'Lot 2'!G23,"")</f>
        <v/>
      </c>
      <c r="F10" s="13" t="str">
        <f>IF(A10="Yes",'Lot 2'!I23-'Lot 2'!G23,"")</f>
        <v/>
      </c>
      <c r="G10" s="13" t="str">
        <f>IF(A10="Yes",'Lot 2'!I23,"")</f>
        <v/>
      </c>
      <c r="H10" s="19" t="str">
        <f>IF(A10&lt;&gt;"Yes","NOT SELECTED",'Lot 2'!E24)</f>
        <v>NOT SELECTED</v>
      </c>
      <c r="I10" s="10"/>
    </row>
    <row r="11" spans="1:9">
      <c r="A11" s="18"/>
      <c r="B11" s="8" t="s">
        <v>328</v>
      </c>
      <c r="C11" s="8" t="s">
        <v>327</v>
      </c>
      <c r="D11" s="8" t="s">
        <v>329</v>
      </c>
      <c r="E11" s="13" t="str">
        <f>IF(A11="Yes",'Lot 2'!G42,"")</f>
        <v/>
      </c>
      <c r="F11" s="13" t="str">
        <f>IF(A11="Yes",'Lot 2'!I42-'Lot 2'!G42,"")</f>
        <v/>
      </c>
      <c r="G11" s="13" t="str">
        <f>IF(A11="Yes",'Lot 2'!I42,"")</f>
        <v/>
      </c>
      <c r="H11" s="19" t="str">
        <f>IF(A11&lt;&gt;"Yes","NOT SELECTED",'Lot 2'!E43)</f>
        <v>NOT SELECTED</v>
      </c>
      <c r="I11" s="10"/>
    </row>
    <row r="12" spans="1:9">
      <c r="A12" s="18"/>
      <c r="B12" s="8" t="s">
        <v>330</v>
      </c>
      <c r="C12" s="8" t="s">
        <v>327</v>
      </c>
      <c r="D12" s="8" t="s">
        <v>76</v>
      </c>
      <c r="E12" s="13" t="str">
        <f>IF(A12="Yes",'Lot 2'!G61,"")</f>
        <v/>
      </c>
      <c r="F12" s="13" t="str">
        <f>IF(A12="Yes",'Lot 2'!I61-'Lot 2'!G61,"")</f>
        <v/>
      </c>
      <c r="G12" s="13" t="str">
        <f>IF(A12="Yes",'Lot 2'!I61,"")</f>
        <v/>
      </c>
      <c r="H12" s="19" t="str">
        <f>IF(A12&lt;&gt;"Yes","NOT SELECTED",'Lot 2'!E62)</f>
        <v>NOT SELECTED</v>
      </c>
      <c r="I12" s="10"/>
    </row>
    <row r="13" spans="1:9">
      <c r="A13" s="18"/>
      <c r="B13" s="8" t="s">
        <v>331</v>
      </c>
      <c r="C13" s="8" t="s">
        <v>327</v>
      </c>
      <c r="D13" s="8" t="s">
        <v>80</v>
      </c>
      <c r="E13" s="13" t="str">
        <f>IF(A13="Yes",'Lot 2'!G80,"")</f>
        <v/>
      </c>
      <c r="F13" s="13" t="str">
        <f>IF(A13="Yes",'Lot 2'!I80-'Lot 2'!G80,"")</f>
        <v/>
      </c>
      <c r="G13" s="13" t="str">
        <f>IF(A13="Yes",'Lot 2'!I80,"")</f>
        <v/>
      </c>
      <c r="H13" s="19" t="str">
        <f>IF(A13&lt;&gt;"Yes","NOT SELECTED",'Lot 2'!E81)</f>
        <v>NOT SELECTED</v>
      </c>
      <c r="I13" s="10"/>
    </row>
    <row r="14" spans="1:9">
      <c r="A14" s="18"/>
      <c r="B14" s="8" t="s">
        <v>332</v>
      </c>
      <c r="C14" s="8" t="s">
        <v>333</v>
      </c>
      <c r="D14" s="8" t="s">
        <v>49</v>
      </c>
      <c r="E14" s="13" t="str">
        <f>IF(A14="Yes",'Lot 3'!G24,"")</f>
        <v/>
      </c>
      <c r="F14" s="13" t="str">
        <f>IF(A14="Yes",'Lot 3'!I24-'Lot 3'!G24,"")</f>
        <v/>
      </c>
      <c r="G14" s="13" t="str">
        <f>IF(A14="Yes",'Lot 3'!I24,"")</f>
        <v/>
      </c>
      <c r="H14" s="19" t="str">
        <f>IF(A14&lt;&gt;"Yes","NOT SELECTED",'Lot 3'!E25)</f>
        <v>NOT SELECTED</v>
      </c>
      <c r="I14" s="10"/>
    </row>
    <row r="15" spans="1:9">
      <c r="A15" s="18"/>
      <c r="B15" s="8" t="s">
        <v>334</v>
      </c>
      <c r="C15" s="8" t="s">
        <v>333</v>
      </c>
      <c r="D15" s="8" t="s">
        <v>329</v>
      </c>
      <c r="E15" s="13" t="str">
        <f>IF(A15="Yes",'Lot 3'!G44,"")</f>
        <v/>
      </c>
      <c r="F15" s="13" t="str">
        <f>IF(A15="Yes",'Lot 3'!I44-'Lot 3'!G44,"")</f>
        <v/>
      </c>
      <c r="G15" s="13" t="str">
        <f>IF(A15="Yes",'Lot 3'!I44,"")</f>
        <v/>
      </c>
      <c r="H15" s="19" t="str">
        <f>IF(A15&lt;&gt;"Yes","NOT SELECTED",'Lot 3'!E45)</f>
        <v>NOT SELECTED</v>
      </c>
      <c r="I15" s="10"/>
    </row>
    <row r="16" spans="1:9">
      <c r="A16" s="18"/>
      <c r="B16" s="8" t="s">
        <v>335</v>
      </c>
      <c r="C16" s="8" t="s">
        <v>333</v>
      </c>
      <c r="D16" s="8" t="s">
        <v>76</v>
      </c>
      <c r="E16" s="13" t="str">
        <f>IF(A16="Yes",'Lot 3'!G64,"")</f>
        <v/>
      </c>
      <c r="F16" s="13" t="str">
        <f>IF(A16="Yes",'Lot 3'!I64-'Lot 3'!G64,"")</f>
        <v/>
      </c>
      <c r="G16" s="13" t="str">
        <f>IF(A16="Yes",'Lot 3'!I64,"")</f>
        <v/>
      </c>
      <c r="H16" s="19" t="str">
        <f>IF(A16&lt;&gt;"Yes","NOT SELECTED",'Lot 3'!E65)</f>
        <v>NOT SELECTED</v>
      </c>
      <c r="I16" s="10"/>
    </row>
    <row r="17" spans="1:9">
      <c r="A17" s="18"/>
      <c r="B17" s="8" t="s">
        <v>336</v>
      </c>
      <c r="C17" s="8" t="s">
        <v>333</v>
      </c>
      <c r="D17" s="8" t="s">
        <v>80</v>
      </c>
      <c r="E17" s="13" t="str">
        <f>IF(A17="Yes",'Lot 3'!G84,"")</f>
        <v/>
      </c>
      <c r="F17" s="13" t="str">
        <f>IF(A17="Yes",'Lot 3'!I84-'Lot 3'!G84,"")</f>
        <v/>
      </c>
      <c r="G17" s="13" t="str">
        <f>IF(A17="Yes",'Lot 3'!I84,"")</f>
        <v/>
      </c>
      <c r="H17" s="19" t="str">
        <f>IF(A17&lt;&gt;"Yes","NOT SELECTED",'Lot 3'!E85)</f>
        <v>NOT SELECTED</v>
      </c>
      <c r="I17" s="10"/>
    </row>
    <row r="18" spans="1:9">
      <c r="A18" s="18"/>
      <c r="B18" s="8" t="s">
        <v>337</v>
      </c>
      <c r="C18" s="8" t="s">
        <v>338</v>
      </c>
      <c r="D18" s="8" t="s">
        <v>49</v>
      </c>
      <c r="E18" s="13" t="str">
        <f>IF(A18="Yes",'Lot 4'!G24,"")</f>
        <v/>
      </c>
      <c r="F18" s="13" t="str">
        <f>IF(A18="Yes",'Lot 4'!I24-'Lot 4'!G24,"")</f>
        <v/>
      </c>
      <c r="G18" s="13" t="str">
        <f>IF(A18="Yes",'Lot 4'!I24,"")</f>
        <v/>
      </c>
      <c r="H18" s="19" t="str">
        <f>IF(A18&lt;&gt;"Yes","NOT SELECTED",'Lot 4'!E25)</f>
        <v>NOT SELECTED</v>
      </c>
      <c r="I18" s="10"/>
    </row>
    <row r="19" spans="1:9">
      <c r="A19" s="18"/>
      <c r="B19" s="8" t="s">
        <v>339</v>
      </c>
      <c r="C19" s="8" t="s">
        <v>338</v>
      </c>
      <c r="D19" s="8" t="s">
        <v>329</v>
      </c>
      <c r="E19" s="13" t="str">
        <f>IF(A19="Yes",'Lot 4'!G44,"")</f>
        <v/>
      </c>
      <c r="F19" s="13" t="str">
        <f>IF(A19="Yes",'Lot 4'!I44-'Lot 4'!G44,"")</f>
        <v/>
      </c>
      <c r="G19" s="13" t="str">
        <f>IF(A19="Yes",'Lot 4'!I44,"")</f>
        <v/>
      </c>
      <c r="H19" s="19" t="str">
        <f>IF(A19&lt;&gt;"Yes","NOT SELECTED",'Lot 4'!E45)</f>
        <v>NOT SELECTED</v>
      </c>
      <c r="I19" s="10"/>
    </row>
    <row r="20" spans="1:9">
      <c r="A20" s="18"/>
      <c r="B20" s="8" t="s">
        <v>340</v>
      </c>
      <c r="C20" s="8" t="s">
        <v>338</v>
      </c>
      <c r="D20" s="8" t="s">
        <v>76</v>
      </c>
      <c r="E20" s="13" t="str">
        <f>IF(A20="Yes",'Lot 4'!G64,"")</f>
        <v/>
      </c>
      <c r="F20" s="13" t="str">
        <f>IF(A20="Yes",'Lot 4'!I64-'Lot 4'!G64,"")</f>
        <v/>
      </c>
      <c r="G20" s="13" t="str">
        <f>IF(A20="Yes",'Lot 4'!I64,"")</f>
        <v/>
      </c>
      <c r="H20" s="19" t="str">
        <f>IF(A20&lt;&gt;"Yes","NOT SELECTED",'Lot 4'!E65)</f>
        <v>NOT SELECTED</v>
      </c>
      <c r="I20" s="10"/>
    </row>
    <row r="21" spans="1:9">
      <c r="A21" s="18"/>
      <c r="B21" s="8" t="s">
        <v>341</v>
      </c>
      <c r="C21" s="8" t="s">
        <v>338</v>
      </c>
      <c r="D21" s="8" t="s">
        <v>80</v>
      </c>
      <c r="E21" s="13" t="str">
        <f>IF(A21="Yes",'Lot 4'!G84,"")</f>
        <v/>
      </c>
      <c r="F21" s="13" t="str">
        <f>IF(A21="Yes",'Lot 4'!I84-'Lot 4'!G84,"")</f>
        <v/>
      </c>
      <c r="G21" s="13" t="str">
        <f>IF(A21="Yes",'Lot 4'!I84,"")</f>
        <v/>
      </c>
      <c r="H21" s="19" t="str">
        <f>IF(A21&lt;&gt;"Yes","NOT SELECTED",'Lot 4'!E85)</f>
        <v>NOT SELECTED</v>
      </c>
      <c r="I21" s="10"/>
    </row>
    <row r="22" spans="1:9">
      <c r="A22" s="18"/>
      <c r="B22" s="8" t="s">
        <v>342</v>
      </c>
      <c r="C22" s="8" t="s">
        <v>343</v>
      </c>
      <c r="D22" s="8" t="s">
        <v>49</v>
      </c>
      <c r="E22" s="13" t="str">
        <f>IF(A22="Yes",'Lot 5'!G24,"")</f>
        <v/>
      </c>
      <c r="F22" s="13" t="str">
        <f>IF(A22="Yes",'Lot 5'!I24-'Lot 5'!G24,"")</f>
        <v/>
      </c>
      <c r="G22" s="13" t="str">
        <f>IF(A22="Yes",'Lot 5'!I24,"")</f>
        <v/>
      </c>
      <c r="H22" s="19" t="str">
        <f>IF(A22&lt;&gt;"Yes","NOT SELECTED",'Lot 5'!E25)</f>
        <v>NOT SELECTED</v>
      </c>
      <c r="I22" s="10"/>
    </row>
    <row r="23" spans="1:9">
      <c r="A23" s="18"/>
      <c r="B23" s="8" t="s">
        <v>344</v>
      </c>
      <c r="C23" s="8" t="s">
        <v>343</v>
      </c>
      <c r="D23" s="8" t="s">
        <v>329</v>
      </c>
      <c r="E23" s="13" t="str">
        <f>IF(A23="Yes",'Lot 5'!G44,"")</f>
        <v/>
      </c>
      <c r="F23" s="13" t="str">
        <f>IF(A23="Yes",'Lot 5'!I44-'Lot 5'!G44,"")</f>
        <v/>
      </c>
      <c r="G23" s="13" t="str">
        <f>IF(A23="Yes",'Lot 5'!I44,"")</f>
        <v/>
      </c>
      <c r="H23" s="19" t="str">
        <f>IF(A23&lt;&gt;"Yes","NOT SELECTED",'Lot 5'!E45)</f>
        <v>NOT SELECTED</v>
      </c>
      <c r="I23" s="10"/>
    </row>
    <row r="24" spans="1:9">
      <c r="A24" s="18"/>
      <c r="B24" s="8" t="s">
        <v>345</v>
      </c>
      <c r="C24" s="8" t="s">
        <v>343</v>
      </c>
      <c r="D24" s="8" t="s">
        <v>76</v>
      </c>
      <c r="E24" s="13" t="str">
        <f>IF(A24="Yes",'Lot 5'!G64,"")</f>
        <v/>
      </c>
      <c r="F24" s="13" t="str">
        <f>IF(A24="Yes",'Lot 5'!I64-'Lot 5'!G64,"")</f>
        <v/>
      </c>
      <c r="G24" s="13" t="str">
        <f>IF(A24="Yes",'Lot 5'!I64,"")</f>
        <v/>
      </c>
      <c r="H24" s="19" t="str">
        <f>IF(A24&lt;&gt;"Yes","NOT SELECTED",'Lot 5'!E65)</f>
        <v>NOT SELECTED</v>
      </c>
      <c r="I24" s="10"/>
    </row>
    <row r="25" spans="1:9">
      <c r="A25" s="18"/>
      <c r="B25" s="8" t="s">
        <v>346</v>
      </c>
      <c r="C25" s="8" t="s">
        <v>343</v>
      </c>
      <c r="D25" s="8" t="s">
        <v>80</v>
      </c>
      <c r="E25" s="13" t="str">
        <f>IF(A25="Yes",'Lot 5'!G84,"")</f>
        <v/>
      </c>
      <c r="F25" s="13" t="str">
        <f>IF(A25="Yes",'Lot 5'!I84-'Lot 5'!G84,"")</f>
        <v/>
      </c>
      <c r="G25" s="13" t="str">
        <f>IF(A25="Yes",'Lot 5'!I84,"")</f>
        <v/>
      </c>
      <c r="H25" s="19" t="str">
        <f>IF(A25&lt;&gt;"Yes","NOT SELECTED",'Lot 5'!E85)</f>
        <v>NOT SELECTED</v>
      </c>
      <c r="I25" s="10"/>
    </row>
    <row r="26" spans="1:9">
      <c r="A26" s="18"/>
      <c r="B26" s="8" t="s">
        <v>347</v>
      </c>
      <c r="C26" s="8" t="s">
        <v>343</v>
      </c>
      <c r="D26" s="8" t="s">
        <v>73</v>
      </c>
      <c r="E26" s="13" t="str">
        <f>IF(A26="Yes",'Lot 5'!G104,"")</f>
        <v/>
      </c>
      <c r="F26" s="13" t="str">
        <f>IF(A26="Yes",'Lot 5'!I104-'Lot 5'!G104,"")</f>
        <v/>
      </c>
      <c r="G26" s="13" t="str">
        <f>IF(A26="Yes",'Lot 5'!I104,"")</f>
        <v/>
      </c>
      <c r="H26" s="19" t="str">
        <f>IF(A26&lt;&gt;"Yes","NOT SELECTED",'Lot 5'!E105)</f>
        <v>NOT SELECTED</v>
      </c>
      <c r="I26" s="10"/>
    </row>
    <row r="27" spans="1:9" ht="23">
      <c r="A27" s="18"/>
      <c r="B27" s="8" t="s">
        <v>21</v>
      </c>
      <c r="C27" s="8" t="s">
        <v>348</v>
      </c>
      <c r="D27" s="8" t="s">
        <v>349</v>
      </c>
      <c r="E27" s="13" t="str">
        <f>IF(A27="Yes",'Lot 6'!G19,"")</f>
        <v/>
      </c>
      <c r="F27" s="13" t="str">
        <f>IF(A27="Yes",'Lot 6'!I19-'Lot 6'!G19,"")</f>
        <v/>
      </c>
      <c r="G27" s="13" t="str">
        <f>IF(A27="Yes",'Lot 6'!I19,"")</f>
        <v/>
      </c>
      <c r="H27" s="19" t="str">
        <f>IF(A27&lt;&gt;"Yes","NOT SELECTED",'Lot 6'!E20)</f>
        <v>NOT SELECTED</v>
      </c>
      <c r="I27" s="10"/>
    </row>
    <row r="29" spans="1:9" ht="28" customHeight="1">
      <c r="A29" s="47" t="s">
        <v>350</v>
      </c>
      <c r="B29" s="48"/>
      <c r="C29" s="48"/>
      <c r="D29" s="48"/>
      <c r="E29" s="20">
        <f>SUM(E8:E27)</f>
        <v>0</v>
      </c>
      <c r="F29" s="20">
        <f>SUM(F8:F27)</f>
        <v>0</v>
      </c>
      <c r="G29" s="20">
        <f>SUM(G8:G27)</f>
        <v>0</v>
      </c>
      <c r="H29" s="48" t="s">
        <v>351</v>
      </c>
      <c r="I29" s="49"/>
    </row>
  </sheetData>
  <mergeCells count="5">
    <mergeCell ref="A1:I1"/>
    <mergeCell ref="A2:I2"/>
    <mergeCell ref="A4:I5"/>
    <mergeCell ref="A29:D29"/>
    <mergeCell ref="H29:I29"/>
  </mergeCells>
  <dataValidations count="1">
    <dataValidation type="list" sqref="A8:A27">
      <formula1>"Yes,No"</formula1>
    </dataValidation>
  </dataValidation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Locations</vt:lpstr>
      <vt:lpstr>Lot 1</vt:lpstr>
      <vt:lpstr>Lot 2</vt:lpstr>
      <vt:lpstr>Lot 3</vt:lpstr>
      <vt:lpstr>Lot 4</vt:lpstr>
      <vt:lpstr>Lot 5</vt:lpstr>
      <vt:lpstr>Lot 6</vt:lpstr>
      <vt:lpstr>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Nicoleta Craciun</cp:lastModifiedBy>
  <dcterms:modified xsi:type="dcterms:W3CDTF">2026-08-05T11:17:58Z</dcterms:modified>
</cp:coreProperties>
</file>