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lmanhz\Downloads\"/>
    </mc:Choice>
  </mc:AlternateContent>
  <xr:revisionPtr revIDLastSave="0" documentId="13_ncr:1_{0FC72EC5-EA56-4C5F-8029-A94F86004F93}" xr6:coauthVersionLast="47" xr6:coauthVersionMax="47" xr10:uidLastSave="{00000000-0000-0000-0000-000000000000}"/>
  <bookViews>
    <workbookView xWindow="-108" yWindow="-108" windowWidth="23256" windowHeight="12456" activeTab="2" xr2:uid="{8019C45B-1D30-4253-BBD8-C169A279F478}"/>
  </bookViews>
  <sheets>
    <sheet name="Compliance" sheetId="4" r:id="rId1"/>
    <sheet name="Option 1 Cost" sheetId="1" r:id="rId2"/>
    <sheet name="Option 2 Cost" sheetId="2" r:id="rId3"/>
    <sheet name="AC2 - Technical Compliance" sheetId="5" r:id="rId4"/>
    <sheet name="AC3 - Technical Solution" sheetId="6" r:id="rId5"/>
    <sheet name="AC4 - Lead Time" sheetId="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1" l="1"/>
  <c r="D3" i="1"/>
  <c r="D11" i="1"/>
  <c r="D4" i="2"/>
  <c r="D3" i="2"/>
  <c r="D7" i="2"/>
  <c r="D6" i="2"/>
  <c r="D5" i="2"/>
  <c r="D2" i="2"/>
  <c r="D4" i="1"/>
  <c r="D5" i="1"/>
  <c r="D6" i="1"/>
  <c r="D2" i="1"/>
  <c r="D7" i="1" l="1"/>
  <c r="D12" i="1" s="1"/>
  <c r="D14" i="1" s="1"/>
  <c r="D8" i="2"/>
</calcChain>
</file>

<file path=xl/sharedStrings.xml><?xml version="1.0" encoding="utf-8"?>
<sst xmlns="http://schemas.openxmlformats.org/spreadsheetml/2006/main" count="143" uniqueCount="107">
  <si>
    <t>Control Panel Framework</t>
  </si>
  <si>
    <t>Compliance Checklist</t>
  </si>
  <si>
    <t>CPC</t>
  </si>
  <si>
    <t>Compliance Requirement</t>
  </si>
  <si>
    <t>Pass/Fail</t>
  </si>
  <si>
    <t>Provided Y/N
Notes - Reference Location</t>
  </si>
  <si>
    <t>SC1</t>
  </si>
  <si>
    <t>Details of Tenderer</t>
  </si>
  <si>
    <t>SC2</t>
  </si>
  <si>
    <t>Financial Requirements</t>
  </si>
  <si>
    <t>Turnover - €300,00</t>
  </si>
  <si>
    <t>Insurances:</t>
  </si>
  <si>
    <t>Prod Lia. €6.5m</t>
  </si>
  <si>
    <t>Emp Lia. €13m</t>
  </si>
  <si>
    <t>Pub Lia. €6.5m</t>
  </si>
  <si>
    <t>Tax Clearance</t>
  </si>
  <si>
    <t>SC5</t>
  </si>
  <si>
    <t>Quality Assurance Measures</t>
  </si>
  <si>
    <t>App E</t>
  </si>
  <si>
    <t>Tenderers Statement</t>
  </si>
  <si>
    <t>Conflict of Interest</t>
  </si>
  <si>
    <t>Personal Circumstances Declaration</t>
  </si>
  <si>
    <t>QTY</t>
  </si>
  <si>
    <t>Unit Cost</t>
  </si>
  <si>
    <t>Total</t>
  </si>
  <si>
    <t>RLS 15-36 Standard</t>
  </si>
  <si>
    <t>RLS 31-72 Compatible Option</t>
  </si>
  <si>
    <t>FAT Cost</t>
  </si>
  <si>
    <t>Suggested Spares Cost</t>
  </si>
  <si>
    <t>DDP to Irish Lights Head Office</t>
  </si>
  <si>
    <t>Total Cost</t>
  </si>
  <si>
    <t>Description</t>
  </si>
  <si>
    <t>Emergency Lanterns inclusion</t>
  </si>
  <si>
    <t>Rotation monitoring inclusion</t>
  </si>
  <si>
    <t>Warranty and Availaibilty of Spare / Replacement Components - 50 Marks</t>
  </si>
  <si>
    <t>Confirm Y/N</t>
  </si>
  <si>
    <t>Tenderer Response</t>
  </si>
  <si>
    <t>Reference Location in Documentation / Notes</t>
  </si>
  <si>
    <r>
      <t xml:space="preserve">Proposed Warranty - Minimum 2 Years
</t>
    </r>
    <r>
      <rPr>
        <sz val="11"/>
        <rFont val="Aptos Narrow"/>
        <family val="2"/>
        <scheme val="minor"/>
      </rPr>
      <t>Tenderer to confirm minimum 2 year warranty and provide details of extended warranty if available</t>
    </r>
  </si>
  <si>
    <r>
      <t xml:space="preserve">Availability of Spare Parts and Replacement Components, where applicable
</t>
    </r>
    <r>
      <rPr>
        <sz val="11"/>
        <rFont val="Aptos Narrow"/>
        <family val="2"/>
        <scheme val="minor"/>
      </rPr>
      <t>Tenderer to confirm availaibilty of parts and provide details if holding inventory themselves, have local sourcing options, etc.</t>
    </r>
  </si>
  <si>
    <t>SL-155 Standard Unit Option</t>
  </si>
  <si>
    <t>SL-300-1D5-1 Compatible Option</t>
  </si>
  <si>
    <t>SL-300-1D5-2 Compatible Option</t>
  </si>
  <si>
    <t>Tenderers shall complete the Technical Compliance Schedule below confirming compliance with each mandatory requirement from Appendix A Specification. Failure to comply with any mandatory requirement, or the inclusion of unacceptable technical qualifications or exclusions, may result in the Tender being deemed non-compliant and excluded from further evaluation.</t>
  </si>
  <si>
    <t>Requirement</t>
  </si>
  <si>
    <t>Response</t>
  </si>
  <si>
    <t>Comments/Reference Location</t>
  </si>
  <si>
    <t xml:space="preserve">The Tenderer confirms that the design, manufacture, PLC programming and Factory Acceptance Testing (FAT) will be undertaken using their own in-house resources. </t>
  </si>
  <si>
    <t xml:space="preserve">The Tenderer confirms that the proposed control panel will comply with all mandatory requirements of the Technical Specification. </t>
  </si>
  <si>
    <t xml:space="preserve">The Tenderer confirms that the proposed control panel will comply with all applicable legislation, standards and codes of practice specified in the Technical Specification. </t>
  </si>
  <si>
    <t xml:space="preserve">The Tenderer accepts the Factory Acceptance Testing (FAT), inspection and witness testing requirements specified by Irish Lights. </t>
  </si>
  <si>
    <t xml:space="preserve">The Tenderer accepts the commissioning, documentation and handover requirements specified in the Contract. </t>
  </si>
  <si>
    <t xml:space="preserve">The Tenderer confirms that all drawings, schematics, manuals, PLC software, source code, configuration files and other documentation required by the Technical Specification will be provided. </t>
  </si>
  <si>
    <t xml:space="preserve">The Tenderer confirms that all equipment supplied will be new, fit for purpose, supported by the original equipment manufacturer and suitable for the intended application. </t>
  </si>
  <si>
    <t>The Tenderer confirms that no technical qualifications, exclusions or departures from the mandatory requirements of the Technical Specification have been proposed, except where expressly identified and accepted by Irish Lights.</t>
  </si>
  <si>
    <r>
      <t>Proposed Control System Architecture and Operating Philosophy (150 marks)</t>
    </r>
    <r>
      <rPr>
        <sz val="11"/>
        <color theme="0"/>
        <rFont val="Aptos Narrow"/>
        <family val="2"/>
        <scheme val="minor"/>
      </rPr>
      <t xml:space="preserve"> </t>
    </r>
  </si>
  <si>
    <t>Provided Y/N</t>
  </si>
  <si>
    <r>
      <t xml:space="preserve">Tenderers must submit </t>
    </r>
    <r>
      <rPr>
        <b/>
        <sz val="11"/>
        <color theme="1"/>
        <rFont val="Aptos Narrow"/>
        <family val="2"/>
        <scheme val="minor"/>
      </rPr>
      <t>a summary (maximum two A4 pages)</t>
    </r>
    <r>
      <rPr>
        <sz val="11"/>
        <color theme="1"/>
        <rFont val="Aptos Narrow"/>
        <family val="2"/>
        <scheme val="minor"/>
      </rPr>
      <t xml:space="preserve"> describing their proposed control system architecture and operating philosophy for the specified RLS 15-36 Control Panel.</t>
    </r>
  </si>
  <si>
    <t>The submission must include:</t>
  </si>
  <si>
    <t>·        A general description of the proposed control panel architecture, identifying the principal equipment and explaining how the system will operate.</t>
  </si>
  <si>
    <t>·        An overview of the proposed control philosophy during normal operation.</t>
  </si>
  <si>
    <t>·        A description of the proposed fail-safe philosophy, including the response to equipment or system faults.</t>
  </si>
  <si>
    <t>·        Confirmation of the Tenderer's understanding of the operational requirements set out in the Technical Specification.</t>
  </si>
  <si>
    <t>The evaluation will consider:</t>
  </si>
  <si>
    <t>·        Demonstrated understanding of the Technical Specification.</t>
  </si>
  <si>
    <t>·        Suitability and robustness of the proposed control system architecture.</t>
  </si>
  <si>
    <t>·        Clarity and appropriateness of the proposed operating philosophy.</t>
  </si>
  <si>
    <t>•    Suitability of the proposed fail-safe philosophy.</t>
  </si>
  <si>
    <t xml:space="preserve">3 no. Previous Control Panel Design and Manufacture Projects (200 marks / Minimum 120 marks) </t>
  </si>
  <si>
    <r>
      <t>Tenderers must provide details of</t>
    </r>
    <r>
      <rPr>
        <b/>
        <sz val="11"/>
        <color theme="1"/>
        <rFont val="Aptos Narrow"/>
        <family val="2"/>
        <scheme val="minor"/>
      </rPr>
      <t xml:space="preserve"> three (3) </t>
    </r>
    <r>
      <rPr>
        <sz val="11"/>
        <color theme="1"/>
        <rFont val="Aptos Narrow"/>
        <family val="2"/>
        <scheme val="minor"/>
      </rPr>
      <t xml:space="preserve">previous projects of a similar nature, quality and complexity completed within the last five years, where they were responsible for the design, manufacture and programming of the control panel. Tenderers must complete </t>
    </r>
    <r>
      <rPr>
        <b/>
        <sz val="11"/>
        <color theme="1"/>
        <rFont val="Aptos Narrow"/>
        <family val="2"/>
        <scheme val="minor"/>
      </rPr>
      <t>three (3) separate Appendix G Templates in response to this criterion.</t>
    </r>
  </si>
  <si>
    <t>For each project, the Tenderer must submit:</t>
  </si>
  <si>
    <t>·        A brief description of the system and its operation.</t>
  </si>
  <si>
    <t>·        A General Arrangement (GA) drawing or equivalent panel layout drawing.</t>
  </si>
  <si>
    <t>·        A control panel schematic drawing (redacted where necessary) or equivalent documentation demonstrating the scope of the design.</t>
  </si>
  <si>
    <t>·        A description of the Tenderer's role and responsibilities.</t>
  </si>
  <si>
    <t>·        The project value, completion date and end user.</t>
  </si>
  <si>
    <t>Submissions will be assessed against the following criteria:</t>
  </si>
  <si>
    <t>Comparable Quality</t>
  </si>
  <si>
    <t>·        Quality of the control panel design, manufacture, programming, testing and commissioning.</t>
  </si>
  <si>
    <t>·        Demonstration of good engineering practice and compliance with recognised industry standards.</t>
  </si>
  <si>
    <t>·        Quality and completeness of the supporting technical documentation.</t>
  </si>
  <si>
    <t>Comparable Size and Complexity</t>
  </si>
  <si>
    <t>·        Similarity in contract value, engineering scope and control system complexity.</t>
  </si>
  <si>
    <t>·        Experience of PLC-based control systems, power distribution, instrumentation, communications, fail-safe operation.</t>
  </si>
  <si>
    <t>·        Experience of PLC software development and commissioning.</t>
  </si>
  <si>
    <t>Comparable Nature</t>
  </si>
  <si>
    <t>·        Experience of bespoke control panels for critical infrastructure.</t>
  </si>
  <si>
    <t>·        Provision of control panels for harsh environments.</t>
  </si>
  <si>
    <t>•    Industrial, marine, utility or other operational environments where reliability and availability are key operational requirements.</t>
  </si>
  <si>
    <t>Lead Time (100 Marks Available)</t>
  </si>
  <si>
    <t>Lot 1 - Standard Version (RLS 15-36)</t>
  </si>
  <si>
    <t>Lot2 - Standard Version (SL-155)</t>
  </si>
  <si>
    <t>Lead Time (Weeks)</t>
  </si>
  <si>
    <t>Marks Awarded</t>
  </si>
  <si>
    <t>For Information Purposes Only</t>
  </si>
  <si>
    <t>RLS 31-72 Option</t>
  </si>
  <si>
    <t>SL-300-1D5-1 Option</t>
  </si>
  <si>
    <t>Emergency Lantern Option</t>
  </si>
  <si>
    <t>SL-300-1D5-2 Option</t>
  </si>
  <si>
    <t>Rotation Montoring Solution</t>
  </si>
  <si>
    <t>Risk Management (50 Marks Available)</t>
  </si>
  <si>
    <t>Notes</t>
  </si>
  <si>
    <t>Provide details of any significant delivery risks and how these will be managed. E.g. Supply chain risks, component supply risks, etc.</t>
  </si>
  <si>
    <t>Option 1 - Cost - 450 Marks</t>
  </si>
  <si>
    <t>Option 2 - Cost - 450 Marks</t>
  </si>
  <si>
    <t>Option 1 - Total Cost</t>
  </si>
  <si>
    <t>Option 2 - 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</si>
</sst>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"/>
  </numFmts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u/>
      <sz val="14"/>
      <color rgb="FF000000"/>
      <name val="Aptos Narrow"/>
      <family val="2"/>
      <scheme val="minor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n">
        <color rgb="FF00B0F0"/>
      </bottom>
      <diagonal/>
    </border>
    <border>
      <left style="medium">
        <color rgb="FF00B0F0"/>
      </left>
      <right/>
      <top style="thin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thin">
        <color rgb="FF00B0F0"/>
      </top>
      <bottom style="medium">
        <color rgb="FF00B0F0"/>
      </bottom>
      <diagonal/>
    </border>
    <border>
      <left style="medium">
        <color rgb="FF00B0F0"/>
      </left>
      <right/>
      <top style="thin">
        <color rgb="FF00B0F0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 style="medium">
        <color rgb="FF00B0F0"/>
      </left>
      <right style="thin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 style="medium">
        <color rgb="FF00B0F0"/>
      </top>
      <bottom style="thin">
        <color rgb="FF00B0F0"/>
      </bottom>
      <diagonal/>
    </border>
    <border>
      <left style="medium">
        <color rgb="FF00B0F0"/>
      </left>
      <right style="medium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medium">
        <color rgb="FF00B0F0"/>
      </right>
      <top style="thin">
        <color rgb="FF00B0F0"/>
      </top>
      <bottom/>
      <diagonal/>
    </border>
    <border>
      <left style="medium">
        <color rgb="FF00B0F0"/>
      </left>
      <right style="medium">
        <color rgb="FF00B0F0"/>
      </right>
      <top/>
      <bottom/>
      <diagonal/>
    </border>
    <border>
      <left style="medium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rgb="FF00B0F0"/>
      </left>
      <right style="medium">
        <color rgb="FF00B0F0"/>
      </right>
      <top style="thin">
        <color rgb="FF00B0F0"/>
      </top>
      <bottom/>
      <diagonal/>
    </border>
    <border>
      <left style="thin">
        <color rgb="FF00B0F0"/>
      </left>
      <right style="medium">
        <color rgb="FF00B0F0"/>
      </right>
      <top/>
      <bottom/>
      <diagonal/>
    </border>
    <border>
      <left style="medium">
        <color rgb="FF00B0F0"/>
      </left>
      <right style="thin">
        <color rgb="FF00B0F0"/>
      </right>
      <top/>
      <bottom/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medium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medium">
        <color rgb="FF00B0F0"/>
      </bottom>
      <diagonal/>
    </border>
    <border>
      <left style="thin">
        <color rgb="FF00B0F0"/>
      </left>
      <right style="medium">
        <color rgb="FF00B0F0"/>
      </right>
      <top style="thin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medium">
        <color rgb="FF00B0F0"/>
      </left>
      <right/>
      <top style="medium">
        <color rgb="FF00B0F0"/>
      </top>
      <bottom style="thin">
        <color rgb="FF00B0F0"/>
      </bottom>
      <diagonal/>
    </border>
    <border>
      <left style="medium">
        <color rgb="FF00B0F0"/>
      </left>
      <right/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/>
      <bottom style="thin">
        <color rgb="FF00B0F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4" fontId="1" fillId="2" borderId="5" xfId="0" applyNumberFormat="1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8" fillId="3" borderId="20" xfId="0" applyFont="1" applyFill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1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5" borderId="3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11" fillId="0" borderId="1" xfId="0" applyFont="1" applyBorder="1"/>
    <xf numFmtId="0" fontId="0" fillId="0" borderId="1" xfId="0" applyBorder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7" xfId="0" applyBorder="1" applyAlignment="1">
      <alignment horizontal="justify"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19" xfId="0" applyBorder="1"/>
    <xf numFmtId="0" fontId="0" fillId="0" borderId="38" xfId="0" applyBorder="1" applyAlignment="1">
      <alignment horizontal="justify" vertical="center"/>
    </xf>
    <xf numFmtId="0" fontId="0" fillId="0" borderId="22" xfId="0" applyBorder="1"/>
    <xf numFmtId="0" fontId="0" fillId="0" borderId="7" xfId="0" applyBorder="1" applyAlignment="1">
      <alignment wrapText="1"/>
    </xf>
    <xf numFmtId="0" fontId="4" fillId="0" borderId="32" xfId="0" applyFont="1" applyBorder="1" applyAlignment="1">
      <alignment horizontal="center" vertical="center" wrapText="1"/>
    </xf>
    <xf numFmtId="0" fontId="0" fillId="0" borderId="33" xfId="0" applyBorder="1"/>
    <xf numFmtId="0" fontId="1" fillId="2" borderId="1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40" xfId="0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12" fillId="6" borderId="37" xfId="0" applyFont="1" applyFill="1" applyBorder="1" applyAlignment="1">
      <alignment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CDB7-2AA5-40B2-91B8-4BB446A18DC5}">
  <dimension ref="A1:D16"/>
  <sheetViews>
    <sheetView workbookViewId="0">
      <selection activeCell="D14" sqref="D14"/>
    </sheetView>
  </sheetViews>
  <sheetFormatPr defaultRowHeight="14.4" x14ac:dyDescent="0.3"/>
  <cols>
    <col min="1" max="1" width="5.88671875" bestFit="1" customWidth="1"/>
    <col min="2" max="2" width="32.33203125" bestFit="1" customWidth="1"/>
    <col min="3" max="3" width="8.5546875" bestFit="1" customWidth="1"/>
    <col min="4" max="4" width="34" bestFit="1" customWidth="1"/>
  </cols>
  <sheetData>
    <row r="1" spans="1:4" ht="18" x14ac:dyDescent="0.3">
      <c r="A1" s="85" t="s">
        <v>0</v>
      </c>
      <c r="B1" s="86"/>
      <c r="C1" s="86"/>
      <c r="D1" s="86"/>
    </row>
    <row r="2" spans="1:4" ht="18" x14ac:dyDescent="0.3">
      <c r="A2" s="85" t="s">
        <v>1</v>
      </c>
      <c r="B2" s="86"/>
      <c r="C2" s="86"/>
      <c r="D2" s="86"/>
    </row>
    <row r="3" spans="1:4" ht="15" thickBot="1" x14ac:dyDescent="0.35">
      <c r="A3" s="87"/>
      <c r="B3" s="88"/>
      <c r="C3" s="88"/>
      <c r="D3" s="88"/>
    </row>
    <row r="4" spans="1:4" ht="29.4" thickBot="1" x14ac:dyDescent="0.35">
      <c r="A4" s="21" t="s">
        <v>2</v>
      </c>
      <c r="B4" s="22" t="s">
        <v>3</v>
      </c>
      <c r="C4" s="23" t="s">
        <v>4</v>
      </c>
      <c r="D4" s="24" t="s">
        <v>5</v>
      </c>
    </row>
    <row r="5" spans="1:4" x14ac:dyDescent="0.3">
      <c r="A5" s="25" t="s">
        <v>6</v>
      </c>
      <c r="B5" s="26" t="s">
        <v>7</v>
      </c>
      <c r="C5" s="27" t="s">
        <v>4</v>
      </c>
      <c r="D5" s="28"/>
    </row>
    <row r="6" spans="1:4" x14ac:dyDescent="0.3">
      <c r="A6" s="29" t="s">
        <v>8</v>
      </c>
      <c r="B6" s="30" t="s">
        <v>9</v>
      </c>
      <c r="C6" s="31" t="s">
        <v>4</v>
      </c>
      <c r="D6" s="32"/>
    </row>
    <row r="7" spans="1:4" x14ac:dyDescent="0.3">
      <c r="A7" s="29"/>
      <c r="B7" s="33" t="s">
        <v>10</v>
      </c>
      <c r="C7" s="31" t="s">
        <v>4</v>
      </c>
      <c r="D7" s="32"/>
    </row>
    <row r="8" spans="1:4" x14ac:dyDescent="0.3">
      <c r="A8" s="89"/>
      <c r="B8" s="34" t="s">
        <v>11</v>
      </c>
      <c r="C8" s="91" t="s">
        <v>4</v>
      </c>
      <c r="D8" s="93"/>
    </row>
    <row r="9" spans="1:4" x14ac:dyDescent="0.3">
      <c r="A9" s="90"/>
      <c r="B9" s="35" t="s">
        <v>12</v>
      </c>
      <c r="C9" s="92"/>
      <c r="D9" s="94"/>
    </row>
    <row r="10" spans="1:4" x14ac:dyDescent="0.3">
      <c r="A10" s="90"/>
      <c r="B10" s="35" t="s">
        <v>13</v>
      </c>
      <c r="C10" s="92"/>
      <c r="D10" s="94"/>
    </row>
    <row r="11" spans="1:4" x14ac:dyDescent="0.3">
      <c r="A11" s="90"/>
      <c r="B11" s="35" t="s">
        <v>14</v>
      </c>
      <c r="C11" s="92"/>
      <c r="D11" s="94"/>
    </row>
    <row r="12" spans="1:4" x14ac:dyDescent="0.3">
      <c r="A12" s="29"/>
      <c r="B12" s="33" t="s">
        <v>15</v>
      </c>
      <c r="C12" s="31" t="s">
        <v>4</v>
      </c>
      <c r="D12" s="32"/>
    </row>
    <row r="13" spans="1:4" x14ac:dyDescent="0.3">
      <c r="A13" s="29" t="s">
        <v>16</v>
      </c>
      <c r="B13" s="30" t="s">
        <v>17</v>
      </c>
      <c r="C13" s="31" t="s">
        <v>4</v>
      </c>
      <c r="D13" s="32"/>
    </row>
    <row r="14" spans="1:4" x14ac:dyDescent="0.3">
      <c r="A14" s="29" t="s">
        <v>18</v>
      </c>
      <c r="B14" s="30" t="s">
        <v>19</v>
      </c>
      <c r="C14" s="31" t="s">
        <v>4</v>
      </c>
      <c r="D14" s="32"/>
    </row>
    <row r="15" spans="1:4" x14ac:dyDescent="0.3">
      <c r="A15" s="29" t="s">
        <v>18</v>
      </c>
      <c r="B15" s="30" t="s">
        <v>20</v>
      </c>
      <c r="C15" s="31" t="s">
        <v>4</v>
      </c>
      <c r="D15" s="32"/>
    </row>
    <row r="16" spans="1:4" ht="15" thickBot="1" x14ac:dyDescent="0.35">
      <c r="A16" s="36" t="s">
        <v>18</v>
      </c>
      <c r="B16" s="37" t="s">
        <v>21</v>
      </c>
      <c r="C16" s="38" t="s">
        <v>4</v>
      </c>
      <c r="D16" s="39"/>
    </row>
  </sheetData>
  <mergeCells count="6">
    <mergeCell ref="A1:D1"/>
    <mergeCell ref="A2:D2"/>
    <mergeCell ref="A3:D3"/>
    <mergeCell ref="A8:A11"/>
    <mergeCell ref="C8:C11"/>
    <mergeCell ref="D8:D11"/>
  </mergeCells>
  <conditionalFormatting sqref="D5:D16">
    <cfRule type="containsBlanks" dxfId="13" priority="1">
      <formula>LEN(TRIM(D5))=0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59C6-6870-4666-A7ED-2DDA586C8D4A}">
  <dimension ref="A1:D18"/>
  <sheetViews>
    <sheetView workbookViewId="0">
      <selection activeCell="D17" sqref="D17"/>
    </sheetView>
  </sheetViews>
  <sheetFormatPr defaultColWidth="8.88671875" defaultRowHeight="14.4" x14ac:dyDescent="0.3"/>
  <cols>
    <col min="1" max="1" width="38.6640625" style="1" customWidth="1"/>
    <col min="2" max="2" width="8.88671875" style="1"/>
    <col min="3" max="3" width="10" style="1" customWidth="1"/>
    <col min="4" max="4" width="16.44140625" style="1" customWidth="1"/>
    <col min="5" max="16384" width="8.88671875" style="1"/>
  </cols>
  <sheetData>
    <row r="1" spans="1:4" x14ac:dyDescent="0.3">
      <c r="A1" s="4" t="s">
        <v>103</v>
      </c>
      <c r="B1" s="5" t="s">
        <v>22</v>
      </c>
      <c r="C1" s="5" t="s">
        <v>23</v>
      </c>
      <c r="D1" s="5" t="s">
        <v>24</v>
      </c>
    </row>
    <row r="2" spans="1:4" x14ac:dyDescent="0.3">
      <c r="A2" s="79" t="s">
        <v>25</v>
      </c>
      <c r="B2" s="6">
        <v>8</v>
      </c>
      <c r="C2" s="7"/>
      <c r="D2" s="7">
        <f>B2*C2</f>
        <v>0</v>
      </c>
    </row>
    <row r="3" spans="1:4" x14ac:dyDescent="0.3">
      <c r="A3" s="79" t="s">
        <v>26</v>
      </c>
      <c r="B3" s="6">
        <v>4</v>
      </c>
      <c r="C3" s="9"/>
      <c r="D3" s="7">
        <f>B3*C3</f>
        <v>0</v>
      </c>
    </row>
    <row r="4" spans="1:4" x14ac:dyDescent="0.3">
      <c r="A4" s="79" t="s">
        <v>27</v>
      </c>
      <c r="B4" s="6">
        <v>12</v>
      </c>
      <c r="C4" s="7"/>
      <c r="D4" s="7">
        <f t="shared" ref="D4:D6" si="0">B4*C4</f>
        <v>0</v>
      </c>
    </row>
    <row r="5" spans="1:4" x14ac:dyDescent="0.3">
      <c r="A5" s="79" t="s">
        <v>28</v>
      </c>
      <c r="B5" s="6">
        <v>2</v>
      </c>
      <c r="C5" s="7"/>
      <c r="D5" s="7">
        <f t="shared" si="0"/>
        <v>0</v>
      </c>
    </row>
    <row r="6" spans="1:4" x14ac:dyDescent="0.3">
      <c r="A6" s="79" t="s">
        <v>29</v>
      </c>
      <c r="B6" s="6">
        <v>12</v>
      </c>
      <c r="C6" s="7"/>
      <c r="D6" s="7">
        <f t="shared" si="0"/>
        <v>0</v>
      </c>
    </row>
    <row r="7" spans="1:4" x14ac:dyDescent="0.3">
      <c r="A7" s="4" t="s">
        <v>30</v>
      </c>
      <c r="B7" s="5"/>
      <c r="C7" s="8"/>
      <c r="D7" s="8">
        <f>SUM(D2:D6)</f>
        <v>0</v>
      </c>
    </row>
    <row r="8" spans="1:4" x14ac:dyDescent="0.3">
      <c r="B8" s="2"/>
      <c r="C8" s="3"/>
      <c r="D8" s="3"/>
    </row>
    <row r="9" spans="1:4" x14ac:dyDescent="0.3">
      <c r="A9" s="4" t="s">
        <v>31</v>
      </c>
      <c r="B9" s="5" t="s">
        <v>22</v>
      </c>
      <c r="C9" s="5" t="s">
        <v>23</v>
      </c>
      <c r="D9" s="5" t="s">
        <v>24</v>
      </c>
    </row>
    <row r="10" spans="1:4" x14ac:dyDescent="0.3">
      <c r="A10" s="79" t="s">
        <v>32</v>
      </c>
      <c r="B10" s="6">
        <v>8</v>
      </c>
      <c r="C10" s="9"/>
      <c r="D10" s="7">
        <f>B10*C10</f>
        <v>0</v>
      </c>
    </row>
    <row r="11" spans="1:4" x14ac:dyDescent="0.3">
      <c r="A11" s="79" t="s">
        <v>33</v>
      </c>
      <c r="B11" s="6">
        <v>6</v>
      </c>
      <c r="C11" s="9"/>
      <c r="D11" s="7">
        <f t="shared" ref="D11" si="1">B11*C11</f>
        <v>0</v>
      </c>
    </row>
    <row r="12" spans="1:4" x14ac:dyDescent="0.3">
      <c r="A12" s="4" t="s">
        <v>30</v>
      </c>
      <c r="B12" s="5"/>
      <c r="C12" s="8"/>
      <c r="D12" s="8">
        <f>SUM(D3:D11)</f>
        <v>0</v>
      </c>
    </row>
    <row r="13" spans="1:4" ht="15" thickBot="1" x14ac:dyDescent="0.35"/>
    <row r="14" spans="1:4" ht="15" thickBot="1" x14ac:dyDescent="0.35">
      <c r="A14" s="10" t="s">
        <v>105</v>
      </c>
      <c r="B14" s="11"/>
      <c r="C14" s="11"/>
      <c r="D14" s="12">
        <f>D12+D7</f>
        <v>0</v>
      </c>
    </row>
    <row r="15" spans="1:4" ht="15" thickBot="1" x14ac:dyDescent="0.35"/>
    <row r="16" spans="1:4" ht="58.2" thickBot="1" x14ac:dyDescent="0.35">
      <c r="A16" s="66" t="s">
        <v>34</v>
      </c>
      <c r="B16" s="73" t="s">
        <v>35</v>
      </c>
      <c r="C16" s="74" t="s">
        <v>36</v>
      </c>
      <c r="D16" s="75" t="s">
        <v>37</v>
      </c>
    </row>
    <row r="17" spans="1:4" ht="57.6" x14ac:dyDescent="0.3">
      <c r="A17" s="77" t="s">
        <v>38</v>
      </c>
      <c r="B17" s="70"/>
      <c r="C17" s="71"/>
      <c r="D17" s="72"/>
    </row>
    <row r="18" spans="1:4" ht="72.599999999999994" thickBot="1" x14ac:dyDescent="0.35">
      <c r="A18" s="78" t="s">
        <v>39</v>
      </c>
      <c r="B18" s="67"/>
      <c r="C18" s="68"/>
      <c r="D18" s="69"/>
    </row>
  </sheetData>
  <conditionalFormatting sqref="B17:C18">
    <cfRule type="containsBlanks" dxfId="12" priority="1">
      <formula>LEN(TRIM(B17))=0</formula>
    </cfRule>
  </conditionalFormatting>
  <conditionalFormatting sqref="C2:C6 C10:C11">
    <cfRule type="containsBlanks" dxfId="11" priority="2">
      <formula>LEN(TRIM(C2))=0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6BF9-66D7-43DE-87A7-606109C20E78}">
  <dimension ref="A1:D12"/>
  <sheetViews>
    <sheetView tabSelected="1" workbookViewId="0">
      <selection activeCell="N12" sqref="M12:N12"/>
    </sheetView>
  </sheetViews>
  <sheetFormatPr defaultColWidth="8.88671875" defaultRowHeight="14.4" x14ac:dyDescent="0.3"/>
  <cols>
    <col min="1" max="1" width="38.33203125" style="40" customWidth="1"/>
    <col min="2" max="2" width="11.6640625" style="40" customWidth="1"/>
    <col min="3" max="3" width="10.6640625" style="40" customWidth="1"/>
    <col min="4" max="4" width="17" style="40" customWidth="1"/>
    <col min="5" max="16384" width="8.88671875" style="40"/>
  </cols>
  <sheetData>
    <row r="1" spans="1:4" x14ac:dyDescent="0.3">
      <c r="A1" s="65" t="s">
        <v>104</v>
      </c>
      <c r="B1" s="5" t="s">
        <v>22</v>
      </c>
      <c r="C1" s="5" t="s">
        <v>23</v>
      </c>
      <c r="D1" s="5" t="s">
        <v>24</v>
      </c>
    </row>
    <row r="2" spans="1:4" x14ac:dyDescent="0.3">
      <c r="A2" s="76" t="s">
        <v>40</v>
      </c>
      <c r="B2" s="6">
        <v>2</v>
      </c>
      <c r="C2" s="7"/>
      <c r="D2" s="7">
        <f>B2*C2</f>
        <v>0</v>
      </c>
    </row>
    <row r="3" spans="1:4" x14ac:dyDescent="0.3">
      <c r="A3" s="76" t="s">
        <v>41</v>
      </c>
      <c r="B3" s="6">
        <v>3</v>
      </c>
      <c r="C3" s="7"/>
      <c r="D3" s="7">
        <f>B3*C3</f>
        <v>0</v>
      </c>
    </row>
    <row r="4" spans="1:4" x14ac:dyDescent="0.3">
      <c r="A4" s="76" t="s">
        <v>42</v>
      </c>
      <c r="B4" s="6">
        <v>1</v>
      </c>
      <c r="C4" s="7"/>
      <c r="D4" s="7">
        <f>B4*C4</f>
        <v>0</v>
      </c>
    </row>
    <row r="5" spans="1:4" x14ac:dyDescent="0.3">
      <c r="A5" s="76" t="s">
        <v>27</v>
      </c>
      <c r="B5" s="6">
        <v>7</v>
      </c>
      <c r="C5" s="7"/>
      <c r="D5" s="7">
        <f t="shared" ref="D5:D7" si="0">B5*C5</f>
        <v>0</v>
      </c>
    </row>
    <row r="6" spans="1:4" x14ac:dyDescent="0.3">
      <c r="A6" s="76" t="s">
        <v>28</v>
      </c>
      <c r="B6" s="6">
        <v>1</v>
      </c>
      <c r="C6" s="7"/>
      <c r="D6" s="7">
        <f t="shared" si="0"/>
        <v>0</v>
      </c>
    </row>
    <row r="7" spans="1:4" x14ac:dyDescent="0.3">
      <c r="A7" s="76" t="s">
        <v>29</v>
      </c>
      <c r="B7" s="6">
        <v>4</v>
      </c>
      <c r="C7" s="7"/>
      <c r="D7" s="7">
        <f t="shared" si="0"/>
        <v>0</v>
      </c>
    </row>
    <row r="8" spans="1:4" x14ac:dyDescent="0.3">
      <c r="A8" s="65" t="s">
        <v>106</v>
      </c>
      <c r="B8" s="5"/>
      <c r="C8" s="8"/>
      <c r="D8" s="8">
        <f>SUM(D2:D7)</f>
        <v>0</v>
      </c>
    </row>
    <row r="9" spans="1:4" ht="15" thickBot="1" x14ac:dyDescent="0.35"/>
    <row r="10" spans="1:4" ht="43.8" thickBot="1" x14ac:dyDescent="0.35">
      <c r="A10" s="66" t="s">
        <v>34</v>
      </c>
      <c r="B10" s="73" t="s">
        <v>35</v>
      </c>
      <c r="C10" s="74" t="s">
        <v>36</v>
      </c>
      <c r="D10" s="75" t="s">
        <v>37</v>
      </c>
    </row>
    <row r="11" spans="1:4" ht="54.6" customHeight="1" x14ac:dyDescent="0.3">
      <c r="A11" s="77" t="s">
        <v>38</v>
      </c>
      <c r="B11" s="70"/>
      <c r="C11" s="71"/>
      <c r="D11" s="72"/>
    </row>
    <row r="12" spans="1:4" ht="102.6" customHeight="1" thickBot="1" x14ac:dyDescent="0.35">
      <c r="A12" s="78" t="s">
        <v>39</v>
      </c>
      <c r="B12" s="67"/>
      <c r="C12" s="68"/>
      <c r="D12" s="69"/>
    </row>
  </sheetData>
  <conditionalFormatting sqref="B11:C12">
    <cfRule type="containsBlanks" dxfId="10" priority="1">
      <formula>LEN(TRIM(B11))=0</formula>
    </cfRule>
  </conditionalFormatting>
  <conditionalFormatting sqref="C2:C7">
    <cfRule type="containsBlanks" dxfId="9" priority="2">
      <formula>LEN(TRIM(C2))=0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5220-0D27-4B76-8973-898D269CB398}">
  <dimension ref="A1:D11"/>
  <sheetViews>
    <sheetView workbookViewId="0">
      <selection activeCell="A6" sqref="A6"/>
    </sheetView>
  </sheetViews>
  <sheetFormatPr defaultRowHeight="14.4" x14ac:dyDescent="0.3"/>
  <cols>
    <col min="1" max="1" width="85.44140625" customWidth="1"/>
    <col min="2" max="2" width="27.109375" customWidth="1"/>
    <col min="3" max="3" width="29.5546875" customWidth="1"/>
    <col min="4" max="4" width="27.109375" customWidth="1"/>
  </cols>
  <sheetData>
    <row r="1" spans="1:4" ht="43.2" customHeight="1" thickBot="1" x14ac:dyDescent="0.35">
      <c r="A1" s="95" t="s">
        <v>43</v>
      </c>
      <c r="B1" s="95"/>
      <c r="C1" s="95"/>
      <c r="D1" s="42"/>
    </row>
    <row r="2" spans="1:4" ht="15" thickBot="1" x14ac:dyDescent="0.35">
      <c r="A2" s="59" t="s">
        <v>44</v>
      </c>
      <c r="B2" s="60" t="s">
        <v>45</v>
      </c>
      <c r="C2" s="61" t="s">
        <v>46</v>
      </c>
    </row>
    <row r="3" spans="1:4" ht="28.8" x14ac:dyDescent="0.3">
      <c r="A3" s="51" t="s">
        <v>47</v>
      </c>
      <c r="B3" s="52"/>
      <c r="C3" s="53"/>
    </row>
    <row r="4" spans="1:4" ht="28.8" x14ac:dyDescent="0.3">
      <c r="A4" s="54" t="s">
        <v>48</v>
      </c>
      <c r="B4" s="50"/>
      <c r="C4" s="55"/>
    </row>
    <row r="5" spans="1:4" ht="28.8" x14ac:dyDescent="0.3">
      <c r="A5" s="54" t="s">
        <v>49</v>
      </c>
      <c r="B5" s="50"/>
      <c r="C5" s="55"/>
    </row>
    <row r="6" spans="1:4" ht="28.8" x14ac:dyDescent="0.3">
      <c r="A6" s="54" t="s">
        <v>50</v>
      </c>
      <c r="B6" s="50"/>
      <c r="C6" s="55"/>
    </row>
    <row r="7" spans="1:4" ht="28.8" x14ac:dyDescent="0.3">
      <c r="A7" s="54" t="s">
        <v>51</v>
      </c>
      <c r="B7" s="50"/>
      <c r="C7" s="55"/>
    </row>
    <row r="8" spans="1:4" ht="44.4" customHeight="1" x14ac:dyDescent="0.3">
      <c r="A8" s="54" t="s">
        <v>52</v>
      </c>
      <c r="B8" s="50"/>
      <c r="C8" s="55"/>
    </row>
    <row r="9" spans="1:4" ht="28.8" x14ac:dyDescent="0.3">
      <c r="A9" s="54" t="s">
        <v>53</v>
      </c>
      <c r="B9" s="50"/>
      <c r="C9" s="55"/>
    </row>
    <row r="10" spans="1:4" ht="43.8" thickBot="1" x14ac:dyDescent="0.35">
      <c r="A10" s="56" t="s">
        <v>54</v>
      </c>
      <c r="B10" s="57"/>
      <c r="C10" s="58"/>
    </row>
    <row r="11" spans="1:4" ht="15" thickBot="1" x14ac:dyDescent="0.35">
      <c r="A11" s="62"/>
      <c r="B11" s="63"/>
      <c r="C11" s="64"/>
    </row>
  </sheetData>
  <mergeCells count="1">
    <mergeCell ref="A1:C1"/>
  </mergeCells>
  <conditionalFormatting sqref="B3:B10">
    <cfRule type="containsBlanks" dxfId="8" priority="1">
      <formula>LEN(TRIM(B3))=0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3E6A-6EF6-4B3C-8FF2-466D841432D5}">
  <dimension ref="A1:B34"/>
  <sheetViews>
    <sheetView workbookViewId="0">
      <selection activeCell="C11" sqref="C11"/>
    </sheetView>
  </sheetViews>
  <sheetFormatPr defaultColWidth="8.88671875" defaultRowHeight="14.4" x14ac:dyDescent="0.3"/>
  <cols>
    <col min="1" max="1" width="81.5546875" style="40" customWidth="1"/>
    <col min="2" max="2" width="16.88671875" customWidth="1"/>
  </cols>
  <sheetData>
    <row r="1" spans="1:2" x14ac:dyDescent="0.3">
      <c r="A1" s="46" t="s">
        <v>55</v>
      </c>
      <c r="B1" s="5" t="s">
        <v>56</v>
      </c>
    </row>
    <row r="2" spans="1:2" ht="28.8" x14ac:dyDescent="0.3">
      <c r="A2" s="47" t="s">
        <v>57</v>
      </c>
      <c r="B2" s="44"/>
    </row>
    <row r="3" spans="1:2" x14ac:dyDescent="0.3">
      <c r="A3" s="47" t="s">
        <v>58</v>
      </c>
      <c r="B3" s="44"/>
    </row>
    <row r="4" spans="1:2" ht="28.8" x14ac:dyDescent="0.3">
      <c r="A4" s="47" t="s">
        <v>59</v>
      </c>
      <c r="B4" s="44"/>
    </row>
    <row r="5" spans="1:2" x14ac:dyDescent="0.3">
      <c r="A5" s="47" t="s">
        <v>60</v>
      </c>
      <c r="B5" s="44"/>
    </row>
    <row r="6" spans="1:2" ht="28.8" x14ac:dyDescent="0.3">
      <c r="A6" s="47" t="s">
        <v>61</v>
      </c>
      <c r="B6" s="44"/>
    </row>
    <row r="7" spans="1:2" ht="28.8" x14ac:dyDescent="0.3">
      <c r="A7" s="47" t="s">
        <v>62</v>
      </c>
      <c r="B7" s="44"/>
    </row>
    <row r="8" spans="1:2" x14ac:dyDescent="0.3">
      <c r="A8" s="46" t="s">
        <v>63</v>
      </c>
      <c r="B8" s="41"/>
    </row>
    <row r="9" spans="1:2" x14ac:dyDescent="0.3">
      <c r="A9" s="47" t="s">
        <v>64</v>
      </c>
      <c r="B9" s="44"/>
    </row>
    <row r="10" spans="1:2" x14ac:dyDescent="0.3">
      <c r="A10" s="47" t="s">
        <v>65</v>
      </c>
      <c r="B10" s="44"/>
    </row>
    <row r="11" spans="1:2" x14ac:dyDescent="0.3">
      <c r="A11" s="47" t="s">
        <v>66</v>
      </c>
      <c r="B11" s="44"/>
    </row>
    <row r="12" spans="1:2" x14ac:dyDescent="0.3">
      <c r="A12" s="48" t="s">
        <v>67</v>
      </c>
      <c r="B12" s="44"/>
    </row>
    <row r="13" spans="1:2" x14ac:dyDescent="0.3">
      <c r="A13" s="45"/>
    </row>
    <row r="14" spans="1:2" x14ac:dyDescent="0.3">
      <c r="A14" s="46" t="s">
        <v>68</v>
      </c>
      <c r="B14" s="5" t="s">
        <v>56</v>
      </c>
    </row>
    <row r="15" spans="1:2" ht="57.6" x14ac:dyDescent="0.3">
      <c r="A15" s="47" t="s">
        <v>69</v>
      </c>
      <c r="B15" s="44"/>
    </row>
    <row r="16" spans="1:2" x14ac:dyDescent="0.3">
      <c r="A16" s="47" t="s">
        <v>70</v>
      </c>
      <c r="B16" s="44"/>
    </row>
    <row r="17" spans="1:2" x14ac:dyDescent="0.3">
      <c r="A17" s="47" t="s">
        <v>71</v>
      </c>
      <c r="B17" s="44"/>
    </row>
    <row r="18" spans="1:2" x14ac:dyDescent="0.3">
      <c r="A18" s="47" t="s">
        <v>72</v>
      </c>
      <c r="B18" s="44"/>
    </row>
    <row r="19" spans="1:2" ht="28.8" x14ac:dyDescent="0.3">
      <c r="A19" s="47" t="s">
        <v>73</v>
      </c>
      <c r="B19" s="44"/>
    </row>
    <row r="20" spans="1:2" x14ac:dyDescent="0.3">
      <c r="A20" s="47" t="s">
        <v>74</v>
      </c>
      <c r="B20" s="44"/>
    </row>
    <row r="21" spans="1:2" x14ac:dyDescent="0.3">
      <c r="A21" s="47" t="s">
        <v>75</v>
      </c>
      <c r="B21" s="44"/>
    </row>
    <row r="22" spans="1:2" x14ac:dyDescent="0.3">
      <c r="A22" s="46" t="s">
        <v>76</v>
      </c>
      <c r="B22" s="41"/>
    </row>
    <row r="23" spans="1:2" x14ac:dyDescent="0.3">
      <c r="A23" s="49" t="s">
        <v>77</v>
      </c>
      <c r="B23" s="43"/>
    </row>
    <row r="24" spans="1:2" x14ac:dyDescent="0.3">
      <c r="A24" s="47" t="s">
        <v>78</v>
      </c>
      <c r="B24" s="44"/>
    </row>
    <row r="25" spans="1:2" ht="13.95" customHeight="1" x14ac:dyDescent="0.3">
      <c r="A25" s="47" t="s">
        <v>79</v>
      </c>
      <c r="B25" s="44"/>
    </row>
    <row r="26" spans="1:2" x14ac:dyDescent="0.3">
      <c r="A26" s="47" t="s">
        <v>80</v>
      </c>
      <c r="B26" s="44"/>
    </row>
    <row r="27" spans="1:2" x14ac:dyDescent="0.3">
      <c r="A27" s="49" t="s">
        <v>81</v>
      </c>
      <c r="B27" s="43"/>
    </row>
    <row r="28" spans="1:2" x14ac:dyDescent="0.3">
      <c r="A28" s="47" t="s">
        <v>82</v>
      </c>
      <c r="B28" s="44"/>
    </row>
    <row r="29" spans="1:2" ht="28.8" x14ac:dyDescent="0.3">
      <c r="A29" s="47" t="s">
        <v>83</v>
      </c>
      <c r="B29" s="44"/>
    </row>
    <row r="30" spans="1:2" x14ac:dyDescent="0.3">
      <c r="A30" s="47" t="s">
        <v>84</v>
      </c>
      <c r="B30" s="44"/>
    </row>
    <row r="31" spans="1:2" x14ac:dyDescent="0.3">
      <c r="A31" s="49" t="s">
        <v>85</v>
      </c>
      <c r="B31" s="43"/>
    </row>
    <row r="32" spans="1:2" x14ac:dyDescent="0.3">
      <c r="A32" s="47" t="s">
        <v>86</v>
      </c>
      <c r="B32" s="44"/>
    </row>
    <row r="33" spans="1:2" x14ac:dyDescent="0.3">
      <c r="A33" s="47" t="s">
        <v>87</v>
      </c>
      <c r="B33" s="44"/>
    </row>
    <row r="34" spans="1:2" ht="28.8" x14ac:dyDescent="0.3">
      <c r="A34" s="48" t="s">
        <v>88</v>
      </c>
      <c r="B34" s="4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791EF-BEE8-4E98-A8C5-0E3482ABB10E}">
  <dimension ref="A1:E19"/>
  <sheetViews>
    <sheetView workbookViewId="0">
      <selection activeCell="F21" sqref="F21"/>
    </sheetView>
  </sheetViews>
  <sheetFormatPr defaultColWidth="27.5546875" defaultRowHeight="14.4" x14ac:dyDescent="0.3"/>
  <cols>
    <col min="1" max="1" width="22.33203125" bestFit="1" customWidth="1"/>
    <col min="2" max="2" width="11.109375" customWidth="1"/>
    <col min="3" max="3" width="5.5546875" customWidth="1"/>
    <col min="4" max="4" width="22.33203125" bestFit="1" customWidth="1"/>
    <col min="5" max="5" width="11.109375" customWidth="1"/>
  </cols>
  <sheetData>
    <row r="1" spans="1:5" ht="16.2" thickBot="1" x14ac:dyDescent="0.35">
      <c r="A1" s="96" t="s">
        <v>89</v>
      </c>
      <c r="B1" s="97"/>
      <c r="C1" s="97"/>
      <c r="D1" s="97"/>
      <c r="E1" s="102"/>
    </row>
    <row r="2" spans="1:5" ht="15" thickBot="1" x14ac:dyDescent="0.35">
      <c r="A2" s="13"/>
      <c r="B2" s="13"/>
      <c r="C2" s="13"/>
      <c r="D2" s="13"/>
      <c r="E2" s="13"/>
    </row>
    <row r="3" spans="1:5" ht="15" thickBot="1" x14ac:dyDescent="0.35">
      <c r="A3" s="100" t="s">
        <v>90</v>
      </c>
      <c r="B3" s="101"/>
      <c r="C3" s="13"/>
      <c r="D3" s="100" t="s">
        <v>91</v>
      </c>
      <c r="E3" s="101"/>
    </row>
    <row r="4" spans="1:5" ht="15" thickBot="1" x14ac:dyDescent="0.35">
      <c r="A4" s="17" t="s">
        <v>92</v>
      </c>
      <c r="B4" s="18"/>
      <c r="C4" s="13"/>
      <c r="D4" s="17" t="s">
        <v>92</v>
      </c>
      <c r="E4" s="18"/>
    </row>
    <row r="5" spans="1:5" ht="15" thickBot="1" x14ac:dyDescent="0.35">
      <c r="A5" s="19" t="s">
        <v>93</v>
      </c>
      <c r="B5" s="20"/>
      <c r="C5" s="13"/>
      <c r="D5" s="19" t="s">
        <v>93</v>
      </c>
      <c r="E5" s="20"/>
    </row>
    <row r="6" spans="1:5" ht="15" thickBot="1" x14ac:dyDescent="0.35">
      <c r="A6" s="14"/>
      <c r="B6" s="14"/>
      <c r="C6" s="13"/>
      <c r="D6" s="14"/>
      <c r="E6" s="14"/>
    </row>
    <row r="7" spans="1:5" ht="15" thickBot="1" x14ac:dyDescent="0.35">
      <c r="A7" s="103" t="s">
        <v>94</v>
      </c>
      <c r="B7" s="104"/>
      <c r="C7" s="104"/>
      <c r="D7" s="104"/>
      <c r="E7" s="105"/>
    </row>
    <row r="8" spans="1:5" ht="15" thickBot="1" x14ac:dyDescent="0.35">
      <c r="A8" s="14"/>
      <c r="B8" s="14"/>
      <c r="C8" s="13"/>
      <c r="D8" s="14"/>
      <c r="E8" s="14"/>
    </row>
    <row r="9" spans="1:5" ht="15" thickBot="1" x14ac:dyDescent="0.35">
      <c r="A9" s="100" t="s">
        <v>95</v>
      </c>
      <c r="B9" s="101"/>
      <c r="C9" s="13"/>
      <c r="D9" s="100" t="s">
        <v>96</v>
      </c>
      <c r="E9" s="101"/>
    </row>
    <row r="10" spans="1:5" ht="15" thickBot="1" x14ac:dyDescent="0.35">
      <c r="A10" s="15" t="s">
        <v>92</v>
      </c>
      <c r="B10" s="16"/>
      <c r="C10" s="13"/>
      <c r="D10" s="15" t="s">
        <v>92</v>
      </c>
      <c r="E10" s="16"/>
    </row>
    <row r="11" spans="1:5" ht="15" thickBot="1" x14ac:dyDescent="0.35">
      <c r="A11" s="14"/>
      <c r="B11" s="14"/>
      <c r="C11" s="13"/>
      <c r="D11" s="14"/>
      <c r="E11" s="14"/>
    </row>
    <row r="12" spans="1:5" ht="15" thickBot="1" x14ac:dyDescent="0.35">
      <c r="A12" s="100" t="s">
        <v>97</v>
      </c>
      <c r="B12" s="101"/>
      <c r="C12" s="13"/>
      <c r="D12" s="100" t="s">
        <v>98</v>
      </c>
      <c r="E12" s="101"/>
    </row>
    <row r="13" spans="1:5" ht="15" thickBot="1" x14ac:dyDescent="0.35">
      <c r="A13" s="15" t="s">
        <v>92</v>
      </c>
      <c r="B13" s="16"/>
      <c r="C13" s="13"/>
      <c r="D13" s="15" t="s">
        <v>92</v>
      </c>
      <c r="E13" s="16"/>
    </row>
    <row r="14" spans="1:5" ht="15" thickBot="1" x14ac:dyDescent="0.35"/>
    <row r="15" spans="1:5" ht="15" thickBot="1" x14ac:dyDescent="0.35">
      <c r="A15" s="100" t="s">
        <v>99</v>
      </c>
      <c r="B15" s="101"/>
    </row>
    <row r="16" spans="1:5" ht="15" thickBot="1" x14ac:dyDescent="0.35">
      <c r="A16" s="15" t="s">
        <v>92</v>
      </c>
      <c r="B16" s="16"/>
    </row>
    <row r="17" spans="1:5" ht="15" thickBot="1" x14ac:dyDescent="0.35"/>
    <row r="18" spans="1:5" ht="16.2" customHeight="1" thickBot="1" x14ac:dyDescent="0.35">
      <c r="A18" s="96" t="s">
        <v>100</v>
      </c>
      <c r="B18" s="97"/>
      <c r="C18" s="82"/>
      <c r="D18" s="80" t="s">
        <v>36</v>
      </c>
      <c r="E18" s="81" t="s">
        <v>101</v>
      </c>
    </row>
    <row r="19" spans="1:5" ht="62.4" customHeight="1" thickBot="1" x14ac:dyDescent="0.35">
      <c r="A19" s="98" t="s">
        <v>102</v>
      </c>
      <c r="B19" s="99"/>
      <c r="C19" s="99"/>
      <c r="D19" s="83"/>
      <c r="E19" s="84"/>
    </row>
  </sheetData>
  <mergeCells count="11">
    <mergeCell ref="A18:B18"/>
    <mergeCell ref="A19:C19"/>
    <mergeCell ref="A12:B12"/>
    <mergeCell ref="D12:E12"/>
    <mergeCell ref="A1:E1"/>
    <mergeCell ref="A15:B15"/>
    <mergeCell ref="A3:B3"/>
    <mergeCell ref="D3:E3"/>
    <mergeCell ref="A7:E7"/>
    <mergeCell ref="A9:B9"/>
    <mergeCell ref="D9:E9"/>
  </mergeCells>
  <conditionalFormatting sqref="B4">
    <cfRule type="containsBlanks" dxfId="7" priority="8">
      <formula>LEN(TRIM(B4))=0</formula>
    </cfRule>
  </conditionalFormatting>
  <conditionalFormatting sqref="B10">
    <cfRule type="containsBlanks" dxfId="6" priority="5">
      <formula>LEN(TRIM(B10))=0</formula>
    </cfRule>
  </conditionalFormatting>
  <conditionalFormatting sqref="B13">
    <cfRule type="containsBlanks" dxfId="5" priority="4">
      <formula>LEN(TRIM(B13))=0</formula>
    </cfRule>
  </conditionalFormatting>
  <conditionalFormatting sqref="B16">
    <cfRule type="containsBlanks" dxfId="4" priority="3">
      <formula>LEN(TRIM(B16))=0</formula>
    </cfRule>
  </conditionalFormatting>
  <conditionalFormatting sqref="D19">
    <cfRule type="containsBlanks" dxfId="3" priority="1">
      <formula>LEN(TRIM(D19))=0</formula>
    </cfRule>
  </conditionalFormatting>
  <conditionalFormatting sqref="E4">
    <cfRule type="containsBlanks" dxfId="2" priority="7">
      <formula>LEN(TRIM(E4))=0</formula>
    </cfRule>
  </conditionalFormatting>
  <conditionalFormatting sqref="E10">
    <cfRule type="containsBlanks" dxfId="1" priority="6">
      <formula>LEN(TRIM(E10))=0</formula>
    </cfRule>
  </conditionalFormatting>
  <conditionalFormatting sqref="E13">
    <cfRule type="containsBlanks" dxfId="0" priority="2">
      <formula>LEN(TRIM(E13))=0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c13582-8a8d-4123-a40f-0bf7c8d2a6b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68E513D808A54AB1174946301325B3" ma:contentTypeVersion="14" ma:contentTypeDescription="Create a new document." ma:contentTypeScope="" ma:versionID="e7f3fa5bfdbc6224afa45044657e7759">
  <xsd:schema xmlns:xsd="http://www.w3.org/2001/XMLSchema" xmlns:xs="http://www.w3.org/2001/XMLSchema" xmlns:p="http://schemas.microsoft.com/office/2006/metadata/properties" xmlns:ns2="74c13582-8a8d-4123-a40f-0bf7c8d2a6b2" xmlns:ns3="f89a45e1-6e25-422f-8e86-ad30eee038c7" targetNamespace="http://schemas.microsoft.com/office/2006/metadata/properties" ma:root="true" ma:fieldsID="0df0344082236edffaa929850feb7f42" ns2:_="" ns3:_="">
    <xsd:import namespace="74c13582-8a8d-4123-a40f-0bf7c8d2a6b2"/>
    <xsd:import namespace="f89a45e1-6e25-422f-8e86-ad30eee03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13582-8a8d-4123-a40f-0bf7c8d2a6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494f163-53da-4886-825e-1d2dd67fc6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a45e1-6e25-422f-8e86-ad30eee03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0F43A3-8F9E-4A53-9B98-5F1A78E87914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74c13582-8a8d-4123-a40f-0bf7c8d2a6b2"/>
    <ds:schemaRef ds:uri="http://schemas.openxmlformats.org/package/2006/metadata/core-properties"/>
    <ds:schemaRef ds:uri="f89a45e1-6e25-422f-8e86-ad30eee038c7"/>
  </ds:schemaRefs>
</ds:datastoreItem>
</file>

<file path=customXml/itemProps2.xml><?xml version="1.0" encoding="utf-8"?>
<ds:datastoreItem xmlns:ds="http://schemas.openxmlformats.org/officeDocument/2006/customXml" ds:itemID="{709526F4-164D-40FC-8B6C-0BB27C978E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2ED941-3B20-445C-BB78-97F2D44FB6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13582-8a8d-4123-a40f-0bf7c8d2a6b2"/>
    <ds:schemaRef ds:uri="f89a45e1-6e25-422f-8e86-ad30eee03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Compliance</vt:lpstr>
      <vt:lpstr>Option 1 Cost</vt:lpstr>
      <vt:lpstr>Option 2 Cost</vt:lpstr>
      <vt:lpstr>AC2 - Technical Compliance</vt:lpstr>
      <vt:lpstr>AC3 - Technical Solution</vt:lpstr>
      <vt:lpstr>AC4 - Lead Time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Zachary Colman-Hoskins</dc:creator>
  <cp:keywords/>
  <dc:description/>
  <cp:lastModifiedBy>Zachary Colman-Hoskins</cp:lastModifiedBy>
  <cp:revision/>
  <dcterms:created xsi:type="dcterms:W3CDTF">2026-07-14T07:50:29Z</dcterms:created>
  <dcterms:modified xsi:type="dcterms:W3CDTF">2026-07-28T08:12:49Z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0x010100ED68E513D808A54AB1174946301325B3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DocumentType">
    <vt:lpwstr/>
  </property>
  <property fmtid="{D5CDD505-2E9C-101B-9397-08002B2CF9AE}" pid="6" name="cdf7d9ecf9034022872304d7e4a68870">
    <vt:lpwstr/>
  </property>
</Properties>
</file>