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mtuireland.sharepoint.com/sites/ProcurementOffice-Tenders/Shared Documents/Tenders/2026/Mary/Lighting for the Curtis Auditorium/1. Tender Doc/"/>
    </mc:Choice>
  </mc:AlternateContent>
  <xr:revisionPtr revIDLastSave="17" documentId="8_{AE85AA84-FEE7-4E7A-B04B-4BE0436DA784}" xr6:coauthVersionLast="47" xr6:coauthVersionMax="47" xr10:uidLastSave="{43FA4424-1884-4B65-ABD2-FA33A86805E1}"/>
  <bookViews>
    <workbookView xWindow="28692" yWindow="-108" windowWidth="29016" windowHeight="15696" activeTab="1" xr2:uid="{00000000-000D-0000-FFFF-FFFF00000000}"/>
  </bookViews>
  <sheets>
    <sheet name="Instructions" sheetId="10" r:id="rId1"/>
    <sheet name="Pricing Table" sheetId="18" r:id="rId2"/>
  </sheets>
  <definedNames>
    <definedName name="_Hlk104448221" localSheetId="0">Instructions!$B$10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8" l="1"/>
  <c r="E29" i="18"/>
  <c r="E41" i="18"/>
  <c r="E39" i="18"/>
  <c r="D39" i="18"/>
  <c r="E32" i="18"/>
  <c r="E33" i="18"/>
  <c r="E34" i="18"/>
  <c r="E35" i="18"/>
  <c r="E31" i="18"/>
  <c r="E38" i="18"/>
  <c r="E37" i="18"/>
  <c r="E36" i="18"/>
  <c r="E28" i="18"/>
  <c r="E26" i="18"/>
  <c r="E27" i="18"/>
  <c r="E24" i="18"/>
  <c r="E25" i="18"/>
  <c r="D29" i="18"/>
  <c r="D22" i="18"/>
  <c r="E16" i="18"/>
  <c r="E22" i="18" s="1"/>
  <c r="E17" i="18"/>
  <c r="E18" i="18"/>
  <c r="E19" i="18"/>
  <c r="E20" i="18"/>
  <c r="E12" i="18"/>
  <c r="E11" i="18"/>
  <c r="E10" i="18"/>
  <c r="E13" i="18" s="1"/>
  <c r="E8" i="18"/>
  <c r="E7" i="18"/>
  <c r="E9" i="18"/>
  <c r="E6" i="18"/>
  <c r="D13" i="18"/>
  <c r="D41" i="18" l="1"/>
</calcChain>
</file>

<file path=xl/sharedStrings.xml><?xml version="1.0" encoding="utf-8"?>
<sst xmlns="http://schemas.openxmlformats.org/spreadsheetml/2006/main" count="134" uniqueCount="108">
  <si>
    <t>Appendix 2- Pricing Schedule</t>
  </si>
  <si>
    <t>General Information</t>
  </si>
  <si>
    <t>Project Title</t>
  </si>
  <si>
    <t>Required Date Receipt of Tenders</t>
  </si>
  <si>
    <t>Response due by 12.00noon on Tuesday, 1st September 2026</t>
  </si>
  <si>
    <t>Instructions</t>
  </si>
  <si>
    <t>a.</t>
  </si>
  <si>
    <t>b.</t>
  </si>
  <si>
    <r>
      <t xml:space="preserve">Prices shall be quoted in </t>
    </r>
    <r>
      <rPr>
        <b/>
        <sz val="11"/>
        <color theme="1"/>
        <rFont val="Calibri"/>
        <family val="2"/>
        <scheme val="minor"/>
      </rPr>
      <t>Euro (€), exclusive of VAT</t>
    </r>
  </si>
  <si>
    <t>c.</t>
  </si>
  <si>
    <t>Prices shall include all costs associated with the supply and delivery of the equipment in accordance with the RFT, including packaging, transport, duties, insurance and all ancillary costs</t>
  </si>
  <si>
    <t>d.</t>
  </si>
  <si>
    <t>Except where specifically identified as a "Fixed Make Requirement", all references to manufacturers, trade names or brands in this Pricing Schedule shall be read as including "or equivalent". Tenderers offering an equivalent product must clearly identify the proposed equivalent and provide sufficient information to demonstrate that it meets or exceeds the specified requirements. </t>
  </si>
  <si>
    <t>e.</t>
  </si>
  <si>
    <t>Failure to complete this Pricing Schedule in full may result in the Tender being deemed non-compliant.</t>
  </si>
  <si>
    <t>f.</t>
  </si>
  <si>
    <t>Please ensure the declaration and signature section at the end of this Pricing Schedule is completed.</t>
  </si>
  <si>
    <t>Signed:</t>
  </si>
  <si>
    <t>Position:</t>
  </si>
  <si>
    <t>Print Name:</t>
  </si>
  <si>
    <t xml:space="preserve">Phone No: </t>
  </si>
  <si>
    <t xml:space="preserve">Company Name: </t>
  </si>
  <si>
    <t>Date:</t>
  </si>
  <si>
    <t xml:space="preserve">Address: </t>
  </si>
  <si>
    <t>Email:</t>
  </si>
  <si>
    <r>
      <t>Ref</t>
    </r>
    <r>
      <rPr>
        <sz val="12"/>
        <color rgb="FFFFFFFF"/>
        <rFont val="Calibri"/>
        <family val="2"/>
      </rPr>
      <t> </t>
    </r>
  </si>
  <si>
    <r>
      <t>Description</t>
    </r>
    <r>
      <rPr>
        <sz val="12"/>
        <color rgb="FFFFFFFF"/>
        <rFont val="Calibri"/>
        <family val="2"/>
      </rPr>
      <t> </t>
    </r>
  </si>
  <si>
    <r>
      <t>Qty</t>
    </r>
    <r>
      <rPr>
        <sz val="12"/>
        <color rgb="FFFFFFFF"/>
        <rFont val="Calibri"/>
        <family val="2"/>
      </rPr>
      <t> </t>
    </r>
  </si>
  <si>
    <t>Unit Price in Euro EX VAT</t>
  </si>
  <si>
    <t>VAT Rate</t>
  </si>
  <si>
    <r>
      <t>Total Price (€ Ex VAT)</t>
    </r>
    <r>
      <rPr>
        <sz val="12"/>
        <color rgb="FFFFFFFF"/>
        <rFont val="Calibri"/>
        <family val="2"/>
      </rPr>
      <t> </t>
    </r>
  </si>
  <si>
    <t>Notes</t>
  </si>
  <si>
    <r>
      <t>Section A – Luminaires</t>
    </r>
    <r>
      <rPr>
        <sz val="11"/>
        <color rgb="FF1F3864"/>
        <rFont val="Calibri"/>
        <family val="2"/>
      </rPr>
      <t> </t>
    </r>
  </si>
  <si>
    <r>
      <t>A1</t>
    </r>
    <r>
      <rPr>
        <sz val="12"/>
        <rFont val="Calibri"/>
        <family val="2"/>
        <scheme val="minor"/>
      </rPr>
      <t> </t>
    </r>
  </si>
  <si>
    <t>Professional LED Moving Head Profile Luminaire </t>
  </si>
  <si>
    <t>10 </t>
  </si>
  <si>
    <t>  </t>
  </si>
  <si>
    <r>
      <t>A2</t>
    </r>
    <r>
      <rPr>
        <sz val="12"/>
        <rFont val="Calibri"/>
        <family val="2"/>
        <scheme val="minor"/>
      </rPr>
      <t> </t>
    </r>
  </si>
  <si>
    <t>Professional Compact LED Moving Head Profile Luminaire </t>
  </si>
  <si>
    <t>8 </t>
  </si>
  <si>
    <r>
      <t>A3</t>
    </r>
    <r>
      <rPr>
        <sz val="12"/>
        <rFont val="Calibri"/>
        <family val="2"/>
        <scheme val="minor"/>
      </rPr>
      <t> </t>
    </r>
  </si>
  <si>
    <t>Professional Full-Colour LED Profile Fixture with 15°–30° Lens Tube </t>
  </si>
  <si>
    <r>
      <t>A4</t>
    </r>
    <r>
      <rPr>
        <sz val="12"/>
        <rFont val="Calibri"/>
        <family val="2"/>
        <scheme val="minor"/>
      </rPr>
      <t> </t>
    </r>
  </si>
  <si>
    <t>Professional Full-Colour LED Profile Fixture with 36° Lens Tube </t>
  </si>
  <si>
    <r>
      <t>A5</t>
    </r>
    <r>
      <rPr>
        <sz val="12"/>
        <rFont val="Calibri"/>
        <family val="2"/>
        <scheme val="minor"/>
      </rPr>
      <t> </t>
    </r>
  </si>
  <si>
    <t>Professional LED Fresnel Luminaire with Barn Doors </t>
  </si>
  <si>
    <t>32 </t>
  </si>
  <si>
    <r>
      <t>A6</t>
    </r>
    <r>
      <rPr>
        <sz val="12"/>
        <rFont val="Calibri"/>
        <family val="2"/>
        <scheme val="minor"/>
      </rPr>
      <t> </t>
    </r>
  </si>
  <si>
    <t>Compact LED Moving Head Wash/Beam Fixture </t>
  </si>
  <si>
    <t>20 </t>
  </si>
  <si>
    <r>
      <t>A7</t>
    </r>
    <r>
      <rPr>
        <sz val="12"/>
        <rFont val="Calibri"/>
        <family val="2"/>
        <scheme val="minor"/>
      </rPr>
      <t> </t>
    </r>
  </si>
  <si>
    <t>Elation Fuze Profile – Fixed Make Requirement </t>
  </si>
  <si>
    <t>1 </t>
  </si>
  <si>
    <r>
      <t>Section A Sub-Total</t>
    </r>
    <r>
      <rPr>
        <sz val="12"/>
        <color rgb="FF000000"/>
        <rFont val="Calibri"/>
        <family val="2"/>
        <scheme val="minor"/>
      </rPr>
      <t> </t>
    </r>
  </si>
  <si>
    <r>
      <t>Section B – Lighting Control</t>
    </r>
    <r>
      <rPr>
        <sz val="12"/>
        <color rgb="FF1F3864"/>
        <rFont val="Calibri"/>
        <family val="2"/>
        <scheme val="minor"/>
      </rPr>
      <t> </t>
    </r>
  </si>
  <si>
    <r>
      <t>B1</t>
    </r>
    <r>
      <rPr>
        <sz val="12"/>
        <rFont val="Calibri"/>
        <family val="2"/>
        <scheme val="minor"/>
      </rPr>
      <t> </t>
    </r>
  </si>
  <si>
    <t>Professional Theatrical Lighting Console </t>
  </si>
  <si>
    <r>
      <t>B2</t>
    </r>
    <r>
      <rPr>
        <sz val="12"/>
        <rFont val="Calibri"/>
        <family val="2"/>
        <scheme val="minor"/>
      </rPr>
      <t> </t>
    </r>
  </si>
  <si>
    <t>Processing/Playback Expansion Wing </t>
  </si>
  <si>
    <r>
      <t>B3</t>
    </r>
    <r>
      <rPr>
        <sz val="12"/>
        <rFont val="Calibri"/>
        <family val="2"/>
        <scheme val="minor"/>
      </rPr>
      <t> </t>
    </r>
  </si>
  <si>
    <t>Network I/O Gateway </t>
  </si>
  <si>
    <r>
      <t>B4</t>
    </r>
    <r>
      <rPr>
        <sz val="12"/>
        <rFont val="Calibri"/>
        <family val="2"/>
        <scheme val="minor"/>
      </rPr>
      <t> </t>
    </r>
  </si>
  <si>
    <t>Dedicated Programming Wing </t>
  </si>
  <si>
    <r>
      <t>B5</t>
    </r>
    <r>
      <rPr>
        <sz val="12"/>
        <rFont val="Calibri"/>
        <family val="2"/>
        <scheme val="minor"/>
      </rPr>
      <t> </t>
    </r>
  </si>
  <si>
    <t>Secondary Lighting Control Interface </t>
  </si>
  <si>
    <r>
      <t>B6</t>
    </r>
    <r>
      <rPr>
        <sz val="12"/>
        <rFont val="Calibri"/>
        <family val="2"/>
        <scheme val="minor"/>
      </rPr>
      <t> </t>
    </r>
  </si>
  <si>
    <t>Professional Touchscreen Display </t>
  </si>
  <si>
    <r>
      <t>B7</t>
    </r>
    <r>
      <rPr>
        <sz val="12"/>
        <rFont val="Calibri"/>
        <family val="2"/>
        <scheme val="minor"/>
      </rPr>
      <t> </t>
    </r>
  </si>
  <si>
    <t>Offline Programming &amp; Educational Licensing Package </t>
  </si>
  <si>
    <t>2 </t>
  </si>
  <si>
    <r>
      <t>Section B Sub-Total</t>
    </r>
    <r>
      <rPr>
        <sz val="12"/>
        <color rgb="FF000000"/>
        <rFont val="Calibri"/>
        <family val="2"/>
        <scheme val="minor"/>
      </rPr>
      <t> </t>
    </r>
  </si>
  <si>
    <r>
      <t>Section C – Special Effects &amp; Wireless</t>
    </r>
    <r>
      <rPr>
        <sz val="12"/>
        <color rgb="FF1F3864"/>
        <rFont val="Calibri"/>
        <family val="2"/>
        <scheme val="minor"/>
      </rPr>
      <t> </t>
    </r>
  </si>
  <si>
    <r>
      <t>C1</t>
    </r>
    <r>
      <rPr>
        <sz val="12"/>
        <rFont val="Calibri"/>
        <family val="2"/>
        <scheme val="minor"/>
      </rPr>
      <t> </t>
    </r>
  </si>
  <si>
    <t>Battery-Powered Wireless LED Tube System (8 Fixtures) </t>
  </si>
  <si>
    <r>
      <t>C2</t>
    </r>
    <r>
      <rPr>
        <sz val="12"/>
        <rFont val="Calibri"/>
        <family val="2"/>
        <scheme val="minor"/>
      </rPr>
      <t> </t>
    </r>
  </si>
  <si>
    <t>Battery-Powered Wireless Uplighting Fixtures (6 Fixtures) </t>
  </si>
  <si>
    <r>
      <t>C3</t>
    </r>
    <r>
      <rPr>
        <sz val="12"/>
        <rFont val="Calibri"/>
        <family val="2"/>
        <scheme val="minor"/>
      </rPr>
      <t> </t>
    </r>
  </si>
  <si>
    <t>Linear LED Effect Fixtures </t>
  </si>
  <si>
    <t>12 </t>
  </si>
  <si>
    <r>
      <t>C4</t>
    </r>
    <r>
      <rPr>
        <sz val="12"/>
        <rFont val="Calibri"/>
        <family val="2"/>
        <scheme val="minor"/>
      </rPr>
      <t> </t>
    </r>
  </si>
  <si>
    <t>Wireless DMX Transceiver </t>
  </si>
  <si>
    <r>
      <t>C5</t>
    </r>
    <r>
      <rPr>
        <sz val="12"/>
        <rFont val="Calibri"/>
        <family val="2"/>
        <scheme val="minor"/>
      </rPr>
      <t> </t>
    </r>
  </si>
  <si>
    <t>Low-Noise Haze Generator </t>
  </si>
  <si>
    <r>
      <t>Section C Sub-Total</t>
    </r>
    <r>
      <rPr>
        <sz val="12"/>
        <color rgb="FF000000"/>
        <rFont val="Calibri"/>
        <family val="2"/>
        <scheme val="minor"/>
      </rPr>
      <t> </t>
    </r>
  </si>
  <si>
    <r>
      <t>Section D – Accessories &amp; Cases</t>
    </r>
    <r>
      <rPr>
        <sz val="12"/>
        <color rgb="FF1F3864"/>
        <rFont val="Calibri"/>
        <family val="2"/>
        <scheme val="minor"/>
      </rPr>
      <t> </t>
    </r>
  </si>
  <si>
    <r>
      <t>D1</t>
    </r>
    <r>
      <rPr>
        <sz val="12"/>
        <rFont val="Calibri"/>
        <family val="2"/>
        <scheme val="minor"/>
      </rPr>
      <t> </t>
    </r>
  </si>
  <si>
    <t>Quick Release Trigger Clamps </t>
  </si>
  <si>
    <r>
      <t>D2</t>
    </r>
    <r>
      <rPr>
        <sz val="12"/>
        <rFont val="Calibri"/>
        <family val="2"/>
        <scheme val="minor"/>
      </rPr>
      <t> </t>
    </r>
  </si>
  <si>
    <t>Professional 5-Pin DMX Cables </t>
  </si>
  <si>
    <r>
      <t>D3</t>
    </r>
    <r>
      <rPr>
        <sz val="12"/>
        <rFont val="Calibri"/>
        <family val="2"/>
        <scheme val="minor"/>
      </rPr>
      <t> </t>
    </r>
  </si>
  <si>
    <t>Professional 16 Amp Power Leads </t>
  </si>
  <si>
    <r>
      <t>D4</t>
    </r>
    <r>
      <rPr>
        <sz val="12"/>
        <rFont val="Calibri"/>
        <family val="2"/>
        <scheme val="minor"/>
      </rPr>
      <t> </t>
    </r>
  </si>
  <si>
    <t>Moving Head Profile Luminaire Flightcases </t>
  </si>
  <si>
    <r>
      <t>D5</t>
    </r>
    <r>
      <rPr>
        <sz val="12"/>
        <rFont val="Calibri"/>
        <family val="2"/>
        <scheme val="minor"/>
      </rPr>
      <t> </t>
    </r>
  </si>
  <si>
    <t>Compact Moving Head Profile Luminaire Flightcases </t>
  </si>
  <si>
    <r>
      <t>D6</t>
    </r>
    <r>
      <rPr>
        <sz val="12"/>
        <rFont val="Calibri"/>
        <family val="2"/>
        <scheme val="minor"/>
      </rPr>
      <t> </t>
    </r>
  </si>
  <si>
    <t>Elation Fuze Profile Flightcases – Fixed Make Requirement </t>
  </si>
  <si>
    <t>6 </t>
  </si>
  <si>
    <r>
      <t>D7</t>
    </r>
    <r>
      <rPr>
        <sz val="12"/>
        <rFont val="Calibri"/>
        <family val="2"/>
        <scheme val="minor"/>
      </rPr>
      <t> </t>
    </r>
  </si>
  <si>
    <t>Haze Generator Flightcase </t>
  </si>
  <si>
    <r>
      <t>D8</t>
    </r>
    <r>
      <rPr>
        <sz val="12"/>
        <rFont val="Calibri"/>
        <family val="2"/>
        <scheme val="minor"/>
      </rPr>
      <t> </t>
    </r>
  </si>
  <si>
    <t>Modular Truss/Track Storage System </t>
  </si>
  <si>
    <t>Equipment Country of Origin. Please include in notes field.</t>
  </si>
  <si>
    <t>Overall Total Cost  (Excl. VAT)</t>
  </si>
  <si>
    <t>Tenderers must complete the Pricing Schedule in full. Prices must be provided for all items listed. Failure to price all required items may result in the Tender being deemed non-compliant.</t>
  </si>
  <si>
    <r>
      <t>Section D Sub-Total</t>
    </r>
    <r>
      <rPr>
        <sz val="12"/>
        <color rgb="FF000000"/>
        <rFont val="Calibri"/>
        <family val="2"/>
        <scheme val="minor"/>
      </rPr>
      <t> </t>
    </r>
  </si>
  <si>
    <t>Request for Tender (RFT) for the Supply and Delivery of Professional Performance Lighting Equipment for the Curtis Auditorium at the MTU Cork School of Music</t>
  </si>
  <si>
    <t>D1 -D5 Quantity required is per Fixture Supply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</si>
</sst>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28" x14ac:knownFonts="1">
    <font>
      <sz val="11"/>
      <color theme="1"/>
      <name val="Calibri"/>
      <family val="2"/>
      <scheme val="minor"/>
    </font>
    <font>
      <b/>
      <sz val="11"/>
      <color theme="1"/>
      <name val="Calibri"/>
      <family val="2"/>
      <scheme val="minor"/>
    </font>
    <font>
      <b/>
      <sz val="12"/>
      <color theme="1"/>
      <name val="Calibri"/>
      <family val="2"/>
      <scheme val="minor"/>
    </font>
    <font>
      <u/>
      <sz val="11"/>
      <color theme="10"/>
      <name val="Calibri"/>
      <family val="2"/>
      <scheme val="minor"/>
    </font>
    <font>
      <sz val="10"/>
      <name val="Arial"/>
      <family val="2"/>
    </font>
    <font>
      <b/>
      <sz val="16"/>
      <color theme="1"/>
      <name val="Calibri"/>
      <family val="2"/>
      <scheme val="minor"/>
    </font>
    <font>
      <sz val="8"/>
      <color theme="1"/>
      <name val="Calibri"/>
      <family val="2"/>
      <scheme val="minor"/>
    </font>
    <font>
      <sz val="12"/>
      <color theme="1"/>
      <name val="Calibri"/>
      <family val="2"/>
      <scheme val="minor"/>
    </font>
    <font>
      <b/>
      <u/>
      <sz val="16"/>
      <color theme="1"/>
      <name val="Calibri"/>
      <family val="2"/>
      <scheme val="minor"/>
    </font>
    <font>
      <sz val="11"/>
      <color theme="1"/>
      <name val="Calibri"/>
      <family val="2"/>
      <scheme val="minor"/>
    </font>
    <font>
      <sz val="11"/>
      <color indexed="8"/>
      <name val="Calibri"/>
      <family val="2"/>
    </font>
    <font>
      <b/>
      <sz val="18"/>
      <color theme="1"/>
      <name val="Calibri"/>
      <family val="2"/>
      <scheme val="minor"/>
    </font>
    <font>
      <b/>
      <sz val="14"/>
      <color theme="1"/>
      <name val="Calibri"/>
      <family val="2"/>
      <scheme val="minor"/>
    </font>
    <font>
      <b/>
      <i/>
      <sz val="12"/>
      <color theme="1"/>
      <name val="Calibri"/>
      <family val="2"/>
      <scheme val="minor"/>
    </font>
    <font>
      <b/>
      <i/>
      <sz val="11"/>
      <color rgb="FF002060"/>
      <name val="Calibri"/>
      <family val="2"/>
      <scheme val="minor"/>
    </font>
    <font>
      <b/>
      <sz val="14"/>
      <color theme="1"/>
      <name val="Calibri"/>
      <family val="2"/>
    </font>
    <font>
      <b/>
      <sz val="12"/>
      <color rgb="FF002060"/>
      <name val="Calibri"/>
      <family val="2"/>
      <scheme val="minor"/>
    </font>
    <font>
      <sz val="8"/>
      <name val="Calibri"/>
      <family val="2"/>
      <scheme val="minor"/>
    </font>
    <font>
      <sz val="11"/>
      <color rgb="FF1F3864"/>
      <name val="Calibri"/>
      <family val="2"/>
    </font>
    <font>
      <b/>
      <sz val="11"/>
      <color rgb="FF1F3864"/>
      <name val="Calibri"/>
      <family val="2"/>
    </font>
    <font>
      <b/>
      <sz val="12"/>
      <color rgb="FFFFFFFF"/>
      <name val="Calibri"/>
      <family val="2"/>
    </font>
    <font>
      <sz val="12"/>
      <color rgb="FFFFFFFF"/>
      <name val="Calibri"/>
      <family val="2"/>
    </font>
    <font>
      <b/>
      <sz val="12"/>
      <name val="Calibri"/>
      <family val="2"/>
      <scheme val="minor"/>
    </font>
    <font>
      <sz val="12"/>
      <name val="Calibri"/>
      <family val="2"/>
      <scheme val="minor"/>
    </font>
    <font>
      <b/>
      <sz val="12"/>
      <color rgb="FF000000"/>
      <name val="Calibri"/>
      <family val="2"/>
      <scheme val="minor"/>
    </font>
    <font>
      <sz val="12"/>
      <color rgb="FF000000"/>
      <name val="Calibri"/>
      <family val="2"/>
      <scheme val="minor"/>
    </font>
    <font>
      <b/>
      <sz val="12"/>
      <color rgb="FF1F3864"/>
      <name val="Calibri"/>
      <family val="2"/>
      <scheme val="minor"/>
    </font>
    <font>
      <sz val="12"/>
      <color rgb="FF1F3864"/>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F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1F3864"/>
        <bgColor indexed="64"/>
      </patternFill>
    </fill>
    <fill>
      <patternFill patternType="solid">
        <fgColor rgb="FFD9E1F2"/>
        <bgColor indexed="64"/>
      </patternFill>
    </fill>
    <fill>
      <patternFill patternType="solid">
        <fgColor rgb="FFFFFFFF"/>
        <bgColor indexed="64"/>
      </patternFill>
    </fill>
    <fill>
      <patternFill patternType="solid">
        <fgColor rgb="FFF2F2F2"/>
        <bgColor indexed="64"/>
      </patternFill>
    </fill>
  </fills>
  <borders count="6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auto="1"/>
      </top>
      <bottom style="medium">
        <color auto="1"/>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right/>
      <top style="thin">
        <color rgb="FFAAAAAA"/>
      </top>
      <bottom/>
      <diagonal/>
    </border>
    <border>
      <left style="thin">
        <color rgb="FF000000"/>
      </left>
      <right/>
      <top style="thin">
        <color rgb="FFAAAAAA"/>
      </top>
      <bottom style="thin">
        <color rgb="FFAAAAAA"/>
      </bottom>
      <diagonal/>
    </border>
    <border>
      <left style="thin">
        <color rgb="FF000000"/>
      </left>
      <right style="thin">
        <color rgb="FF000000"/>
      </right>
      <top style="thin">
        <color rgb="FF000000"/>
      </top>
      <bottom style="thin">
        <color rgb="FF000000"/>
      </bottom>
      <diagonal/>
    </border>
    <border>
      <left style="thin">
        <color rgb="FF000000"/>
      </left>
      <right style="thin">
        <color rgb="FFAAAAAA"/>
      </right>
      <top/>
      <bottom style="thin">
        <color rgb="FFAAAAAA"/>
      </bottom>
      <diagonal/>
    </border>
    <border>
      <left style="thin">
        <color rgb="FFAAAAAA"/>
      </left>
      <right style="thin">
        <color rgb="FFAAAAAA"/>
      </right>
      <top/>
      <bottom style="thin">
        <color rgb="FFAAAAAA"/>
      </bottom>
      <diagonal/>
    </border>
    <border>
      <left style="thin">
        <color rgb="FFAAAAAA"/>
      </left>
      <right style="thin">
        <color rgb="FF000000"/>
      </right>
      <top/>
      <bottom style="thin">
        <color rgb="FFAAAAAA"/>
      </bottom>
      <diagonal/>
    </border>
    <border>
      <left/>
      <right style="thin">
        <color rgb="FF000000"/>
      </right>
      <top/>
      <bottom/>
      <diagonal/>
    </border>
    <border>
      <left style="thin">
        <color rgb="FF000000"/>
      </left>
      <right/>
      <top/>
      <bottom/>
      <diagonal/>
    </border>
    <border>
      <left/>
      <right style="thin">
        <color rgb="FF000000"/>
      </right>
      <top style="thin">
        <color rgb="FFAAAAAA"/>
      </top>
      <bottom/>
      <diagonal/>
    </border>
    <border>
      <left/>
      <right/>
      <top/>
      <bottom style="thin">
        <color rgb="FFAAAAAA"/>
      </bottom>
      <diagonal/>
    </border>
    <border>
      <left style="thin">
        <color rgb="FF000000"/>
      </left>
      <right/>
      <top style="thin">
        <color rgb="FF000000"/>
      </top>
      <bottom style="thin">
        <color rgb="FFAAAAAA"/>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ck">
        <color rgb="FF000000"/>
      </left>
      <right style="thick">
        <color rgb="FF000000"/>
      </right>
      <top style="thick">
        <color rgb="FF000000"/>
      </top>
      <bottom style="thick">
        <color rgb="FF000000"/>
      </bottom>
      <diagonal/>
    </border>
    <border>
      <left/>
      <right style="thin">
        <color indexed="64"/>
      </right>
      <top style="thin">
        <color indexed="64"/>
      </top>
      <bottom/>
      <diagonal/>
    </border>
    <border>
      <left/>
      <right style="thick">
        <color rgb="FF000000"/>
      </right>
      <top style="thick">
        <color rgb="FF000000"/>
      </top>
      <bottom style="thick">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thin">
        <color rgb="FFAAAAAA"/>
      </top>
      <bottom/>
      <diagonal/>
    </border>
    <border>
      <left style="thin">
        <color rgb="FF000000"/>
      </left>
      <right style="thin">
        <color rgb="FF000000"/>
      </right>
      <top style="thin">
        <color rgb="FF000000"/>
      </top>
      <bottom/>
      <diagonal/>
    </border>
    <border>
      <left style="thin">
        <color rgb="FF000000"/>
      </left>
      <right/>
      <top/>
      <bottom style="thin">
        <color rgb="FFAAAAAA"/>
      </bottom>
      <diagonal/>
    </border>
    <border>
      <left style="medium">
        <color rgb="FF000000"/>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ck">
        <color rgb="FF000000"/>
      </right>
      <top style="thick">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style="thin">
        <color rgb="FF000000"/>
      </left>
      <right/>
      <top/>
      <bottom style="thin">
        <color theme="1" tint="0.499984740745262"/>
      </bottom>
      <diagonal/>
    </border>
    <border>
      <left/>
      <right style="thin">
        <color rgb="FF000000"/>
      </right>
      <top/>
      <bottom style="thin">
        <color theme="1" tint="0.499984740745262"/>
      </bottom>
      <diagonal/>
    </border>
    <border>
      <left style="thin">
        <color rgb="FF000000"/>
      </left>
      <right/>
      <top/>
      <bottom style="thin">
        <color indexed="64"/>
      </bottom>
      <diagonal/>
    </border>
    <border>
      <left/>
      <right style="thin">
        <color rgb="FF000000"/>
      </right>
      <top/>
      <bottom style="thin">
        <color indexed="64"/>
      </bottom>
      <diagonal/>
    </border>
    <border>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medium">
        <color indexed="64"/>
      </right>
      <top/>
      <bottom style="medium">
        <color indexed="64"/>
      </bottom>
      <diagonal/>
    </border>
    <border>
      <left/>
      <right/>
      <top/>
      <bottom style="medium">
        <color indexed="64"/>
      </bottom>
      <diagonal/>
    </border>
    <border>
      <left style="thin">
        <color rgb="FF000000"/>
      </left>
      <right/>
      <top style="thin">
        <color rgb="FF000000"/>
      </top>
      <bottom style="thin">
        <color rgb="FF000000"/>
      </bottom>
      <diagonal/>
    </border>
    <border>
      <left style="dotted">
        <color rgb="FF000000"/>
      </left>
      <right/>
      <top style="dotted">
        <color rgb="FF000000"/>
      </top>
      <bottom/>
      <diagonal/>
    </border>
    <border>
      <left/>
      <right style="thin">
        <color rgb="FF000000"/>
      </right>
      <top/>
      <bottom style="thin">
        <color rgb="FFAAAAAA"/>
      </bottom>
      <diagonal/>
    </border>
  </borders>
  <cellStyleXfs count="7">
    <xf numFmtId="0" fontId="0" fillId="0" borderId="0"/>
    <xf numFmtId="0" fontId="3" fillId="0" borderId="0" applyNumberFormat="0" applyFill="0" applyBorder="0" applyAlignment="0" applyProtection="0"/>
    <xf numFmtId="0" fontId="4" fillId="0" borderId="0"/>
    <xf numFmtId="9" fontId="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0" fontId="4" fillId="0" borderId="0"/>
  </cellStyleXfs>
  <cellXfs count="135">
    <xf numFmtId="0" fontId="0" fillId="0" borderId="0" xfId="0"/>
    <xf numFmtId="0" fontId="0" fillId="2" borderId="0" xfId="0" applyFill="1"/>
    <xf numFmtId="0" fontId="6" fillId="2" borderId="0" xfId="0" applyFont="1" applyFill="1"/>
    <xf numFmtId="0" fontId="2" fillId="2" borderId="4" xfId="0" applyFont="1" applyFill="1" applyBorder="1" applyAlignment="1">
      <alignment vertical="center"/>
    </xf>
    <xf numFmtId="0" fontId="0" fillId="3" borderId="1" xfId="0" applyFill="1" applyBorder="1"/>
    <xf numFmtId="0" fontId="1" fillId="0" borderId="0" xfId="0" applyFont="1" applyAlignment="1">
      <alignment horizontal="center" vertical="center" wrapText="1"/>
    </xf>
    <xf numFmtId="0" fontId="2" fillId="2" borderId="0" xfId="0" applyFont="1" applyFill="1"/>
    <xf numFmtId="0" fontId="0" fillId="0" borderId="0" xfId="0" applyAlignment="1">
      <alignment vertical="center" wrapText="1"/>
    </xf>
    <xf numFmtId="0" fontId="8" fillId="2" borderId="0" xfId="0" applyFont="1" applyFill="1"/>
    <xf numFmtId="0" fontId="1" fillId="2" borderId="0" xfId="0" applyFont="1" applyFill="1" applyAlignment="1">
      <alignment horizontal="center" vertical="center" wrapText="1"/>
    </xf>
    <xf numFmtId="0" fontId="1" fillId="2" borderId="9" xfId="0" applyFont="1" applyFill="1" applyBorder="1" applyAlignment="1">
      <alignment horizontal="center" vertical="center" wrapText="1"/>
    </xf>
    <xf numFmtId="0" fontId="0" fillId="3" borderId="1" xfId="0" applyFill="1" applyBorder="1" applyAlignment="1">
      <alignment horizontal="left" vertical="center"/>
    </xf>
    <xf numFmtId="0" fontId="1" fillId="2" borderId="1" xfId="0" applyFont="1" applyFill="1" applyBorder="1" applyAlignment="1">
      <alignment horizontal="center" vertical="center" wrapText="1"/>
    </xf>
    <xf numFmtId="0" fontId="0" fillId="0" borderId="0" xfId="0" applyAlignment="1">
      <alignment horizontal="center"/>
    </xf>
    <xf numFmtId="164" fontId="0" fillId="4" borderId="10" xfId="0" applyNumberFormat="1" applyFill="1" applyBorder="1" applyAlignment="1">
      <alignment horizontal="center"/>
    </xf>
    <xf numFmtId="0" fontId="2" fillId="2" borderId="5" xfId="0" applyFont="1" applyFill="1" applyBorder="1" applyAlignment="1">
      <alignment vertical="center" wrapText="1"/>
    </xf>
    <xf numFmtId="0" fontId="15" fillId="0" borderId="0" xfId="0" applyFont="1" applyAlignment="1">
      <alignment vertical="center" wrapText="1"/>
    </xf>
    <xf numFmtId="0" fontId="2" fillId="2" borderId="6" xfId="0" applyFont="1" applyFill="1" applyBorder="1" applyAlignment="1">
      <alignment wrapText="1"/>
    </xf>
    <xf numFmtId="0" fontId="0" fillId="2" borderId="0" xfId="0" applyFill="1" applyAlignment="1">
      <alignment horizontal="left" wrapText="1"/>
    </xf>
    <xf numFmtId="0" fontId="0" fillId="2" borderId="19" xfId="0" applyFill="1" applyBorder="1"/>
    <xf numFmtId="0" fontId="12" fillId="2" borderId="20" xfId="0" applyFont="1" applyFill="1" applyBorder="1" applyAlignment="1">
      <alignment wrapText="1"/>
    </xf>
    <xf numFmtId="0" fontId="0" fillId="2" borderId="20" xfId="0" applyFill="1" applyBorder="1" applyAlignment="1">
      <alignment horizontal="left"/>
    </xf>
    <xf numFmtId="0" fontId="7" fillId="0" borderId="0" xfId="0" applyFont="1" applyAlignment="1">
      <alignment horizontal="center" vertical="center"/>
    </xf>
    <xf numFmtId="0" fontId="20" fillId="8" borderId="16" xfId="0" applyFont="1" applyFill="1" applyBorder="1" applyAlignment="1">
      <alignment horizontal="center" vertical="center" wrapText="1" readingOrder="1"/>
    </xf>
    <xf numFmtId="0" fontId="20" fillId="8" borderId="17" xfId="0" applyFont="1" applyFill="1" applyBorder="1" applyAlignment="1">
      <alignment horizontal="center" vertical="center" wrapText="1" readingOrder="1"/>
    </xf>
    <xf numFmtId="0" fontId="20" fillId="8" borderId="18" xfId="0" applyFont="1" applyFill="1" applyBorder="1" applyAlignment="1">
      <alignment horizontal="center" vertical="center" wrapText="1" readingOrder="1"/>
    </xf>
    <xf numFmtId="0" fontId="7" fillId="2" borderId="29" xfId="0" applyFont="1" applyFill="1" applyBorder="1" applyAlignment="1">
      <alignment vertical="center" wrapText="1"/>
    </xf>
    <xf numFmtId="0" fontId="2" fillId="2" borderId="29" xfId="0" applyFont="1" applyFill="1" applyBorder="1" applyAlignment="1">
      <alignment vertical="center" wrapText="1"/>
    </xf>
    <xf numFmtId="0" fontId="14" fillId="7" borderId="12" xfId="0" applyFont="1" applyFill="1" applyBorder="1" applyAlignment="1">
      <alignment wrapText="1"/>
    </xf>
    <xf numFmtId="0" fontId="0" fillId="2" borderId="30" xfId="0" applyFill="1" applyBorder="1"/>
    <xf numFmtId="0" fontId="22" fillId="10" borderId="14" xfId="0" applyFont="1" applyFill="1" applyBorder="1" applyAlignment="1">
      <alignment wrapText="1" readingOrder="1"/>
    </xf>
    <xf numFmtId="0" fontId="23" fillId="10" borderId="15" xfId="0" applyFont="1" applyFill="1" applyBorder="1" applyAlignment="1">
      <alignment wrapText="1" readingOrder="1"/>
    </xf>
    <xf numFmtId="0" fontId="23" fillId="10" borderId="35" xfId="0" applyFont="1" applyFill="1" applyBorder="1" applyAlignment="1">
      <alignment wrapText="1" readingOrder="1"/>
    </xf>
    <xf numFmtId="0" fontId="22" fillId="10" borderId="34" xfId="0" applyFont="1" applyFill="1" applyBorder="1" applyAlignment="1">
      <alignment wrapText="1" readingOrder="1"/>
    </xf>
    <xf numFmtId="0" fontId="23" fillId="10" borderId="38" xfId="0" applyFont="1" applyFill="1" applyBorder="1" applyAlignment="1">
      <alignment wrapText="1" readingOrder="1"/>
    </xf>
    <xf numFmtId="0" fontId="24" fillId="11" borderId="0" xfId="0" applyFont="1" applyFill="1" applyAlignment="1">
      <alignment wrapText="1" readingOrder="1"/>
    </xf>
    <xf numFmtId="0" fontId="24" fillId="11" borderId="40" xfId="0" applyFont="1" applyFill="1" applyBorder="1" applyAlignment="1">
      <alignment wrapText="1" readingOrder="1"/>
    </xf>
    <xf numFmtId="0" fontId="22" fillId="10" borderId="41" xfId="0" applyFont="1" applyFill="1" applyBorder="1" applyAlignment="1">
      <alignment wrapText="1" readingOrder="1"/>
    </xf>
    <xf numFmtId="0" fontId="22" fillId="10" borderId="23" xfId="0" applyFont="1" applyFill="1" applyBorder="1" applyAlignment="1">
      <alignment wrapText="1" readingOrder="1"/>
    </xf>
    <xf numFmtId="0" fontId="23" fillId="10" borderId="24" xfId="0" applyFont="1" applyFill="1" applyBorder="1" applyAlignment="1">
      <alignment wrapText="1" readingOrder="1"/>
    </xf>
    <xf numFmtId="0" fontId="24" fillId="11" borderId="37" xfId="0" applyFont="1" applyFill="1" applyBorder="1" applyAlignment="1">
      <alignment horizontal="left" wrapText="1" readingOrder="1"/>
    </xf>
    <xf numFmtId="0" fontId="24" fillId="11" borderId="0" xfId="0" applyFont="1" applyFill="1" applyAlignment="1">
      <alignment horizontal="left" wrapText="1" readingOrder="1"/>
    </xf>
    <xf numFmtId="0" fontId="26" fillId="9" borderId="36" xfId="0" applyFont="1" applyFill="1" applyBorder="1" applyAlignment="1">
      <alignment wrapText="1" readingOrder="1"/>
    </xf>
    <xf numFmtId="0" fontId="26" fillId="9" borderId="0" xfId="0" applyFont="1" applyFill="1" applyAlignment="1">
      <alignment wrapText="1" readingOrder="1"/>
    </xf>
    <xf numFmtId="0" fontId="26" fillId="9" borderId="19" xfId="0" applyFont="1" applyFill="1" applyBorder="1" applyAlignment="1">
      <alignment wrapText="1" readingOrder="1"/>
    </xf>
    <xf numFmtId="0" fontId="24" fillId="11" borderId="42" xfId="0" applyFont="1" applyFill="1" applyBorder="1" applyAlignment="1">
      <alignment horizontal="left" wrapText="1" readingOrder="1"/>
    </xf>
    <xf numFmtId="0" fontId="24" fillId="11" borderId="43" xfId="0" applyFont="1" applyFill="1" applyBorder="1" applyAlignment="1">
      <alignment horizontal="left" wrapText="1" readingOrder="1"/>
    </xf>
    <xf numFmtId="0" fontId="24" fillId="11" borderId="14" xfId="0" applyFont="1" applyFill="1" applyBorder="1" applyAlignment="1">
      <alignment wrapText="1" readingOrder="1"/>
    </xf>
    <xf numFmtId="0" fontId="24" fillId="11" borderId="22" xfId="0" applyFont="1" applyFill="1" applyBorder="1" applyAlignment="1">
      <alignment wrapText="1" readingOrder="1"/>
    </xf>
    <xf numFmtId="0" fontId="26" fillId="9" borderId="14" xfId="0" applyFont="1" applyFill="1" applyBorder="1" applyAlignment="1">
      <alignment wrapText="1" readingOrder="1"/>
    </xf>
    <xf numFmtId="0" fontId="26" fillId="9" borderId="13" xfId="0" applyFont="1" applyFill="1" applyBorder="1" applyAlignment="1">
      <alignment wrapText="1" readingOrder="1"/>
    </xf>
    <xf numFmtId="0" fontId="26" fillId="9" borderId="21" xfId="0" applyFont="1" applyFill="1" applyBorder="1" applyAlignment="1">
      <alignment wrapText="1" readingOrder="1"/>
    </xf>
    <xf numFmtId="0" fontId="16" fillId="7" borderId="29" xfId="0" applyFont="1" applyFill="1" applyBorder="1" applyAlignment="1">
      <alignment horizontal="center" wrapText="1"/>
    </xf>
    <xf numFmtId="0" fontId="14" fillId="7" borderId="30" xfId="0" applyFont="1" applyFill="1" applyBorder="1" applyAlignment="1">
      <alignment wrapText="1"/>
    </xf>
    <xf numFmtId="0" fontId="13" fillId="3" borderId="31" xfId="0" applyFont="1" applyFill="1" applyBorder="1" applyAlignment="1">
      <alignment vertical="center" wrapText="1"/>
    </xf>
    <xf numFmtId="0" fontId="13" fillId="3" borderId="31"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2" fillId="3" borderId="37"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56" xfId="0" applyFont="1" applyFill="1" applyBorder="1" applyAlignment="1">
      <alignment horizontal="left" vertical="center" wrapText="1"/>
    </xf>
    <xf numFmtId="0" fontId="2" fillId="3" borderId="57" xfId="0" applyFont="1" applyFill="1" applyBorder="1" applyAlignment="1">
      <alignment horizontal="left" vertical="center" wrapText="1"/>
    </xf>
    <xf numFmtId="0" fontId="2" fillId="5" borderId="59" xfId="0" applyFont="1" applyFill="1" applyBorder="1" applyAlignment="1">
      <alignment horizontal="right" wrapText="1"/>
    </xf>
    <xf numFmtId="0" fontId="2" fillId="2" borderId="60" xfId="0" applyFont="1" applyFill="1" applyBorder="1" applyAlignment="1">
      <alignment horizontal="left" vertical="center" wrapText="1"/>
    </xf>
    <xf numFmtId="0" fontId="13" fillId="2" borderId="61" xfId="0" applyFont="1" applyFill="1" applyBorder="1" applyAlignment="1">
      <alignment vertical="center" wrapText="1"/>
    </xf>
    <xf numFmtId="0" fontId="2" fillId="4" borderId="7" xfId="0" applyFont="1" applyFill="1" applyBorder="1" applyAlignment="1">
      <alignment vertical="center"/>
    </xf>
    <xf numFmtId="0" fontId="7" fillId="2" borderId="0" xfId="0" applyFont="1" applyFill="1" applyAlignment="1">
      <alignment vertical="center"/>
    </xf>
    <xf numFmtId="0" fontId="0" fillId="2" borderId="8" xfId="0" applyFill="1" applyBorder="1" applyAlignment="1">
      <alignment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3" borderId="3" xfId="0" applyFill="1" applyBorder="1" applyAlignment="1">
      <alignment vertical="center"/>
    </xf>
    <xf numFmtId="0" fontId="0" fillId="2" borderId="2" xfId="0" applyFill="1" applyBorder="1" applyAlignment="1">
      <alignment horizontal="center" vertical="center"/>
    </xf>
    <xf numFmtId="0" fontId="1" fillId="6" borderId="15" xfId="0" applyFont="1" applyFill="1" applyBorder="1" applyAlignment="1">
      <alignment horizontal="center"/>
    </xf>
    <xf numFmtId="0" fontId="1" fillId="0" borderId="15" xfId="0" applyFont="1" applyBorder="1" applyAlignment="1">
      <alignment horizontal="center"/>
    </xf>
    <xf numFmtId="0" fontId="1" fillId="0" borderId="15" xfId="0" applyFont="1" applyBorder="1" applyAlignment="1">
      <alignment vertical="center"/>
    </xf>
    <xf numFmtId="0" fontId="0" fillId="3" borderId="62" xfId="0" applyFill="1" applyBorder="1"/>
    <xf numFmtId="0" fontId="0" fillId="2" borderId="63" xfId="0" applyFill="1" applyBorder="1" applyAlignment="1">
      <alignment vertical="center"/>
    </xf>
    <xf numFmtId="0" fontId="1" fillId="6" borderId="15" xfId="0" applyFont="1" applyFill="1" applyBorder="1" applyAlignment="1">
      <alignment horizontal="left"/>
    </xf>
    <xf numFmtId="0" fontId="1" fillId="6" borderId="15" xfId="0" applyFont="1" applyFill="1" applyBorder="1" applyAlignment="1">
      <alignment horizontal="left" vertical="center" wrapText="1"/>
    </xf>
    <xf numFmtId="0" fontId="1" fillId="6" borderId="15" xfId="0" applyFont="1" applyFill="1" applyBorder="1" applyAlignment="1">
      <alignment horizontal="left" wrapText="1"/>
    </xf>
    <xf numFmtId="0" fontId="1" fillId="6" borderId="15" xfId="0" applyFont="1" applyFill="1" applyBorder="1" applyAlignment="1">
      <alignment horizontal="left" vertical="center"/>
    </xf>
    <xf numFmtId="164" fontId="2" fillId="5" borderId="47" xfId="0" applyNumberFormat="1" applyFont="1" applyFill="1" applyBorder="1" applyAlignment="1">
      <alignment horizontal="right" wrapText="1"/>
    </xf>
    <xf numFmtId="0" fontId="23" fillId="10" borderId="15" xfId="0" applyFont="1" applyFill="1" applyBorder="1" applyAlignment="1">
      <alignment horizontal="center" wrapText="1" readingOrder="1"/>
    </xf>
    <xf numFmtId="0" fontId="26" fillId="9" borderId="0" xfId="0" applyFont="1" applyFill="1" applyAlignment="1">
      <alignment horizontal="center" wrapText="1" readingOrder="1"/>
    </xf>
    <xf numFmtId="0" fontId="26" fillId="9" borderId="13" xfId="0" applyFont="1" applyFill="1" applyBorder="1" applyAlignment="1">
      <alignment horizontal="center" wrapText="1" readingOrder="1"/>
    </xf>
    <xf numFmtId="0" fontId="23" fillId="10" borderId="15" xfId="0" applyFont="1" applyFill="1" applyBorder="1" applyAlignment="1">
      <alignment horizontal="center" readingOrder="1"/>
    </xf>
    <xf numFmtId="0" fontId="23" fillId="10" borderId="35" xfId="0" applyFont="1" applyFill="1" applyBorder="1" applyAlignment="1">
      <alignment horizontal="center" readingOrder="1"/>
    </xf>
    <xf numFmtId="0" fontId="23" fillId="10" borderId="39" xfId="0" applyFont="1" applyFill="1" applyBorder="1" applyAlignment="1">
      <alignment horizontal="center" readingOrder="1"/>
    </xf>
    <xf numFmtId="0" fontId="23" fillId="10" borderId="15" xfId="0" quotePrefix="1" applyFont="1" applyFill="1" applyBorder="1" applyAlignment="1">
      <alignment readingOrder="1"/>
    </xf>
    <xf numFmtId="164" fontId="24" fillId="11" borderId="40" xfId="0" applyNumberFormat="1" applyFont="1" applyFill="1" applyBorder="1" applyAlignment="1">
      <alignment wrapText="1" readingOrder="1"/>
    </xf>
    <xf numFmtId="164" fontId="24" fillId="11" borderId="0" xfId="0" applyNumberFormat="1" applyFont="1" applyFill="1" applyAlignment="1">
      <alignment horizontal="center" wrapText="1" readingOrder="1"/>
    </xf>
    <xf numFmtId="164" fontId="24" fillId="11" borderId="40" xfId="0" applyNumberFormat="1" applyFont="1" applyFill="1" applyBorder="1" applyAlignment="1">
      <alignment horizontal="center" wrapText="1" readingOrder="1"/>
    </xf>
    <xf numFmtId="164" fontId="23" fillId="10" borderId="15" xfId="0" applyNumberFormat="1" applyFont="1" applyFill="1" applyBorder="1" applyAlignment="1">
      <alignment horizontal="center" wrapText="1" readingOrder="1"/>
    </xf>
    <xf numFmtId="0" fontId="17" fillId="10" borderId="15" xfId="0" applyFont="1" applyFill="1" applyBorder="1" applyAlignment="1">
      <alignment horizontal="center" wrapText="1" readingOrder="1"/>
    </xf>
    <xf numFmtId="164" fontId="24" fillId="11" borderId="22" xfId="0" applyNumberFormat="1" applyFont="1" applyFill="1" applyBorder="1" applyAlignment="1">
      <alignment horizontal="center" wrapText="1" readingOrder="1"/>
    </xf>
    <xf numFmtId="164" fontId="2" fillId="5" borderId="44" xfId="0" applyNumberFormat="1" applyFont="1" applyFill="1" applyBorder="1" applyAlignment="1">
      <alignment horizontal="center" wrapText="1"/>
    </xf>
    <xf numFmtId="0" fontId="2" fillId="3" borderId="37" xfId="0" applyFont="1" applyFill="1" applyBorder="1" applyAlignment="1">
      <alignment horizontal="left" vertical="top" wrapText="1"/>
    </xf>
    <xf numFmtId="0" fontId="2" fillId="3" borderId="0" xfId="0" applyFont="1" applyFill="1" applyAlignment="1">
      <alignment horizontal="left" vertical="top" wrapText="1"/>
    </xf>
    <xf numFmtId="0" fontId="2" fillId="3" borderId="56" xfId="0" applyFont="1" applyFill="1" applyBorder="1" applyAlignment="1">
      <alignment horizontal="left" vertical="top" wrapText="1"/>
    </xf>
    <xf numFmtId="0" fontId="2" fillId="3" borderId="57" xfId="0" applyFont="1" applyFill="1" applyBorder="1" applyAlignment="1">
      <alignment horizontal="left" vertical="top" wrapText="1"/>
    </xf>
    <xf numFmtId="0" fontId="2" fillId="3" borderId="58" xfId="0" applyFont="1" applyFill="1" applyBorder="1" applyAlignment="1">
      <alignment horizontal="left" vertical="top" wrapText="1"/>
    </xf>
    <xf numFmtId="0" fontId="11" fillId="5" borderId="0" xfId="0" applyFont="1" applyFill="1" applyAlignment="1">
      <alignment vertical="center" wrapText="1" readingOrder="1"/>
    </xf>
    <xf numFmtId="0" fontId="11" fillId="5" borderId="11" xfId="0" applyFont="1" applyFill="1" applyBorder="1" applyAlignment="1">
      <alignment vertical="center" wrapText="1" readingOrder="1"/>
    </xf>
    <xf numFmtId="0" fontId="16" fillId="7" borderId="48" xfId="0" applyFont="1" applyFill="1" applyBorder="1" applyAlignment="1">
      <alignment horizontal="center" wrapText="1"/>
    </xf>
    <xf numFmtId="0" fontId="16" fillId="7" borderId="49" xfId="0" applyFont="1" applyFill="1" applyBorder="1" applyAlignment="1">
      <alignment horizontal="center" wrapText="1"/>
    </xf>
    <xf numFmtId="0" fontId="16" fillId="7" borderId="31" xfId="0" applyFont="1" applyFill="1" applyBorder="1" applyAlignment="1">
      <alignment horizontal="center" wrapText="1"/>
    </xf>
    <xf numFmtId="0" fontId="20" fillId="8" borderId="36" xfId="0" applyFont="1" applyFill="1" applyBorder="1" applyAlignment="1">
      <alignment horizontal="center" vertical="center" wrapText="1" readingOrder="1"/>
    </xf>
    <xf numFmtId="0" fontId="19" fillId="9" borderId="14" xfId="0" applyFont="1" applyFill="1" applyBorder="1" applyAlignment="1">
      <alignment wrapText="1" readingOrder="1"/>
    </xf>
    <xf numFmtId="0" fontId="19" fillId="9" borderId="13" xfId="0" applyFont="1" applyFill="1" applyBorder="1" applyAlignment="1">
      <alignment wrapText="1" readingOrder="1"/>
    </xf>
    <xf numFmtId="0" fontId="19" fillId="9" borderId="21" xfId="0" applyFont="1" applyFill="1" applyBorder="1" applyAlignment="1">
      <alignment wrapText="1" readingOrder="1"/>
    </xf>
    <xf numFmtId="0" fontId="2" fillId="3" borderId="32"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23" fillId="10" borderId="25" xfId="0" applyFont="1" applyFill="1" applyBorder="1" applyAlignment="1">
      <alignment horizontal="center" wrapText="1" readingOrder="1"/>
    </xf>
    <xf numFmtId="0" fontId="23" fillId="10" borderId="26" xfId="0" applyFont="1" applyFill="1" applyBorder="1" applyAlignment="1">
      <alignment horizontal="center" wrapText="1" readingOrder="1"/>
    </xf>
    <xf numFmtId="0" fontId="23" fillId="10" borderId="20" xfId="0" applyFont="1" applyFill="1" applyBorder="1" applyAlignment="1">
      <alignment horizontal="center" wrapText="1" readingOrder="1"/>
    </xf>
    <xf numFmtId="0" fontId="23" fillId="10" borderId="19" xfId="0" applyFont="1" applyFill="1" applyBorder="1" applyAlignment="1">
      <alignment horizontal="center" wrapText="1" readingOrder="1"/>
    </xf>
    <xf numFmtId="0" fontId="23" fillId="10" borderId="50" xfId="0" applyFont="1" applyFill="1" applyBorder="1" applyAlignment="1">
      <alignment horizontal="center" wrapText="1" readingOrder="1"/>
    </xf>
    <xf numFmtId="0" fontId="23" fillId="10" borderId="51" xfId="0" applyFont="1" applyFill="1" applyBorder="1" applyAlignment="1">
      <alignment horizontal="center" wrapText="1" readingOrder="1"/>
    </xf>
    <xf numFmtId="0" fontId="24" fillId="11" borderId="40" xfId="0" applyFont="1" applyFill="1" applyBorder="1" applyAlignment="1">
      <alignment horizontal="center" wrapText="1" readingOrder="1"/>
    </xf>
    <xf numFmtId="0" fontId="24" fillId="11" borderId="39" xfId="0" applyFont="1" applyFill="1" applyBorder="1" applyAlignment="1">
      <alignment horizontal="center" wrapText="1" readingOrder="1"/>
    </xf>
    <xf numFmtId="0" fontId="23" fillId="10" borderId="27" xfId="0" applyFont="1" applyFill="1" applyBorder="1" applyAlignment="1">
      <alignment horizontal="center" wrapText="1" readingOrder="1"/>
    </xf>
    <xf numFmtId="0" fontId="23" fillId="10" borderId="28" xfId="0" applyFont="1" applyFill="1" applyBorder="1" applyAlignment="1">
      <alignment horizontal="center" wrapText="1" readingOrder="1"/>
    </xf>
    <xf numFmtId="0" fontId="23" fillId="10" borderId="52" xfId="0" applyFont="1" applyFill="1" applyBorder="1" applyAlignment="1">
      <alignment horizontal="center" wrapText="1" readingOrder="1"/>
    </xf>
    <xf numFmtId="0" fontId="23" fillId="10" borderId="53" xfId="0" applyFont="1" applyFill="1" applyBorder="1" applyAlignment="1">
      <alignment horizontal="center" wrapText="1" readingOrder="1"/>
    </xf>
    <xf numFmtId="0" fontId="2" fillId="5" borderId="44" xfId="0" applyFont="1" applyFill="1" applyBorder="1" applyAlignment="1">
      <alignment horizontal="right" wrapText="1"/>
    </xf>
    <xf numFmtId="0" fontId="2" fillId="5" borderId="45" xfId="0" applyFont="1" applyFill="1" applyBorder="1" applyAlignment="1">
      <alignment horizontal="right" wrapText="1"/>
    </xf>
    <xf numFmtId="0" fontId="2" fillId="5" borderId="46" xfId="0" applyFont="1" applyFill="1" applyBorder="1" applyAlignment="1">
      <alignment horizontal="right" wrapText="1"/>
    </xf>
    <xf numFmtId="0" fontId="2" fillId="3" borderId="55" xfId="0" applyFont="1" applyFill="1" applyBorder="1" applyAlignment="1">
      <alignment horizontal="left" vertical="center" wrapText="1"/>
    </xf>
    <xf numFmtId="0" fontId="2" fillId="3" borderId="54" xfId="0" applyFont="1" applyFill="1" applyBorder="1" applyAlignment="1">
      <alignment horizontal="left" vertical="center" wrapText="1"/>
    </xf>
    <xf numFmtId="0" fontId="5" fillId="2" borderId="3" xfId="0" applyFont="1" applyFill="1" applyBorder="1" applyAlignment="1">
      <alignment horizontal="center"/>
    </xf>
    <xf numFmtId="0" fontId="5" fillId="2" borderId="2" xfId="0" applyFont="1" applyFill="1" applyBorder="1" applyAlignment="1">
      <alignment horizontal="center"/>
    </xf>
    <xf numFmtId="0" fontId="23" fillId="10" borderId="64" xfId="0" applyFont="1" applyFill="1" applyBorder="1" applyAlignment="1">
      <alignment wrapText="1" readingOrder="1"/>
    </xf>
    <xf numFmtId="0" fontId="0" fillId="0" borderId="20" xfId="0" applyBorder="1"/>
    <xf numFmtId="0" fontId="0" fillId="0" borderId="65" xfId="0" applyBorder="1"/>
    <xf numFmtId="0" fontId="0" fillId="0" borderId="0" xfId="0" applyBorder="1"/>
    <xf numFmtId="0" fontId="20" fillId="8" borderId="66" xfId="0" applyFont="1" applyFill="1" applyBorder="1" applyAlignment="1">
      <alignment horizontal="center" vertical="center" wrapText="1" readingOrder="1"/>
    </xf>
  </cellXfs>
  <cellStyles count="7">
    <cellStyle name="Comma 2" xfId="4" xr:uid="{00000000-0005-0000-0000-000000000000}"/>
    <cellStyle name="Comma 3" xfId="5" xr:uid="{00000000-0005-0000-0000-000001000000}"/>
    <cellStyle name="Hyperlink 2" xfId="1" xr:uid="{00000000-0005-0000-0000-000002000000}"/>
    <cellStyle name="Normal" xfId="0" builtinId="0"/>
    <cellStyle name="Normal 2" xfId="2" xr:uid="{00000000-0005-0000-0000-000004000000}"/>
    <cellStyle name="Normal 3" xfId="6" xr:uid="{00000000-0005-0000-0000-000005000000}"/>
    <cellStyle name="Percent 2" xfId="3" xr:uid="{00000000-0005-0000-0000-000006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1072815</xdr:colOff>
      <xdr:row>2</xdr:row>
      <xdr:rowOff>109828</xdr:rowOff>
    </xdr:from>
    <xdr:to>
      <xdr:col>1</xdr:col>
      <xdr:colOff>1647490</xdr:colOff>
      <xdr:row>6</xdr:row>
      <xdr:rowOff>159419</xdr:rowOff>
    </xdr:to>
    <xdr:pic>
      <xdr:nvPicPr>
        <xdr:cNvPr id="4" name="Picture 3" descr="A blue text on a white background&#10;&#10;Description automatically generated">
          <a:extLst>
            <a:ext uri="{FF2B5EF4-FFF2-40B4-BE49-F238E27FC236}">
              <a16:creationId xmlns:a16="http://schemas.microsoft.com/office/drawing/2014/main" id="{8C6C323B-8F8F-D949-DADF-45280B5972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2815" y="651249"/>
          <a:ext cx="2667000" cy="978863"/>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6"/>
  <sheetViews>
    <sheetView topLeftCell="A14" zoomScale="95" zoomScaleNormal="95" workbookViewId="0">
      <selection activeCell="B14" sqref="B14"/>
    </sheetView>
  </sheetViews>
  <sheetFormatPr defaultColWidth="9.109375" defaultRowHeight="14.4" x14ac:dyDescent="0.3"/>
  <cols>
    <col min="1" max="1" width="31.44140625" style="1" customWidth="1"/>
    <col min="2" max="2" width="134.33203125" style="1" customWidth="1"/>
    <col min="3" max="3" width="19.6640625" style="1" customWidth="1"/>
    <col min="4" max="4" width="28.44140625" style="1" customWidth="1"/>
    <col min="5" max="16384" width="9.109375" style="1"/>
  </cols>
  <sheetData>
    <row r="1" spans="1:4" ht="21" x14ac:dyDescent="0.4">
      <c r="A1" s="8" t="s">
        <v>0</v>
      </c>
    </row>
    <row r="2" spans="1:4" ht="21" x14ac:dyDescent="0.4">
      <c r="A2" s="8"/>
    </row>
    <row r="3" spans="1:4" ht="21" x14ac:dyDescent="0.4">
      <c r="A3" s="8"/>
    </row>
    <row r="4" spans="1:4" x14ac:dyDescent="0.3">
      <c r="A4"/>
    </row>
    <row r="5" spans="1:4" x14ac:dyDescent="0.3">
      <c r="A5"/>
    </row>
    <row r="6" spans="1:4" ht="21.75" customHeight="1" x14ac:dyDescent="0.4">
      <c r="A6" s="8"/>
    </row>
    <row r="7" spans="1:4" ht="21.75" customHeight="1" x14ac:dyDescent="0.4">
      <c r="A7" s="8"/>
    </row>
    <row r="8" spans="1:4" ht="21.6" thickBot="1" x14ac:dyDescent="0.45">
      <c r="A8" s="8"/>
    </row>
    <row r="9" spans="1:4" ht="21.6" thickBot="1" x14ac:dyDescent="0.45">
      <c r="A9" s="128" t="s">
        <v>1</v>
      </c>
      <c r="B9" s="129"/>
      <c r="C9" s="2"/>
    </row>
    <row r="10" spans="1:4" ht="92.4" customHeight="1" x14ac:dyDescent="0.3">
      <c r="A10" s="3" t="s">
        <v>2</v>
      </c>
      <c r="B10" s="15" t="s">
        <v>106</v>
      </c>
      <c r="C10" s="2"/>
    </row>
    <row r="11" spans="1:4" ht="31.2" x14ac:dyDescent="0.3">
      <c r="A11" s="17" t="s">
        <v>3</v>
      </c>
      <c r="B11" s="64" t="s">
        <v>4</v>
      </c>
      <c r="C11" s="2"/>
    </row>
    <row r="12" spans="1:4" ht="23.25" customHeight="1" x14ac:dyDescent="0.3">
      <c r="A12" s="6"/>
      <c r="B12" s="65"/>
      <c r="C12" s="2"/>
    </row>
    <row r="13" spans="1:4" ht="18" x14ac:dyDescent="0.3">
      <c r="A13" s="16" t="s">
        <v>5</v>
      </c>
      <c r="B13" s="7"/>
      <c r="C13" s="5"/>
      <c r="D13" s="9"/>
    </row>
    <row r="14" spans="1:4" ht="39.75" customHeight="1" x14ac:dyDescent="0.3">
      <c r="A14" s="71" t="s">
        <v>6</v>
      </c>
      <c r="B14" s="77" t="s">
        <v>104</v>
      </c>
      <c r="D14" s="9"/>
    </row>
    <row r="15" spans="1:4" ht="39.75" customHeight="1" x14ac:dyDescent="0.3">
      <c r="A15" s="71" t="s">
        <v>7</v>
      </c>
      <c r="B15" s="76" t="s">
        <v>8</v>
      </c>
      <c r="D15" s="9"/>
    </row>
    <row r="16" spans="1:4" ht="39.75" customHeight="1" x14ac:dyDescent="0.3">
      <c r="A16" s="71" t="s">
        <v>9</v>
      </c>
      <c r="B16" s="78" t="s">
        <v>10</v>
      </c>
      <c r="D16" s="9"/>
    </row>
    <row r="17" spans="1:4" ht="50.25" customHeight="1" x14ac:dyDescent="0.3">
      <c r="A17" s="71" t="s">
        <v>11</v>
      </c>
      <c r="B17" s="78" t="s">
        <v>12</v>
      </c>
      <c r="D17" s="9"/>
    </row>
    <row r="18" spans="1:4" ht="27.6" customHeight="1" x14ac:dyDescent="0.3">
      <c r="A18" s="71" t="s">
        <v>13</v>
      </c>
      <c r="B18" s="79" t="s">
        <v>14</v>
      </c>
      <c r="D18" s="9"/>
    </row>
    <row r="19" spans="1:4" ht="27" customHeight="1" x14ac:dyDescent="0.3">
      <c r="A19" s="71" t="s">
        <v>15</v>
      </c>
      <c r="B19" s="79" t="s">
        <v>16</v>
      </c>
      <c r="D19" s="9"/>
    </row>
    <row r="20" spans="1:4" ht="15" thickBot="1" x14ac:dyDescent="0.35">
      <c r="A20" s="72"/>
      <c r="B20" s="73"/>
      <c r="D20" s="9"/>
    </row>
    <row r="21" spans="1:4" ht="21.75" customHeight="1" x14ac:dyDescent="0.3">
      <c r="A21" s="74" t="s">
        <v>17</v>
      </c>
      <c r="B21" s="75"/>
      <c r="C21" s="69" t="s">
        <v>18</v>
      </c>
      <c r="D21" s="12"/>
    </row>
    <row r="22" spans="1:4" ht="21.75" customHeight="1" x14ac:dyDescent="0.3">
      <c r="A22" s="4" t="s">
        <v>19</v>
      </c>
      <c r="B22" s="66"/>
      <c r="C22" s="69" t="s">
        <v>20</v>
      </c>
      <c r="D22" s="12"/>
    </row>
    <row r="23" spans="1:4" ht="21.75" customHeight="1" thickBot="1" x14ac:dyDescent="0.35">
      <c r="A23" s="4" t="s">
        <v>21</v>
      </c>
      <c r="B23" s="66"/>
      <c r="C23" s="69" t="s">
        <v>22</v>
      </c>
      <c r="D23" s="12"/>
    </row>
    <row r="24" spans="1:4" ht="33.75" customHeight="1" thickBot="1" x14ac:dyDescent="0.35">
      <c r="A24" s="11" t="s">
        <v>23</v>
      </c>
      <c r="B24" s="67"/>
      <c r="C24" s="70"/>
      <c r="D24" s="10"/>
    </row>
    <row r="25" spans="1:4" ht="21.75" customHeight="1" thickBot="1" x14ac:dyDescent="0.35">
      <c r="A25" s="4" t="s">
        <v>24</v>
      </c>
      <c r="B25" s="68"/>
      <c r="C25" s="68"/>
      <c r="D25" s="10"/>
    </row>
    <row r="26" spans="1:4" ht="32.25" customHeight="1" x14ac:dyDescent="0.3"/>
  </sheetData>
  <mergeCells count="1">
    <mergeCell ref="A9:B9"/>
  </mergeCells>
  <printOptions horizontalCentered="1"/>
  <pageMargins left="0.70866141732283472" right="0.70866141732283472" top="0.74803149606299213" bottom="0.74803149606299213" header="0.31496062992125984" footer="0.31496062992125984"/>
  <pageSetup paperSize="9"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7"/>
  <sheetViews>
    <sheetView tabSelected="1" topLeftCell="B1" zoomScaleNormal="100" workbookViewId="0">
      <selection activeCell="A5" sqref="A5:H5"/>
    </sheetView>
  </sheetViews>
  <sheetFormatPr defaultColWidth="9.109375" defaultRowHeight="15" customHeight="1" x14ac:dyDescent="0.3"/>
  <cols>
    <col min="1" max="1" width="15.88671875" customWidth="1"/>
    <col min="2" max="2" width="71.88671875" customWidth="1"/>
    <col min="3" max="3" width="18.33203125" customWidth="1"/>
    <col min="4" max="7" width="29.6640625" customWidth="1"/>
    <col min="8" max="8" width="36.33203125" customWidth="1"/>
  </cols>
  <sheetData>
    <row r="1" spans="1:15" ht="68.25" customHeight="1" x14ac:dyDescent="0.3">
      <c r="A1" s="100" t="str">
        <f>Instructions!B10</f>
        <v>Request for Tender (RFT) for the Supply and Delivery of Professional Performance Lighting Equipment for the Curtis Auditorium at the MTU Cork School of Music</v>
      </c>
      <c r="B1" s="100"/>
      <c r="C1" s="100"/>
      <c r="D1" s="100"/>
      <c r="E1" s="100"/>
      <c r="F1" s="100"/>
      <c r="G1" s="100"/>
      <c r="H1" s="101"/>
      <c r="I1" s="132"/>
      <c r="J1" s="133"/>
    </row>
    <row r="2" spans="1:15" ht="18" x14ac:dyDescent="0.35">
      <c r="A2" s="20"/>
      <c r="B2" s="1"/>
      <c r="C2" s="1"/>
      <c r="D2" s="1"/>
      <c r="E2" s="1"/>
      <c r="F2" s="1"/>
      <c r="G2" s="1"/>
      <c r="H2" s="19"/>
      <c r="I2" s="131"/>
    </row>
    <row r="3" spans="1:15" ht="14.4" x14ac:dyDescent="0.3">
      <c r="A3" s="21"/>
      <c r="B3" s="18"/>
      <c r="C3" s="18"/>
      <c r="D3" s="1"/>
      <c r="E3" s="1"/>
      <c r="F3" s="1"/>
      <c r="G3" s="1"/>
      <c r="H3" s="19"/>
    </row>
    <row r="4" spans="1:15" s="22" customFormat="1" ht="15.6" x14ac:dyDescent="0.3">
      <c r="A4" s="23" t="s">
        <v>25</v>
      </c>
      <c r="B4" s="24" t="s">
        <v>26</v>
      </c>
      <c r="C4" s="24" t="s">
        <v>27</v>
      </c>
      <c r="D4" s="24" t="s">
        <v>28</v>
      </c>
      <c r="E4" s="25" t="s">
        <v>30</v>
      </c>
      <c r="F4" s="25" t="s">
        <v>29</v>
      </c>
      <c r="G4" s="105" t="s">
        <v>31</v>
      </c>
      <c r="H4" s="134"/>
    </row>
    <row r="5" spans="1:15" ht="16.2" customHeight="1" x14ac:dyDescent="0.3">
      <c r="A5" s="106" t="s">
        <v>32</v>
      </c>
      <c r="B5" s="107"/>
      <c r="C5" s="107"/>
      <c r="D5" s="107"/>
      <c r="E5" s="107"/>
      <c r="F5" s="107"/>
      <c r="G5" s="107"/>
      <c r="H5" s="108"/>
      <c r="I5" s="13"/>
      <c r="J5" s="13"/>
      <c r="K5" s="13"/>
      <c r="L5" s="13"/>
      <c r="M5" s="13"/>
      <c r="N5" s="13"/>
    </row>
    <row r="6" spans="1:15" ht="15" customHeight="1" x14ac:dyDescent="0.3">
      <c r="A6" s="30" t="s">
        <v>33</v>
      </c>
      <c r="B6" s="31" t="s">
        <v>34</v>
      </c>
      <c r="C6" s="84" t="s">
        <v>35</v>
      </c>
      <c r="D6" s="14">
        <v>0</v>
      </c>
      <c r="E6" s="91">
        <f>D6*10</f>
        <v>0</v>
      </c>
      <c r="F6" s="87"/>
      <c r="G6" s="111" t="s">
        <v>36</v>
      </c>
      <c r="H6" s="112"/>
      <c r="J6" s="13"/>
      <c r="K6" s="13"/>
      <c r="L6" s="13"/>
      <c r="M6" s="13"/>
      <c r="N6" s="13"/>
      <c r="O6" s="13"/>
    </row>
    <row r="7" spans="1:15" ht="15" customHeight="1" x14ac:dyDescent="0.3">
      <c r="A7" s="30" t="s">
        <v>37</v>
      </c>
      <c r="B7" s="31" t="s">
        <v>38</v>
      </c>
      <c r="C7" s="84" t="s">
        <v>39</v>
      </c>
      <c r="D7" s="14">
        <v>0</v>
      </c>
      <c r="E7" s="91">
        <f>D7*8</f>
        <v>0</v>
      </c>
      <c r="F7" s="87"/>
      <c r="G7" s="113"/>
      <c r="H7" s="114"/>
      <c r="J7" s="13"/>
      <c r="K7" s="13"/>
      <c r="L7" s="13"/>
      <c r="M7" s="13"/>
      <c r="N7" s="13"/>
      <c r="O7" s="13"/>
    </row>
    <row r="8" spans="1:15" ht="15" customHeight="1" x14ac:dyDescent="0.3">
      <c r="A8" s="30" t="s">
        <v>40</v>
      </c>
      <c r="B8" s="31" t="s">
        <v>41</v>
      </c>
      <c r="C8" s="84" t="s">
        <v>35</v>
      </c>
      <c r="D8" s="14">
        <v>0</v>
      </c>
      <c r="E8" s="91">
        <f>D8*10</f>
        <v>0</v>
      </c>
      <c r="F8" s="87"/>
      <c r="G8" s="113"/>
      <c r="H8" s="114"/>
      <c r="J8" s="13"/>
      <c r="K8" s="13"/>
      <c r="L8" s="13"/>
      <c r="M8" s="13"/>
      <c r="N8" s="13"/>
      <c r="O8" s="13"/>
    </row>
    <row r="9" spans="1:15" ht="15" customHeight="1" x14ac:dyDescent="0.3">
      <c r="A9" s="30" t="s">
        <v>42</v>
      </c>
      <c r="B9" s="31" t="s">
        <v>43</v>
      </c>
      <c r="C9" s="84" t="s">
        <v>35</v>
      </c>
      <c r="D9" s="14">
        <v>0</v>
      </c>
      <c r="E9" s="91">
        <f t="shared" ref="E9" si="0">D9*10</f>
        <v>0</v>
      </c>
      <c r="F9" s="87"/>
      <c r="G9" s="113"/>
      <c r="H9" s="114"/>
      <c r="J9" s="13"/>
      <c r="K9" s="13"/>
      <c r="L9" s="13"/>
      <c r="M9" s="13"/>
      <c r="N9" s="13"/>
      <c r="O9" s="13"/>
    </row>
    <row r="10" spans="1:15" ht="15" customHeight="1" x14ac:dyDescent="0.3">
      <c r="A10" s="30" t="s">
        <v>44</v>
      </c>
      <c r="B10" s="31" t="s">
        <v>45</v>
      </c>
      <c r="C10" s="84" t="s">
        <v>46</v>
      </c>
      <c r="D10" s="14">
        <v>0</v>
      </c>
      <c r="E10" s="91">
        <f>D10*32</f>
        <v>0</v>
      </c>
      <c r="F10" s="87"/>
      <c r="G10" s="113"/>
      <c r="H10" s="114"/>
      <c r="J10" s="13"/>
      <c r="K10" s="13"/>
      <c r="L10" s="13"/>
      <c r="M10" s="13"/>
      <c r="N10" s="13"/>
      <c r="O10" s="13"/>
    </row>
    <row r="11" spans="1:15" ht="15" customHeight="1" x14ac:dyDescent="0.3">
      <c r="A11" s="30" t="s">
        <v>47</v>
      </c>
      <c r="B11" s="32" t="s">
        <v>48</v>
      </c>
      <c r="C11" s="85" t="s">
        <v>49</v>
      </c>
      <c r="D11" s="14">
        <v>0</v>
      </c>
      <c r="E11" s="91">
        <f>D11*20</f>
        <v>0</v>
      </c>
      <c r="F11" s="87"/>
      <c r="G11" s="113"/>
      <c r="H11" s="114"/>
      <c r="J11" s="13"/>
      <c r="K11" s="13"/>
      <c r="L11" s="13"/>
      <c r="M11" s="13"/>
      <c r="N11" s="13"/>
      <c r="O11" s="13"/>
    </row>
    <row r="12" spans="1:15" ht="15" customHeight="1" x14ac:dyDescent="0.3">
      <c r="A12" s="33" t="s">
        <v>50</v>
      </c>
      <c r="B12" s="34" t="s">
        <v>51</v>
      </c>
      <c r="C12" s="86" t="s">
        <v>52</v>
      </c>
      <c r="D12" s="14">
        <v>0</v>
      </c>
      <c r="E12" s="91">
        <f>D12*1</f>
        <v>0</v>
      </c>
      <c r="F12" s="87"/>
      <c r="G12" s="115"/>
      <c r="H12" s="116"/>
      <c r="J12" s="13"/>
      <c r="K12" s="13"/>
      <c r="L12" s="13"/>
      <c r="M12" s="13"/>
      <c r="N12" s="13"/>
      <c r="O12" s="13"/>
    </row>
    <row r="13" spans="1:15" ht="15" customHeight="1" x14ac:dyDescent="0.3">
      <c r="A13" s="40" t="s">
        <v>53</v>
      </c>
      <c r="B13" s="41"/>
      <c r="C13" s="35"/>
      <c r="D13" s="89">
        <f>SUM(D6:D12)</f>
        <v>0</v>
      </c>
      <c r="E13" s="89">
        <f>SUM(E6:E12)</f>
        <v>0</v>
      </c>
      <c r="F13" s="36"/>
      <c r="G13" s="117"/>
      <c r="H13" s="118"/>
    </row>
    <row r="14" spans="1:15" ht="15" customHeight="1" x14ac:dyDescent="0.3">
      <c r="A14" s="42" t="s">
        <v>54</v>
      </c>
      <c r="B14" s="43"/>
      <c r="C14" s="43"/>
      <c r="D14" s="43"/>
      <c r="E14" s="82"/>
      <c r="F14" s="43"/>
      <c r="G14" s="43"/>
      <c r="H14" s="44"/>
    </row>
    <row r="15" spans="1:15" ht="15" customHeight="1" x14ac:dyDescent="0.3">
      <c r="A15" s="30" t="s">
        <v>55</v>
      </c>
      <c r="B15" s="31" t="s">
        <v>56</v>
      </c>
      <c r="C15" s="81" t="s">
        <v>52</v>
      </c>
      <c r="D15" s="14">
        <v>0</v>
      </c>
      <c r="E15" s="91">
        <v>0</v>
      </c>
      <c r="F15" s="130"/>
      <c r="G15" s="111" t="s">
        <v>36</v>
      </c>
      <c r="H15" s="112"/>
    </row>
    <row r="16" spans="1:15" ht="15" customHeight="1" x14ac:dyDescent="0.3">
      <c r="A16" s="30" t="s">
        <v>57</v>
      </c>
      <c r="B16" s="31" t="s">
        <v>58</v>
      </c>
      <c r="C16" s="81" t="s">
        <v>52</v>
      </c>
      <c r="D16" s="14">
        <v>0</v>
      </c>
      <c r="E16" s="91">
        <f t="shared" ref="E16:E20" si="1">D16*1</f>
        <v>0</v>
      </c>
      <c r="F16" s="130"/>
      <c r="G16" s="113"/>
      <c r="H16" s="114"/>
    </row>
    <row r="17" spans="1:8" ht="15" customHeight="1" x14ac:dyDescent="0.3">
      <c r="A17" s="33" t="s">
        <v>59</v>
      </c>
      <c r="B17" s="31" t="s">
        <v>60</v>
      </c>
      <c r="C17" s="81" t="s">
        <v>52</v>
      </c>
      <c r="D17" s="14">
        <v>0</v>
      </c>
      <c r="E17" s="91">
        <f t="shared" si="1"/>
        <v>0</v>
      </c>
      <c r="F17" s="130"/>
      <c r="G17" s="113"/>
      <c r="H17" s="114"/>
    </row>
    <row r="18" spans="1:8" ht="15" customHeight="1" x14ac:dyDescent="0.3">
      <c r="A18" s="37" t="s">
        <v>61</v>
      </c>
      <c r="B18" s="31" t="s">
        <v>62</v>
      </c>
      <c r="C18" s="81" t="s">
        <v>52</v>
      </c>
      <c r="D18" s="14">
        <v>0</v>
      </c>
      <c r="E18" s="91">
        <f t="shared" si="1"/>
        <v>0</v>
      </c>
      <c r="F18" s="130"/>
      <c r="G18" s="113"/>
      <c r="H18" s="114"/>
    </row>
    <row r="19" spans="1:8" ht="15" customHeight="1" x14ac:dyDescent="0.3">
      <c r="A19" s="37" t="s">
        <v>63</v>
      </c>
      <c r="B19" s="31" t="s">
        <v>64</v>
      </c>
      <c r="C19" s="81" t="s">
        <v>52</v>
      </c>
      <c r="D19" s="14">
        <v>0</v>
      </c>
      <c r="E19" s="91">
        <f t="shared" si="1"/>
        <v>0</v>
      </c>
      <c r="F19" s="130"/>
      <c r="G19" s="113"/>
      <c r="H19" s="114"/>
    </row>
    <row r="20" spans="1:8" ht="15" customHeight="1" x14ac:dyDescent="0.3">
      <c r="A20" s="37" t="s">
        <v>65</v>
      </c>
      <c r="B20" s="31" t="s">
        <v>66</v>
      </c>
      <c r="C20" s="81" t="s">
        <v>52</v>
      </c>
      <c r="D20" s="14">
        <v>0</v>
      </c>
      <c r="E20" s="91">
        <f t="shared" si="1"/>
        <v>0</v>
      </c>
      <c r="F20" s="130"/>
      <c r="G20" s="113"/>
      <c r="H20" s="114"/>
    </row>
    <row r="21" spans="1:8" ht="15" customHeight="1" x14ac:dyDescent="0.3">
      <c r="A21" s="37" t="s">
        <v>67</v>
      </c>
      <c r="B21" s="31" t="s">
        <v>68</v>
      </c>
      <c r="C21" s="81" t="s">
        <v>69</v>
      </c>
      <c r="D21" s="14">
        <v>0</v>
      </c>
      <c r="E21" s="91">
        <v>0</v>
      </c>
      <c r="F21" s="130"/>
      <c r="G21" s="113"/>
      <c r="H21" s="114"/>
    </row>
    <row r="22" spans="1:8" ht="15" customHeight="1" x14ac:dyDescent="0.3">
      <c r="A22" s="45" t="s">
        <v>70</v>
      </c>
      <c r="B22" s="46"/>
      <c r="C22" s="36"/>
      <c r="D22" s="90">
        <f>SUM(D15:D21)</f>
        <v>0</v>
      </c>
      <c r="E22" s="90">
        <f>SUM(E15:E21)</f>
        <v>0</v>
      </c>
      <c r="F22" s="36"/>
      <c r="G22" s="119"/>
      <c r="H22" s="120"/>
    </row>
    <row r="23" spans="1:8" ht="15" customHeight="1" x14ac:dyDescent="0.3">
      <c r="A23" s="42" t="s">
        <v>71</v>
      </c>
      <c r="B23" s="43"/>
      <c r="C23" s="43"/>
      <c r="D23" s="43"/>
      <c r="E23" s="82"/>
      <c r="F23" s="43"/>
      <c r="G23" s="43"/>
      <c r="H23" s="44"/>
    </row>
    <row r="24" spans="1:8" ht="15" customHeight="1" x14ac:dyDescent="0.3">
      <c r="A24" s="30" t="s">
        <v>72</v>
      </c>
      <c r="B24" s="31" t="s">
        <v>73</v>
      </c>
      <c r="C24" s="81" t="s">
        <v>52</v>
      </c>
      <c r="D24" s="14">
        <v>0</v>
      </c>
      <c r="E24" s="91">
        <f>D24*2</f>
        <v>0</v>
      </c>
      <c r="F24" s="31"/>
      <c r="G24" s="111" t="s">
        <v>36</v>
      </c>
      <c r="H24" s="112"/>
    </row>
    <row r="25" spans="1:8" ht="15" customHeight="1" x14ac:dyDescent="0.3">
      <c r="A25" s="30" t="s">
        <v>74</v>
      </c>
      <c r="B25" s="31" t="s">
        <v>75</v>
      </c>
      <c r="C25" s="81" t="s">
        <v>69</v>
      </c>
      <c r="D25" s="14">
        <v>0</v>
      </c>
      <c r="E25" s="91">
        <f>D25*1</f>
        <v>0</v>
      </c>
      <c r="F25" s="31"/>
      <c r="G25" s="113"/>
      <c r="H25" s="114"/>
    </row>
    <row r="26" spans="1:8" ht="15" customHeight="1" x14ac:dyDescent="0.3">
      <c r="A26" s="30" t="s">
        <v>76</v>
      </c>
      <c r="B26" s="31" t="s">
        <v>77</v>
      </c>
      <c r="C26" s="81" t="s">
        <v>78</v>
      </c>
      <c r="D26" s="14">
        <v>0</v>
      </c>
      <c r="E26" s="91">
        <f>D26*12</f>
        <v>0</v>
      </c>
      <c r="F26" s="31"/>
      <c r="G26" s="113"/>
      <c r="H26" s="114"/>
    </row>
    <row r="27" spans="1:8" ht="15" customHeight="1" x14ac:dyDescent="0.3">
      <c r="A27" s="30" t="s">
        <v>79</v>
      </c>
      <c r="B27" s="31" t="s">
        <v>80</v>
      </c>
      <c r="C27" s="81" t="s">
        <v>52</v>
      </c>
      <c r="D27" s="14">
        <v>0</v>
      </c>
      <c r="E27" s="91">
        <f t="shared" ref="E27" si="2">D27*1</f>
        <v>0</v>
      </c>
      <c r="F27" s="31"/>
      <c r="G27" s="113"/>
      <c r="H27" s="114"/>
    </row>
    <row r="28" spans="1:8" ht="15" customHeight="1" x14ac:dyDescent="0.3">
      <c r="A28" s="30" t="s">
        <v>81</v>
      </c>
      <c r="B28" s="31" t="s">
        <v>82</v>
      </c>
      <c r="C28" s="81" t="s">
        <v>52</v>
      </c>
      <c r="D28" s="14">
        <v>0</v>
      </c>
      <c r="E28" s="91">
        <f>D28*1</f>
        <v>0</v>
      </c>
      <c r="F28" s="31"/>
      <c r="G28" s="119"/>
      <c r="H28" s="120"/>
    </row>
    <row r="29" spans="1:8" ht="15" customHeight="1" x14ac:dyDescent="0.3">
      <c r="A29" s="47" t="s">
        <v>83</v>
      </c>
      <c r="B29" s="48"/>
      <c r="C29" s="48"/>
      <c r="D29" s="88">
        <f>SUM(D24:D28)</f>
        <v>0</v>
      </c>
      <c r="E29" s="89">
        <f>SUM(E24:E28)</f>
        <v>0</v>
      </c>
      <c r="F29" s="35"/>
      <c r="G29" s="35"/>
      <c r="H29" s="35" t="s">
        <v>36</v>
      </c>
    </row>
    <row r="30" spans="1:8" ht="15" customHeight="1" x14ac:dyDescent="0.3">
      <c r="A30" s="49" t="s">
        <v>84</v>
      </c>
      <c r="B30" s="50" t="s">
        <v>107</v>
      </c>
      <c r="C30" s="50"/>
      <c r="D30" s="50">
        <v>0</v>
      </c>
      <c r="E30" s="83"/>
      <c r="F30" s="50"/>
      <c r="G30" s="50"/>
      <c r="H30" s="51"/>
    </row>
    <row r="31" spans="1:8" ht="24" customHeight="1" x14ac:dyDescent="0.3">
      <c r="A31" s="30" t="s">
        <v>85</v>
      </c>
      <c r="B31" s="31" t="s">
        <v>86</v>
      </c>
      <c r="C31" s="92"/>
      <c r="D31" s="14">
        <v>0</v>
      </c>
      <c r="E31" s="91">
        <f>C31*D31</f>
        <v>0</v>
      </c>
      <c r="F31" s="31"/>
      <c r="G31" s="111" t="s">
        <v>36</v>
      </c>
      <c r="H31" s="112"/>
    </row>
    <row r="32" spans="1:8" ht="15" customHeight="1" x14ac:dyDescent="0.3">
      <c r="A32" s="30" t="s">
        <v>87</v>
      </c>
      <c r="B32" s="31" t="s">
        <v>88</v>
      </c>
      <c r="C32" s="81"/>
      <c r="D32" s="14">
        <v>0</v>
      </c>
      <c r="E32" s="91">
        <f t="shared" ref="E32:E34" si="3">C32*D32</f>
        <v>0</v>
      </c>
      <c r="F32" s="31"/>
      <c r="G32" s="113"/>
      <c r="H32" s="114"/>
    </row>
    <row r="33" spans="1:8" ht="15" customHeight="1" x14ac:dyDescent="0.3">
      <c r="A33" s="38" t="s">
        <v>89</v>
      </c>
      <c r="B33" s="31" t="s">
        <v>90</v>
      </c>
      <c r="C33" s="81"/>
      <c r="D33" s="14">
        <v>0</v>
      </c>
      <c r="E33" s="91">
        <f t="shared" si="3"/>
        <v>0</v>
      </c>
      <c r="F33" s="31"/>
      <c r="G33" s="113"/>
      <c r="H33" s="114"/>
    </row>
    <row r="34" spans="1:8" ht="15" customHeight="1" x14ac:dyDescent="0.3">
      <c r="A34" s="30" t="s">
        <v>91</v>
      </c>
      <c r="B34" s="31" t="s">
        <v>92</v>
      </c>
      <c r="C34" s="81"/>
      <c r="D34" s="14">
        <v>0</v>
      </c>
      <c r="E34" s="91">
        <f t="shared" si="3"/>
        <v>0</v>
      </c>
      <c r="F34" s="31"/>
      <c r="G34" s="113"/>
      <c r="H34" s="114"/>
    </row>
    <row r="35" spans="1:8" ht="15" customHeight="1" x14ac:dyDescent="0.3">
      <c r="A35" s="30" t="s">
        <v>93</v>
      </c>
      <c r="B35" s="31" t="s">
        <v>94</v>
      </c>
      <c r="C35" s="81"/>
      <c r="D35" s="14">
        <v>0</v>
      </c>
      <c r="E35" s="91">
        <f>C35*D35</f>
        <v>0</v>
      </c>
      <c r="F35" s="31"/>
      <c r="G35" s="113"/>
      <c r="H35" s="114"/>
    </row>
    <row r="36" spans="1:8" ht="15" customHeight="1" x14ac:dyDescent="0.3">
      <c r="A36" s="30" t="s">
        <v>95</v>
      </c>
      <c r="B36" s="31" t="s">
        <v>96</v>
      </c>
      <c r="C36" s="81" t="s">
        <v>97</v>
      </c>
      <c r="D36" s="14">
        <v>0</v>
      </c>
      <c r="E36" s="91">
        <f>D36*6</f>
        <v>0</v>
      </c>
      <c r="F36" s="31"/>
      <c r="G36" s="113"/>
      <c r="H36" s="114"/>
    </row>
    <row r="37" spans="1:8" ht="15" customHeight="1" x14ac:dyDescent="0.3">
      <c r="A37" s="30" t="s">
        <v>98</v>
      </c>
      <c r="B37" s="31" t="s">
        <v>99</v>
      </c>
      <c r="C37" s="81" t="s">
        <v>52</v>
      </c>
      <c r="D37" s="14">
        <v>0</v>
      </c>
      <c r="E37" s="91">
        <f>D37*1</f>
        <v>0</v>
      </c>
      <c r="F37" s="31"/>
      <c r="G37" s="113"/>
      <c r="H37" s="114"/>
    </row>
    <row r="38" spans="1:8" ht="15" customHeight="1" x14ac:dyDescent="0.3">
      <c r="A38" s="30" t="s">
        <v>100</v>
      </c>
      <c r="B38" s="31" t="s">
        <v>101</v>
      </c>
      <c r="C38" s="81" t="s">
        <v>69</v>
      </c>
      <c r="D38" s="14">
        <v>0</v>
      </c>
      <c r="E38" s="91">
        <f>D38*2</f>
        <v>0</v>
      </c>
      <c r="F38" s="31"/>
      <c r="G38" s="113"/>
      <c r="H38" s="114"/>
    </row>
    <row r="39" spans="1:8" ht="15" customHeight="1" thickBot="1" x14ac:dyDescent="0.35">
      <c r="A39" s="47" t="s">
        <v>105</v>
      </c>
      <c r="B39" s="48"/>
      <c r="C39" s="48"/>
      <c r="D39" s="93">
        <f>SUM(D31:D38)</f>
        <v>0</v>
      </c>
      <c r="E39" s="93">
        <f>SUM(E31:E38)</f>
        <v>0</v>
      </c>
      <c r="F39" s="39"/>
      <c r="G39" s="121"/>
      <c r="H39" s="122"/>
    </row>
    <row r="40" spans="1:8" ht="36.75" customHeight="1" thickTop="1" thickBot="1" x14ac:dyDescent="0.35">
      <c r="A40" s="102" t="s">
        <v>102</v>
      </c>
      <c r="B40" s="103"/>
      <c r="C40" s="104"/>
      <c r="D40" s="52"/>
      <c r="F40" s="28"/>
      <c r="G40" s="53"/>
      <c r="H40" s="29"/>
    </row>
    <row r="41" spans="1:8" ht="32.25" customHeight="1" thickTop="1" thickBot="1" x14ac:dyDescent="0.35">
      <c r="A41" s="123" t="s">
        <v>103</v>
      </c>
      <c r="B41" s="124"/>
      <c r="C41" s="125"/>
      <c r="D41" s="80">
        <f>E39+E29+E22+E13</f>
        <v>0</v>
      </c>
      <c r="E41" s="94">
        <f>SUM(E13+E22+E29+E39)</f>
        <v>0</v>
      </c>
      <c r="F41" s="61"/>
      <c r="G41" s="54" t="s">
        <v>18</v>
      </c>
      <c r="H41" s="26"/>
    </row>
    <row r="42" spans="1:8" ht="22.5" customHeight="1" thickTop="1" thickBot="1" x14ac:dyDescent="0.35">
      <c r="A42" s="126" t="s">
        <v>19</v>
      </c>
      <c r="B42" s="127"/>
      <c r="C42" s="127"/>
      <c r="D42" s="127"/>
      <c r="E42" s="127"/>
      <c r="F42" s="62"/>
      <c r="G42" s="54" t="s">
        <v>20</v>
      </c>
      <c r="H42" s="26"/>
    </row>
    <row r="43" spans="1:8" ht="32.25" customHeight="1" thickTop="1" thickBot="1" x14ac:dyDescent="0.35">
      <c r="A43" s="109" t="s">
        <v>21</v>
      </c>
      <c r="B43" s="110"/>
      <c r="C43" s="56"/>
      <c r="D43" s="56"/>
      <c r="E43" s="56"/>
      <c r="F43" s="62"/>
      <c r="G43" s="55" t="s">
        <v>24</v>
      </c>
      <c r="H43" s="27"/>
    </row>
    <row r="44" spans="1:8" ht="16.8" thickTop="1" thickBot="1" x14ac:dyDescent="0.35">
      <c r="A44" s="57" t="s">
        <v>23</v>
      </c>
      <c r="B44" s="58"/>
      <c r="C44" s="58"/>
      <c r="D44" s="58"/>
      <c r="E44" s="58"/>
      <c r="F44" s="62"/>
      <c r="G44" s="54" t="s">
        <v>22</v>
      </c>
      <c r="H44" s="26"/>
    </row>
    <row r="45" spans="1:8" ht="16.8" thickTop="1" thickBot="1" x14ac:dyDescent="0.35">
      <c r="A45" s="59"/>
      <c r="B45" s="60"/>
      <c r="C45" s="60"/>
      <c r="D45" s="60"/>
      <c r="E45" s="60"/>
      <c r="F45" s="62"/>
      <c r="G45" s="54"/>
      <c r="H45" s="27"/>
    </row>
    <row r="46" spans="1:8" ht="16.5" customHeight="1" thickTop="1" thickBot="1" x14ac:dyDescent="0.35">
      <c r="A46" s="95" t="s">
        <v>17</v>
      </c>
      <c r="B46" s="96"/>
      <c r="C46" s="96"/>
      <c r="D46" s="96"/>
      <c r="E46" s="96"/>
      <c r="F46" s="63"/>
      <c r="G46" s="54"/>
      <c r="H46" s="27"/>
    </row>
    <row r="47" spans="1:8" ht="15" customHeight="1" thickBot="1" x14ac:dyDescent="0.35">
      <c r="A47" s="97"/>
      <c r="B47" s="98"/>
      <c r="C47" s="98"/>
      <c r="D47" s="98"/>
      <c r="E47" s="99"/>
    </row>
  </sheetData>
  <mergeCells count="13">
    <mergeCell ref="A46:E47"/>
    <mergeCell ref="A1:H1"/>
    <mergeCell ref="A40:C40"/>
    <mergeCell ref="G4:H4"/>
    <mergeCell ref="A5:H5"/>
    <mergeCell ref="A43:B43"/>
    <mergeCell ref="G6:H12"/>
    <mergeCell ref="G13:H13"/>
    <mergeCell ref="G15:H22"/>
    <mergeCell ref="G24:H28"/>
    <mergeCell ref="G31:H39"/>
    <mergeCell ref="A41:C41"/>
    <mergeCell ref="A42:E42"/>
  </mergeCells>
  <phoneticPr fontId="17"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34e011-70aa-4011-9e64-82beedc983d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B627BE5FC5AA4E8F13C0B78E3986F9" ma:contentTypeVersion="17" ma:contentTypeDescription="Create a new document." ma:contentTypeScope="" ma:versionID="7b6c51f204d9a51a676a339594f554b2">
  <xsd:schema xmlns:xsd="http://www.w3.org/2001/XMLSchema" xmlns:xs="http://www.w3.org/2001/XMLSchema" xmlns:p="http://schemas.microsoft.com/office/2006/metadata/properties" xmlns:ns2="d034e011-70aa-4011-9e64-82beedc983d7" xmlns:ns3="a2f44bf5-59dc-4dd1-9f4f-fe67186c8967" targetNamespace="http://schemas.microsoft.com/office/2006/metadata/properties" ma:root="true" ma:fieldsID="ba33cf3b481631a778c1f18bc43bc7d8" ns2:_="" ns3:_="">
    <xsd:import namespace="d034e011-70aa-4011-9e64-82beedc983d7"/>
    <xsd:import namespace="a2f44bf5-59dc-4dd1-9f4f-fe67186c89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34e011-70aa-4011-9e64-82beedc983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ddf0ec-e3a3-41fd-b379-e0d45b0642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f44bf5-59dc-4dd1-9f4f-fe67186c896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A0B627-3730-41D6-A910-238507FAB158}">
  <ds:schemaRefs>
    <ds:schemaRef ds:uri="http://schemas.microsoft.com/sharepoint/v3/contenttype/forms"/>
  </ds:schemaRefs>
</ds:datastoreItem>
</file>

<file path=customXml/itemProps2.xml><?xml version="1.0" encoding="utf-8"?>
<ds:datastoreItem xmlns:ds="http://schemas.openxmlformats.org/officeDocument/2006/customXml" ds:itemID="{FD7D1B98-D9CD-4317-87E3-08FD99CE628F}">
  <ds:schemaRefs>
    <ds:schemaRef ds:uri="http://schemas.microsoft.com/office/2006/metadata/properties"/>
    <ds:schemaRef ds:uri="http://schemas.microsoft.com/office/infopath/2007/PartnerControls"/>
    <ds:schemaRef ds:uri="d034e011-70aa-4011-9e64-82beedc983d7"/>
  </ds:schemaRefs>
</ds:datastoreItem>
</file>

<file path=customXml/itemProps3.xml><?xml version="1.0" encoding="utf-8"?>
<ds:datastoreItem xmlns:ds="http://schemas.openxmlformats.org/officeDocument/2006/customXml" ds:itemID="{DC5AF45A-845C-4206-9818-B28339B0E2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34e011-70aa-4011-9e64-82beedc983d7"/>
    <ds:schemaRef ds:uri="a2f44bf5-59dc-4dd1-9f4f-fe67186c89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Pricing Table</vt:lpstr>
      <vt:lpstr>Instructions!_Hlk104448221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Neil.McCarthy</dc:creator>
  <cp:keywords/>
  <dc:description/>
  <cp:lastModifiedBy>Mary Mc Coy</cp:lastModifiedBy>
  <cp:revision/>
  <dcterms:created xsi:type="dcterms:W3CDTF">2015-07-20T11:42:36Z</dcterms:created>
  <dcterms:modified xsi:type="dcterms:W3CDTF">2026-07-24T20:35:50Z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0x010100EAB627BE5FC5AA4E8F13C0B78E3986F9</vt:lpwstr>
  </property>
  <property fmtid="{D5CDD505-2E9C-101B-9397-08002B2CF9AE}" pid="3" name="MediaServiceImageTags">
    <vt:lpwstr/>
  </property>
</Properties>
</file>