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CSAGD\2 Procurement\1. RFTS and RFQs UNDER REVIEW 24-25\RFT FINOG\02. Go To Market\Published on eTenders\"/>
    </mc:Choice>
  </mc:AlternateContent>
  <xr:revisionPtr revIDLastSave="0" documentId="8_{9E3FE816-13C2-40FE-97FA-16C384F25D01}" xr6:coauthVersionLast="47" xr6:coauthVersionMax="47" xr10:uidLastSave="{00000000-0000-0000-0000-000000000000}"/>
  <bookViews>
    <workbookView xWindow="28680" yWindow="-120" windowWidth="24240" windowHeight="13020" tabRatio="623" firstSheet="1" activeTab="1" xr2:uid="{EBAF10DE-F526-4E93-A581-D3F4307DCD70}"/>
  </bookViews>
  <sheets>
    <sheet name="Tenderer's Details " sheetId="2" r:id="rId1"/>
    <sheet name="Index and Instructions" sheetId="3" r:id="rId2"/>
    <sheet name="Summary " sheetId="4" r:id="rId3"/>
    <sheet name="9A. (i) Build &amp; Implementation" sheetId="5" r:id="rId4"/>
    <sheet name="9A. (ii) Licensing" sheetId="6" r:id="rId5"/>
    <sheet name="9B. Support and Maintenance" sheetId="7" r:id="rId6"/>
    <sheet name="9C. Enhancements&amp;Rate Card" sheetId="9" r:id="rId7"/>
    <sheet name="9D. Support - HyperCare" sheetId="10" r:id="rId8"/>
    <sheet name="Sheet1" sheetId="11" r:id="rId9"/>
  </sheets>
  <definedNames>
    <definedName name="GradeLevel1to5">#REF!</definedName>
    <definedName name="_xlnm.Print_Area" localSheetId="1">'Index and Instructions'!$A$1:$B$18</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6" l="1"/>
  <c r="F28" i="6"/>
  <c r="F19" i="6"/>
  <c r="F20" i="6"/>
  <c r="F21" i="6"/>
  <c r="F22" i="6"/>
  <c r="F10" i="6"/>
  <c r="C11" i="5"/>
  <c r="F36" i="6"/>
  <c r="F37" i="6"/>
  <c r="F38" i="6"/>
  <c r="F35" i="6"/>
  <c r="G39" i="6" s="1"/>
  <c r="F29" i="6"/>
  <c r="F30" i="6"/>
  <c r="F11" i="6"/>
  <c r="F12" i="6"/>
  <c r="F13" i="6"/>
  <c r="B17" i="4" a="1"/>
  <c r="B17" i="4" s="1"/>
  <c r="B18" i="4" s="1"/>
  <c r="B13" i="4" a="1"/>
  <c r="B13" i="4" s="1"/>
  <c r="B14" i="4" s="1"/>
  <c r="D23" i="9"/>
  <c r="D22" i="9"/>
  <c r="D21" i="9"/>
  <c r="D20" i="9"/>
  <c r="D19" i="9"/>
  <c r="D18" i="9"/>
  <c r="D17" i="9"/>
  <c r="D16" i="9"/>
  <c r="D15" i="9"/>
  <c r="D14" i="9"/>
  <c r="D13" i="9"/>
  <c r="D12" i="9"/>
  <c r="D11" i="9"/>
  <c r="D10" i="9"/>
  <c r="B24" i="9" s="1"/>
  <c r="C5" i="10"/>
  <c r="B4" i="7"/>
  <c r="B9" i="4" s="1" a="1"/>
  <c r="B9" i="4" s="1"/>
  <c r="B10" i="4" s="1"/>
  <c r="C10" i="5"/>
  <c r="C8" i="5"/>
  <c r="B4" i="4" s="1"/>
  <c r="G23" i="6" l="1"/>
  <c r="B43" i="6" s="1"/>
  <c r="G31" i="6"/>
  <c r="B45" i="6"/>
  <c r="B44" i="6"/>
  <c r="G14" i="6"/>
  <c r="B42" i="6" s="1"/>
  <c r="B46" i="6" l="1"/>
  <c r="B5" i="4" a="1"/>
  <c r="B5" i="4" s="1"/>
  <c r="B6" i="4" s="1"/>
  <c r="B21"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<sst xmlns="http://schemas.openxmlformats.org/spreadsheetml/2006/main" count="165" uniqueCount="138">
  <si>
    <t>Tender Title:</t>
  </si>
  <si>
    <t xml:space="preserve">Establishing the provision, implementation, and support of an EMSWe compliant IT platform (FINOG) to support the Marine Survey Office (MSO) unit of the Department of Transport </t>
  </si>
  <si>
    <t>Contract Authority:</t>
  </si>
  <si>
    <t>Department of Transport</t>
  </si>
  <si>
    <t>Tender Respondents Name:</t>
  </si>
  <si>
    <t>Insert Tenderers Name here</t>
  </si>
  <si>
    <t xml:space="preserve">eTenders Resource ID </t>
  </si>
  <si>
    <t>TBD</t>
  </si>
  <si>
    <t>OJEU Publication Number:</t>
  </si>
  <si>
    <t xml:space="preserve">Procedure: </t>
  </si>
  <si>
    <t>Open Procedure</t>
  </si>
  <si>
    <t>Stage of Process:</t>
  </si>
  <si>
    <t>Tender Stage</t>
  </si>
  <si>
    <t>Tender Response Submission Date:</t>
  </si>
  <si>
    <t>Insert Date of Submission</t>
  </si>
  <si>
    <t>Worksheet Name/Link</t>
  </si>
  <si>
    <t>Summary Instructions</t>
  </si>
  <si>
    <t xml:space="preserve">Summary </t>
  </si>
  <si>
    <r>
      <t xml:space="preserve">This worksheet consolidates the totals from all other tabs in the document. It serves as a reference for the department to assess and evaluate the various cost components. Tenderers must not modify this worksheet, as the figures are automatically populated. 
</t>
    </r>
    <r>
      <rPr>
        <b/>
        <sz val="11"/>
        <color theme="1"/>
        <rFont val="Aptos Narrow"/>
        <family val="2"/>
        <scheme val="minor"/>
      </rPr>
      <t>All prices quoted must be all-inclusive (i.e. including but not being limited to shipping, packaging, delivery, ancillary costs, and all other costs/expenses), be expressed in Euro only and exclusive of VAT. The VAT rate(s) where applicable should be indicated separately.</t>
    </r>
  </si>
  <si>
    <t>9A. (i) Build &amp; Implementation</t>
  </si>
  <si>
    <t xml:space="preserve">This worksheet captures all development costs up to the go-live stage. It includes placeholders for tenderers to provide fixed pricing for key project deliverables, including Design, Build, Testing, Integrations, Training, and Go-live. 
Tenderers must also incorporate any costs associated with Project Management and Stakeholder Engagement into this section.
In addition to completing the cost evaluation table, tenderers are encouraged, where feasible, to align deliverables with proposed payment milestones.
All pricing fields must be completed. The entry of a zero (€0.00) or the absence of a value in any box will be interpreted as confirmation that the item is provided at no cost. No subsequent charges will be permitted for such items.
</t>
  </si>
  <si>
    <t>9A. (ii) Licensing</t>
  </si>
  <si>
    <t>This tab covers both the Platform Licencing Costs, as well as other Third party Licensing costs. ​
The Tenderer should note that the Department reserves the right to procure elements of the software solution independently (e.g. o/s licences) if it is more cost effective to do so. Any such cost optimisation will be taken into consideration when evaluating the overall cost of the tendered solution.
All pricing fields must be completed. The entry of a zero (€0.00) or the absence of a value in any box will be interpreted as confirmation that the item is provided at no cost. No subsequent charges will be permitted for such items.</t>
  </si>
  <si>
    <t>9B. Support and Maintenance</t>
  </si>
  <si>
    <t>This tab details the total support and maintenance costs for the Software Solution over the full 10-year contract period.
All pricing fields must be completed. The entry of a zero (€0.00) or the absence of a value in any box will be interpreted as confirmation that the item is provided at no cost. No subsequent charges will be permitted for such items.</t>
  </si>
  <si>
    <t>9C. Enhancements&amp;Rate Card</t>
  </si>
  <si>
    <t>The rate card includes the rates for further development of the system, new change requests, unknown functionalities (Phase 3). The tenderer may add rows if absolutely required, but will be responsible for updating formulae throughout this document (especially A.Summary Price).
All pricing fields must be completed. The entry of a zero (€0.00) or the absence of a value in any box will be interpreted as confirmation that the item is provided at no cost. No subsequent charges will be permitted for such items.
This tab covers the cost for the Hypercare support package provided by tenderers, which may be purchased at the discretion of the Department.</t>
  </si>
  <si>
    <t>Summary of Cost Categories</t>
  </si>
  <si>
    <t>9A - (i)Build &amp; Implementation , (ii) Licencing (850 Marks)</t>
  </si>
  <si>
    <t>(i) Build &amp; Implementation Total</t>
  </si>
  <si>
    <t xml:space="preserve">(ii) Licensing Total </t>
  </si>
  <si>
    <t>Build &amp; Implementation Cost plus Licencing Cost</t>
  </si>
  <si>
    <t>9B - Support &amp; Maintenance (300 Marks)</t>
  </si>
  <si>
    <t xml:space="preserve">Support &amp; Maintenance Cost </t>
  </si>
  <si>
    <t xml:space="preserve">Total Cost </t>
  </si>
  <si>
    <t>9C - Enhancements and Resources - Rate Card (300 Marks)</t>
  </si>
  <si>
    <t>Enahancements &amp; Rate Card</t>
  </si>
  <si>
    <t>Total Cost for Standard Project Rates</t>
  </si>
  <si>
    <t>9D - Support - Hypercare Cost (50 Marks)</t>
  </si>
  <si>
    <t>Support -Hypercare</t>
  </si>
  <si>
    <t xml:space="preserve">Cost for Delivery of Hypercare </t>
  </si>
  <si>
    <t>Overall Cost</t>
  </si>
  <si>
    <t xml:space="preserve">Phase / Deliverable </t>
  </si>
  <si>
    <t>Comments</t>
  </si>
  <si>
    <t>Total Cost / Fixed Price</t>
  </si>
  <si>
    <t>Project Initiation &amp; Design</t>
  </si>
  <si>
    <t xml:space="preserve">Build </t>
  </si>
  <si>
    <t>Testing &amp; QA</t>
  </si>
  <si>
    <t>Integrations</t>
  </si>
  <si>
    <t>Training</t>
  </si>
  <si>
    <t xml:space="preserve">Go Live </t>
  </si>
  <si>
    <t xml:space="preserve"> </t>
  </si>
  <si>
    <t>Sub Total</t>
  </si>
  <si>
    <t>Any Other Costs</t>
  </si>
  <si>
    <t>Please give detailed description of additional costs here</t>
  </si>
  <si>
    <t xml:space="preserve"> Total fixed build &amp; implementation costs (carried forward for evaluation purposes) </t>
  </si>
  <si>
    <t>Instructions</t>
  </si>
  <si>
    <t>Note 1</t>
  </si>
  <si>
    <t>Tenderers to complete cells in white below. Cells in greyed will automatically give over-all licencing figures based on input.</t>
  </si>
  <si>
    <t>Note 2:</t>
  </si>
  <si>
    <t>Tenderers must propose the optimal licensing model for the Platform to support a phased implementation. The chosen model should ensure flexibility and scalability throughout the implementation process.
Tenderers must ensure that all costs associated with the use of third-party software, platforms, or licences required to deliver the proposed services are fully accounted for within their financial submission. The contracting authority will not be liable for any additional licensing fees or related costs unless explicitly stated and agreed within the contract. Tenderers should clearly identify any such dependencies and associated costs in their proposal.
Tenderers are only allowed to propose one licencing model per Tender.  If tenderers wish to propose more than one, then it must done by submitting a separate Tender.</t>
  </si>
  <si>
    <t>Note 3:</t>
  </si>
  <si>
    <t xml:space="preserve">Tenderers should note that the Licencing Authority reserves the right to procure elements of the software solution independently (e.g. o/s licences) if it is more cost effective to do so.  Any such cost optimisation will be taken into consideration when evaluating the overall cost of the tendered solution.  </t>
  </si>
  <si>
    <t>Note 4:</t>
  </si>
  <si>
    <t xml:space="preserve">The Successful Tender is  responsible for all costs associated with the procurement, maintenance, and resolution of issues related to any third-party licences they choose to use in the delivery of services under this contract.
While the Licensing Authority  will cover the agreed costs for the use of third-party licences as outlined in the Pricing Schedule, any additional costs arising from the tenderer's own licensing arrangements—including but not limited to misconfigurations, compliance issues, or support requirements—will be borne solely by the successful tenderer.
		</t>
  </si>
  <si>
    <t>Note 5:</t>
  </si>
  <si>
    <t xml:space="preserve">The Tenderer must ensure not to duplicate licence cost across the  following tables to prevent miscalculation of Total for Licencing (Carried Forward for Evaluation).		</t>
  </si>
  <si>
    <t>Table 1 - Software Solution Licencing Costs</t>
  </si>
  <si>
    <t>Licence details
Tenderer please replace 'Licence type #' with licence name</t>
  </si>
  <si>
    <t>Annual Cost</t>
  </si>
  <si>
    <t xml:space="preserve">Quantity </t>
  </si>
  <si>
    <t>Total  Cost for this licence over the duration of the contract (10 years)</t>
  </si>
  <si>
    <t>Please leave a brief description about this licence - what is is, what it covers and any relevant details the department should know about</t>
  </si>
  <si>
    <t>Licence Type 1</t>
  </si>
  <si>
    <t>Licence Type 2</t>
  </si>
  <si>
    <t>Licence Type 3</t>
  </si>
  <si>
    <t>Licence Type 4</t>
  </si>
  <si>
    <t>Total Licencing Costs over duration of the contract (10 years)</t>
  </si>
  <si>
    <t>Table 2 - Third Party Licencing Costs</t>
  </si>
  <si>
    <t>Third Party Name and Description of Licence</t>
  </si>
  <si>
    <t>Total Cost over duration of contract (10 years)</t>
  </si>
  <si>
    <t>Please leave a brief description about this licence - what is is, what it covers and any relevant details the department should know about.</t>
  </si>
  <si>
    <t>Annual Service costs for User Licences (Sub-total)</t>
  </si>
  <si>
    <t>Table 3a - Per User Licencing Costs</t>
  </si>
  <si>
    <t>Per User Licence and Description</t>
  </si>
  <si>
    <t xml:space="preserve">Licence Type 2 </t>
  </si>
  <si>
    <t>Annual Service costs for Per  User Licences (Sub-total)</t>
  </si>
  <si>
    <t>Table 3b - Per Group Licencing Costs</t>
  </si>
  <si>
    <t>Per Group Licence and Description</t>
  </si>
  <si>
    <t xml:space="preserve">
Number of users within a group</t>
  </si>
  <si>
    <t>Annual Service costs Per Group for User Licences (Sub-total)</t>
  </si>
  <si>
    <t>Total Licencing Cost Calculation</t>
  </si>
  <si>
    <t xml:space="preserve">Subtotal (Table 1) </t>
  </si>
  <si>
    <t>Subtotal (Table 2)</t>
  </si>
  <si>
    <t>Subtotal (Table 3a)</t>
  </si>
  <si>
    <t>Subtotal (Table 3b)</t>
  </si>
  <si>
    <t>Total for Licencing (Carried Forward for Evaluation)</t>
  </si>
  <si>
    <t xml:space="preserve">SUPPORT AND MAINTENANCE COSTS  </t>
  </si>
  <si>
    <t>Description</t>
  </si>
  <si>
    <t>Cost Basis</t>
  </si>
  <si>
    <t>Quantity (Years) 
(A)</t>
  </si>
  <si>
    <t>Unit Rate 
(B)</t>
  </si>
  <si>
    <t xml:space="preserve">Support and Maintenance Cost for FINOG </t>
  </si>
  <si>
    <t>SubTotal
(A) X (B)</t>
  </si>
  <si>
    <t>NOTE 1:</t>
  </si>
  <si>
    <t>Tenderers must not alter the number of notional days provided below.</t>
  </si>
  <si>
    <t xml:space="preserve">NOTE 2: </t>
  </si>
  <si>
    <t xml:space="preserve">​The cost tendered in the table above must include all salary and overhead costs and all administrative support costs. </t>
  </si>
  <si>
    <t xml:space="preserve">NOTE 3: </t>
  </si>
  <si>
    <t>The daily rates listed below will apply for any additional ad-hoc services, and for any additional requirements that may arise or evolve during the lifecycle of the project. 
Phase 3 of the project will use these daily rates, which will apply for the duration of the Services Contract.</t>
  </si>
  <si>
    <t xml:space="preserve">NOTE 4: </t>
  </si>
  <si>
    <t>Where resources are required for less than a day, the appropriate rate will be calculated pro-rata to the daily rates set out below.</t>
  </si>
  <si>
    <t xml:space="preserve">NOTE 5: </t>
  </si>
  <si>
    <t>All pricing fields must be completed. The entry of a zero (€0.00) or the absence of a value in any box will be interpreted as confirmation that the item is provided at no cost. No subsequent charges will be permitted for such items.</t>
  </si>
  <si>
    <t xml:space="preserve">Rate Card 
</t>
  </si>
  <si>
    <t xml:space="preserve">Professional Resource </t>
  </si>
  <si>
    <t>Daily Rate (7.5 hrs)
(A)</t>
  </si>
  <si>
    <t>Notional No. of Days
(B)</t>
  </si>
  <si>
    <t>Subtotal 
(A X B)</t>
  </si>
  <si>
    <t>Project / Account Manager</t>
  </si>
  <si>
    <t xml:space="preserve">Sol Architect </t>
  </si>
  <si>
    <t>Database Architect</t>
  </si>
  <si>
    <t>UX Developer / Designer</t>
  </si>
  <si>
    <t>Database Developer/ Data Migration Specialist</t>
  </si>
  <si>
    <t xml:space="preserve">Business Analyst </t>
  </si>
  <si>
    <t>Senior Developer</t>
  </si>
  <si>
    <t>Junior Developer</t>
  </si>
  <si>
    <t xml:space="preserve">QA Lead </t>
  </si>
  <si>
    <t>QA Analyst</t>
  </si>
  <si>
    <t>Unit Tester</t>
  </si>
  <si>
    <t xml:space="preserve">Trainer </t>
  </si>
  <si>
    <t>Integration Specialist / Implementation Consultant</t>
  </si>
  <si>
    <t>Support Analyst</t>
  </si>
  <si>
    <t>SUB TOTAL (CARRIED FORWARD FOR EVALUATION PURPOSES)</t>
  </si>
  <si>
    <t xml:space="preserve">COST FOR ADDITIONAL HYPERCARE SUPPORT </t>
  </si>
  <si>
    <t xml:space="preserve">Monthly </t>
  </si>
  <si>
    <t>Notional No.</t>
  </si>
  <si>
    <t>Subtotal for Hypercare Support - Carried forward for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</si>
</sst>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164" formatCode="[$-F800]dddd\,\ mmmm\ dd\,\ yyyy"/>
    <numFmt numFmtId="165" formatCode="[$€-83C]#,##0.00;\-[$€-83C]#,##0.00"/>
    <numFmt numFmtId="166" formatCode="[$€-83C]#,##0.00"/>
    <numFmt numFmtId="167" formatCode="&quot;£&quot;#,##0.00"/>
    <numFmt numFmtId="168" formatCode="&quot;€&quot;#,##0"/>
    <numFmt numFmtId="169" formatCode="&quot;€&quot;#,##0.00"/>
  </numFmts>
  <fonts count="39" x14ac:knownFonts="1">
    <font>
      <sz val="11"/>
      <color theme="1"/>
      <name val="Aptos Narrow"/>
      <family val="2"/>
      <scheme val="minor"/>
    </font>
    <font>
      <sz val="11"/>
      <color theme="1"/>
      <name val="Aptos Narrow"/>
      <family val="2"/>
      <scheme val="minor"/>
    </font>
    <font>
      <sz val="11"/>
      <color theme="0"/>
      <name val="Aptos Narrow"/>
      <family val="2"/>
      <scheme val="minor"/>
    </font>
    <font>
      <b/>
      <sz val="12"/>
      <color theme="0"/>
      <name val="Aptos Narrow"/>
      <family val="2"/>
      <scheme val="minor"/>
    </font>
    <font>
      <b/>
      <sz val="20"/>
      <color theme="0"/>
      <name val="Aptos Narrow"/>
      <family val="2"/>
      <scheme val="minor"/>
    </font>
    <font>
      <sz val="14"/>
      <color theme="1"/>
      <name val="Aptos Narrow"/>
      <family val="2"/>
      <scheme val="minor"/>
    </font>
    <font>
      <u/>
      <sz val="11"/>
      <color theme="10"/>
      <name val="Aptos Narrow"/>
      <family val="2"/>
      <scheme val="minor"/>
    </font>
    <font>
      <sz val="8"/>
      <name val="Aptos Narrow"/>
      <family val="2"/>
      <scheme val="minor"/>
    </font>
    <font>
      <sz val="16"/>
      <color theme="1"/>
      <name val="Arial"/>
      <family val="2"/>
    </font>
    <font>
      <b/>
      <sz val="11"/>
      <color theme="0"/>
      <name val="Arial"/>
      <family val="2"/>
    </font>
    <font>
      <b/>
      <sz val="11"/>
      <color theme="1"/>
      <name val="Arial"/>
      <family val="2"/>
    </font>
    <font>
      <b/>
      <sz val="11"/>
      <color rgb="FFFF0000"/>
      <name val="Arial"/>
      <family val="2"/>
    </font>
    <font>
      <b/>
      <sz val="11"/>
      <color theme="0"/>
      <name val="Aptos Narrow"/>
      <family val="2"/>
      <scheme val="minor"/>
    </font>
    <font>
      <sz val="11"/>
      <color rgb="FF000000"/>
      <name val="Aptos Narrow"/>
      <family val="2"/>
      <scheme val="minor"/>
    </font>
    <font>
      <sz val="11"/>
      <color theme="1"/>
      <name val="Aptos Narrow"/>
      <family val="2"/>
    </font>
    <font>
      <sz val="11"/>
      <color rgb="FF000000"/>
      <name val="Aptos Narrow"/>
      <family val="2"/>
    </font>
    <font>
      <b/>
      <sz val="11"/>
      <color rgb="FF000000"/>
      <name val="Aptos Narrow"/>
      <family val="2"/>
    </font>
    <font>
      <b/>
      <sz val="11"/>
      <name val="Aptos Narrow"/>
      <family val="2"/>
    </font>
    <font>
      <b/>
      <sz val="11"/>
      <color theme="0"/>
      <name val="Aptos Narrow"/>
      <family val="2"/>
    </font>
    <font>
      <sz val="11"/>
      <color theme="0"/>
      <name val="Aptos Narrow"/>
      <family val="2"/>
    </font>
    <font>
      <b/>
      <sz val="11"/>
      <color theme="1"/>
      <name val="Aptos Narrow"/>
      <family val="2"/>
    </font>
    <font>
      <sz val="11"/>
      <name val="Aptos Narrow"/>
      <family val="2"/>
    </font>
    <font>
      <i/>
      <sz val="11"/>
      <name val="Aptos Narrow"/>
      <family val="2"/>
    </font>
    <font>
      <sz val="11"/>
      <color rgb="FF242424"/>
      <name val="Aptos Narrow"/>
      <family val="2"/>
    </font>
    <font>
      <b/>
      <i/>
      <sz val="11"/>
      <color theme="0"/>
      <name val="Aptos Narrow"/>
      <family val="2"/>
    </font>
    <font>
      <i/>
      <sz val="11"/>
      <color theme="1"/>
      <name val="Aptos Narrow"/>
      <family val="2"/>
    </font>
    <font>
      <b/>
      <sz val="11"/>
      <color rgb="FFFFFFFF"/>
      <name val="Aptos Narrow"/>
      <family val="2"/>
    </font>
    <font>
      <b/>
      <sz val="11"/>
      <color rgb="FFFF0000"/>
      <name val="Aptos Narrow"/>
      <family val="2"/>
    </font>
    <font>
      <strike/>
      <sz val="11"/>
      <color rgb="FF000000"/>
      <name val="Aptos Narrow"/>
      <family val="2"/>
    </font>
    <font>
      <b/>
      <i/>
      <sz val="11"/>
      <color theme="1"/>
      <name val="Aptos Narrow"/>
      <family val="2"/>
    </font>
    <font>
      <sz val="11"/>
      <color rgb="FF000000"/>
      <name val="Aptos Narrow"/>
    </font>
    <font>
      <b/>
      <u/>
      <sz val="11"/>
      <color theme="10"/>
      <name val="Aptos Narrow"/>
      <family val="2"/>
      <scheme val="minor"/>
    </font>
    <font>
      <b/>
      <sz val="11"/>
      <color theme="1"/>
      <name val="Aptos Narrow"/>
      <family val="2"/>
      <scheme val="minor"/>
    </font>
    <font>
      <b/>
      <u/>
      <sz val="11"/>
      <color theme="0"/>
      <name val="Aptos Narrow"/>
      <family val="2"/>
      <scheme val="minor"/>
    </font>
    <font>
      <sz val="14"/>
      <color theme="0"/>
      <name val="Aptos Narrow"/>
      <family val="2"/>
      <scheme val="minor"/>
    </font>
    <font>
      <b/>
      <sz val="11"/>
      <color rgb="FFFF0000"/>
      <name val="Aptos Narrow"/>
      <family val="2"/>
      <scheme val="minor"/>
    </font>
    <font>
      <b/>
      <sz val="14"/>
      <color theme="0"/>
      <name val="Aptos Narrow"/>
      <family val="2"/>
    </font>
    <font>
      <sz val="14"/>
      <color theme="1"/>
      <name val="Aptos Narrow"/>
      <family val="2"/>
    </font>
    <font>
      <i/>
      <sz val="11"/>
      <color theme="1"/>
      <name val="Aptos Narrow"/>
    </font>
  </fonts>
  <fills count="14">
    <fill>
      <patternFill patternType="none"/>
    </fill>
    <fill>
      <patternFill patternType="gray125"/>
    </fill>
    <fill>
      <patternFill patternType="solid">
        <fgColor rgb="FF00804B"/>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rgb="FFCCCCCC"/>
        <bgColor indexed="64"/>
      </patternFill>
    </fill>
    <fill>
      <patternFill patternType="solid">
        <fgColor theme="0" tint="-4.9989318521683403E-2"/>
        <bgColor indexed="64"/>
      </patternFill>
    </fill>
    <fill>
      <patternFill patternType="solid">
        <fgColor rgb="FFC1F0C8"/>
        <bgColor indexed="64"/>
      </patternFill>
    </fill>
    <fill>
      <patternFill patternType="solid">
        <fgColor theme="2" tint="-0.249977111117893"/>
        <bgColor indexed="64"/>
      </patternFill>
    </fill>
    <fill>
      <patternFill patternType="solid">
        <fgColor theme="1" tint="0.499984740745262"/>
        <bgColor indexed="64"/>
      </patternFill>
    </fill>
  </fills>
  <borders count="53">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right style="thin">
        <color auto="1"/>
      </right>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style="medium">
        <color indexed="64"/>
      </bottom>
      <diagonal/>
    </border>
    <border>
      <left style="thin">
        <color indexed="64"/>
      </left>
      <right/>
      <top style="medium">
        <color indexed="64"/>
      </top>
      <bottom/>
      <diagonal/>
    </border>
    <border>
      <left style="thin">
        <color auto="1"/>
      </left>
      <right/>
      <top/>
      <bottom/>
      <diagonal/>
    </border>
    <border>
      <left style="thin">
        <color auto="1"/>
      </left>
      <right/>
      <top style="thin">
        <color auto="1"/>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bottom style="thin">
        <color auto="1"/>
      </bottom>
      <diagonal/>
    </border>
    <border>
      <left style="medium">
        <color indexed="64"/>
      </left>
      <right style="medium">
        <color indexed="64"/>
      </right>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indexed="64"/>
      </left>
      <right style="medium">
        <color rgb="FF000000"/>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indexed="64"/>
      </right>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3">
    <xf numFmtId="0" fontId="0" fillId="0" borderId="0"/>
    <xf numFmtId="44" fontId="1" fillId="0" borderId="0" applyFont="0" applyFill="0" applyBorder="0" applyAlignment="0" applyProtection="0"/>
    <xf numFmtId="0" fontId="6" fillId="0" borderId="0" applyNumberFormat="0" applyFill="0" applyBorder="0" applyAlignment="0" applyProtection="0"/>
  </cellStyleXfs>
  <cellXfs count="205">
    <xf numFmtId="0" fontId="0" fillId="0" borderId="0" xfId="0"/>
    <xf numFmtId="0" fontId="2" fillId="0" borderId="0" xfId="0" applyFont="1"/>
    <xf numFmtId="0" fontId="3" fillId="0" borderId="0" xfId="0" applyFont="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center" vertical="center" wrapText="1"/>
    </xf>
    <xf numFmtId="0" fontId="8" fillId="0" borderId="0" xfId="0" applyFont="1"/>
    <xf numFmtId="0" fontId="8"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center" vertical="center"/>
    </xf>
    <xf numFmtId="166" fontId="10" fillId="0" borderId="0" xfId="0" applyNumberFormat="1" applyFont="1" applyAlignment="1" applyProtection="1">
      <alignment horizontal="center" vertical="center"/>
      <protection locked="0"/>
    </xf>
    <xf numFmtId="0" fontId="12" fillId="2" borderId="12" xfId="0" applyFont="1" applyFill="1" applyBorder="1" applyAlignment="1">
      <alignment horizontal="center" vertical="center" wrapText="1"/>
    </xf>
    <xf numFmtId="0" fontId="12" fillId="2" borderId="12" xfId="0" applyFont="1" applyFill="1" applyBorder="1" applyAlignment="1">
      <alignment horizontal="center" vertical="center"/>
    </xf>
    <xf numFmtId="0" fontId="0" fillId="0" borderId="1" xfId="0" applyBorder="1" applyAlignment="1">
      <alignment horizontal="left" vertical="center" wrapText="1"/>
    </xf>
    <xf numFmtId="0" fontId="14" fillId="0" borderId="0" xfId="0" applyFont="1"/>
    <xf numFmtId="165" fontId="18" fillId="5" borderId="12" xfId="1" applyNumberFormat="1" applyFont="1" applyFill="1" applyBorder="1" applyAlignment="1">
      <alignment horizontal="center" vertical="center"/>
    </xf>
    <xf numFmtId="0" fontId="14" fillId="0" borderId="0" xfId="0" applyFont="1" applyAlignment="1">
      <alignment vertical="center"/>
    </xf>
    <xf numFmtId="0" fontId="21" fillId="0" borderId="0" xfId="0" applyFont="1" applyAlignment="1">
      <alignment horizontal="left" vertical="top"/>
    </xf>
    <xf numFmtId="0" fontId="17" fillId="0" borderId="0" xfId="0" applyFont="1" applyAlignment="1">
      <alignment horizontal="left" vertical="top"/>
    </xf>
    <xf numFmtId="169" fontId="17" fillId="6" borderId="12" xfId="0" applyNumberFormat="1" applyFont="1" applyFill="1" applyBorder="1" applyAlignment="1">
      <alignment horizontal="center" vertical="center" wrapText="1"/>
    </xf>
    <xf numFmtId="0" fontId="14" fillId="0" borderId="0" xfId="0" applyFont="1" applyAlignment="1">
      <alignment vertical="top"/>
    </xf>
    <xf numFmtId="0" fontId="14" fillId="0" borderId="0" xfId="0" applyFont="1" applyAlignment="1">
      <alignment horizontal="center" vertical="top"/>
    </xf>
    <xf numFmtId="0" fontId="18" fillId="2" borderId="12"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24" fillId="2" borderId="3" xfId="0" applyFont="1" applyFill="1" applyBorder="1" applyAlignment="1">
      <alignment horizontal="center" vertical="center" wrapText="1"/>
    </xf>
    <xf numFmtId="1" fontId="18" fillId="2" borderId="39" xfId="0" applyNumberFormat="1" applyFont="1" applyFill="1" applyBorder="1" applyAlignment="1">
      <alignment horizontal="center" vertical="center"/>
    </xf>
    <xf numFmtId="1" fontId="18" fillId="2" borderId="40" xfId="0" applyNumberFormat="1" applyFont="1" applyFill="1" applyBorder="1" applyAlignment="1">
      <alignment horizontal="center" vertical="center"/>
    </xf>
    <xf numFmtId="168" fontId="24" fillId="2" borderId="1" xfId="0" applyNumberFormat="1" applyFont="1" applyFill="1" applyBorder="1" applyAlignment="1">
      <alignment horizontal="center" vertical="center" wrapText="1"/>
    </xf>
    <xf numFmtId="168" fontId="24" fillId="2" borderId="12" xfId="0" applyNumberFormat="1" applyFont="1" applyFill="1" applyBorder="1" applyAlignment="1">
      <alignment horizontal="center" vertical="center" wrapText="1"/>
    </xf>
    <xf numFmtId="0" fontId="20" fillId="4" borderId="12" xfId="0" applyFont="1" applyFill="1" applyBorder="1" applyAlignment="1">
      <alignment horizontal="center" vertical="center" wrapText="1"/>
    </xf>
    <xf numFmtId="166" fontId="14" fillId="7" borderId="2" xfId="0" applyNumberFormat="1" applyFont="1" applyFill="1" applyBorder="1" applyAlignment="1" applyProtection="1">
      <alignment horizontal="center" vertical="center" wrapText="1"/>
      <protection locked="0"/>
    </xf>
    <xf numFmtId="0" fontId="25" fillId="7" borderId="3" xfId="0" applyFont="1" applyFill="1" applyBorder="1" applyAlignment="1" applyProtection="1">
      <alignment horizontal="center" vertical="center" wrapText="1"/>
      <protection locked="0"/>
    </xf>
    <xf numFmtId="168" fontId="25" fillId="7" borderId="12" xfId="0" applyNumberFormat="1" applyFont="1" applyFill="1" applyBorder="1" applyAlignment="1" applyProtection="1">
      <alignment horizontal="center" vertical="center" wrapText="1"/>
      <protection locked="0"/>
    </xf>
    <xf numFmtId="168" fontId="25" fillId="7" borderId="14" xfId="0" applyNumberFormat="1" applyFont="1" applyFill="1" applyBorder="1" applyAlignment="1" applyProtection="1">
      <alignment horizontal="center" vertical="center" wrapText="1"/>
      <protection locked="0"/>
    </xf>
    <xf numFmtId="166" fontId="17" fillId="3" borderId="19" xfId="1" applyNumberFormat="1" applyFont="1" applyFill="1" applyBorder="1" applyAlignment="1">
      <alignment horizontal="center" vertical="center"/>
    </xf>
    <xf numFmtId="0" fontId="18" fillId="2" borderId="13" xfId="0" applyFont="1" applyFill="1" applyBorder="1" applyAlignment="1">
      <alignment horizontal="center" vertical="center"/>
    </xf>
    <xf numFmtId="0" fontId="26" fillId="2" borderId="13" xfId="0" applyFont="1" applyFill="1" applyBorder="1" applyAlignment="1">
      <alignment horizontal="center" vertical="center" wrapText="1"/>
    </xf>
    <xf numFmtId="1" fontId="18" fillId="2" borderId="13" xfId="0" applyNumberFormat="1" applyFont="1" applyFill="1" applyBorder="1" applyAlignment="1">
      <alignment horizontal="center" vertical="center"/>
    </xf>
    <xf numFmtId="1" fontId="18" fillId="2" borderId="38" xfId="0" applyNumberFormat="1" applyFont="1" applyFill="1" applyBorder="1" applyAlignment="1">
      <alignment horizontal="center" vertical="center"/>
    </xf>
    <xf numFmtId="0" fontId="18" fillId="2" borderId="13" xfId="0" applyFont="1" applyFill="1" applyBorder="1" applyAlignment="1">
      <alignment horizontal="center" vertical="center" wrapText="1"/>
    </xf>
    <xf numFmtId="169" fontId="21" fillId="0" borderId="12" xfId="0" applyNumberFormat="1" applyFont="1" applyBorder="1" applyProtection="1">
      <protection locked="0"/>
    </xf>
    <xf numFmtId="1" fontId="14" fillId="0" borderId="13" xfId="0" applyNumberFormat="1" applyFont="1" applyBorder="1" applyAlignment="1" applyProtection="1">
      <alignment horizontal="center" vertical="center"/>
      <protection locked="0"/>
    </xf>
    <xf numFmtId="1" fontId="14" fillId="0" borderId="12" xfId="0" applyNumberFormat="1" applyFont="1" applyBorder="1" applyAlignment="1" applyProtection="1">
      <alignment horizontal="center" vertical="center"/>
      <protection locked="0"/>
    </xf>
    <xf numFmtId="1" fontId="18" fillId="2" borderId="38" xfId="0" applyNumberFormat="1" applyFont="1" applyFill="1" applyBorder="1" applyAlignment="1">
      <alignment horizontal="center" vertical="center" wrapText="1"/>
    </xf>
    <xf numFmtId="0" fontId="25" fillId="0" borderId="12" xfId="0" applyFont="1" applyBorder="1" applyAlignment="1" applyProtection="1">
      <alignment horizontal="center" vertical="center" wrapText="1"/>
      <protection locked="0"/>
    </xf>
    <xf numFmtId="1" fontId="14" fillId="0" borderId="3" xfId="0" applyNumberFormat="1" applyFont="1" applyBorder="1" applyAlignment="1" applyProtection="1">
      <alignment horizontal="center" vertical="center"/>
      <protection locked="0"/>
    </xf>
    <xf numFmtId="1" fontId="14" fillId="0" borderId="11" xfId="0" applyNumberFormat="1" applyFont="1" applyBorder="1" applyAlignment="1" applyProtection="1">
      <alignment horizontal="center" vertical="center"/>
      <protection locked="0"/>
    </xf>
    <xf numFmtId="1" fontId="14" fillId="0" borderId="41" xfId="0" applyNumberFormat="1" applyFont="1" applyBorder="1" applyAlignment="1" applyProtection="1">
      <alignment horizontal="center" vertical="center"/>
      <protection locked="0"/>
    </xf>
    <xf numFmtId="1" fontId="14" fillId="0" borderId="39" xfId="0" applyNumberFormat="1" applyFont="1" applyBorder="1" applyAlignment="1" applyProtection="1">
      <alignment horizontal="center" vertical="center"/>
      <protection locked="0"/>
    </xf>
    <xf numFmtId="1" fontId="14" fillId="0" borderId="14" xfId="0" applyNumberFormat="1" applyFont="1" applyBorder="1" applyAlignment="1" applyProtection="1">
      <alignment horizontal="center" vertical="center"/>
      <protection locked="0"/>
    </xf>
    <xf numFmtId="0" fontId="20" fillId="0" borderId="26" xfId="0" applyFont="1" applyBorder="1" applyAlignment="1">
      <alignment horizontal="center" vertical="center"/>
    </xf>
    <xf numFmtId="0" fontId="20" fillId="0" borderId="25" xfId="0" applyFont="1" applyBorder="1" applyAlignment="1">
      <alignment horizontal="center" vertical="center"/>
    </xf>
    <xf numFmtId="0" fontId="14" fillId="0" borderId="0" xfId="0" applyFont="1" applyAlignment="1">
      <alignment horizontal="right"/>
    </xf>
    <xf numFmtId="0" fontId="25" fillId="0" borderId="0" xfId="0" applyFont="1"/>
    <xf numFmtId="0" fontId="18" fillId="2" borderId="24" xfId="0" applyFont="1" applyFill="1" applyBorder="1" applyAlignment="1">
      <alignment horizontal="center" vertical="center" wrapText="1"/>
    </xf>
    <xf numFmtId="166" fontId="20" fillId="0" borderId="12" xfId="0" applyNumberFormat="1" applyFont="1" applyBorder="1" applyAlignment="1">
      <alignment horizontal="center" vertical="center" wrapText="1"/>
    </xf>
    <xf numFmtId="1" fontId="27" fillId="10" borderId="12" xfId="0" applyNumberFormat="1" applyFont="1" applyFill="1" applyBorder="1" applyAlignment="1">
      <alignment horizontal="center" vertical="center" wrapText="1"/>
    </xf>
    <xf numFmtId="166" fontId="20" fillId="0" borderId="12" xfId="0" applyNumberFormat="1" applyFont="1" applyBorder="1" applyAlignment="1" applyProtection="1">
      <alignment horizontal="center" vertical="center" wrapText="1"/>
      <protection locked="0"/>
    </xf>
    <xf numFmtId="0" fontId="20" fillId="0" borderId="0" xfId="0" applyFont="1" applyAlignment="1">
      <alignment vertical="center" wrapText="1"/>
    </xf>
    <xf numFmtId="0" fontId="20" fillId="7" borderId="0" xfId="0" applyFont="1" applyFill="1" applyAlignment="1">
      <alignment horizontal="center" vertical="center" textRotation="180"/>
    </xf>
    <xf numFmtId="0" fontId="20" fillId="7" borderId="0" xfId="0" applyFont="1" applyFill="1" applyAlignment="1">
      <alignment horizontal="center" vertical="center"/>
    </xf>
    <xf numFmtId="166" fontId="20" fillId="7" borderId="0" xfId="0" applyNumberFormat="1" applyFont="1" applyFill="1" applyAlignment="1">
      <alignment horizontal="center" vertical="center"/>
    </xf>
    <xf numFmtId="0" fontId="14" fillId="7" borderId="0" xfId="0" applyFont="1" applyFill="1"/>
    <xf numFmtId="0" fontId="14" fillId="0" borderId="0" xfId="0" applyFont="1" applyAlignment="1">
      <alignment vertical="center" wrapText="1"/>
    </xf>
    <xf numFmtId="167" fontId="18" fillId="0" borderId="0" xfId="0" applyNumberFormat="1" applyFont="1" applyAlignment="1">
      <alignment horizontal="center" vertical="center" wrapText="1"/>
    </xf>
    <xf numFmtId="0" fontId="18" fillId="2" borderId="1" xfId="0" applyFont="1" applyFill="1" applyBorder="1" applyAlignment="1">
      <alignment vertical="center" wrapText="1"/>
    </xf>
    <xf numFmtId="0" fontId="16" fillId="9" borderId="30" xfId="0" applyFont="1" applyFill="1" applyBorder="1" applyAlignment="1">
      <alignment vertical="center"/>
    </xf>
    <xf numFmtId="166" fontId="15" fillId="0" borderId="12" xfId="1" applyNumberFormat="1" applyFont="1" applyBorder="1" applyAlignment="1" applyProtection="1">
      <alignment horizontal="center" vertical="center"/>
      <protection locked="0"/>
    </xf>
    <xf numFmtId="1" fontId="27" fillId="8" borderId="12" xfId="1" applyNumberFormat="1" applyFont="1" applyFill="1" applyBorder="1" applyAlignment="1">
      <alignment horizontal="center" vertical="center"/>
    </xf>
    <xf numFmtId="1" fontId="17" fillId="0" borderId="30" xfId="1" applyNumberFormat="1" applyFont="1" applyBorder="1" applyAlignment="1">
      <alignment horizontal="center" vertical="center"/>
    </xf>
    <xf numFmtId="0" fontId="16" fillId="9" borderId="18" xfId="0" applyFont="1" applyFill="1" applyBorder="1" applyAlignment="1">
      <alignment vertical="center"/>
    </xf>
    <xf numFmtId="1" fontId="27" fillId="8" borderId="13" xfId="1" applyNumberFormat="1" applyFont="1" applyFill="1" applyBorder="1" applyAlignment="1">
      <alignment horizontal="center" vertical="center"/>
    </xf>
    <xf numFmtId="0" fontId="16" fillId="9" borderId="31" xfId="0" applyFont="1" applyFill="1" applyBorder="1" applyAlignment="1">
      <alignment vertical="center"/>
    </xf>
    <xf numFmtId="1" fontId="17" fillId="0" borderId="12" xfId="1" applyNumberFormat="1" applyFont="1" applyBorder="1" applyAlignment="1">
      <alignment horizontal="center" vertical="center"/>
    </xf>
    <xf numFmtId="0" fontId="18" fillId="2" borderId="27" xfId="0" applyFont="1" applyFill="1" applyBorder="1" applyAlignment="1">
      <alignment vertical="center"/>
    </xf>
    <xf numFmtId="44" fontId="28" fillId="0" borderId="0" xfId="1" applyFont="1" applyBorder="1" applyAlignment="1">
      <alignment vertical="center"/>
    </xf>
    <xf numFmtId="0" fontId="29" fillId="0" borderId="0" xfId="0" applyFont="1" applyAlignment="1">
      <alignment horizontal="justify" vertical="center"/>
    </xf>
    <xf numFmtId="0" fontId="25" fillId="12" borderId="42" xfId="0" applyFont="1" applyFill="1" applyBorder="1" applyAlignment="1">
      <alignment horizontal="center" vertical="center" wrapText="1"/>
    </xf>
    <xf numFmtId="0" fontId="25" fillId="12" borderId="12" xfId="0" applyFont="1" applyFill="1" applyBorder="1" applyAlignment="1">
      <alignment horizontal="center" vertical="center" wrapText="1"/>
    </xf>
    <xf numFmtId="0" fontId="18" fillId="0" borderId="0" xfId="0" applyFont="1" applyAlignment="1" applyProtection="1">
      <alignment horizontal="center" vertical="center" wrapText="1"/>
      <protection locked="0"/>
    </xf>
    <xf numFmtId="0" fontId="31" fillId="0" borderId="0" xfId="2" quotePrefix="1" applyFont="1" applyBorder="1" applyAlignment="1">
      <alignment horizontal="center" vertical="center"/>
    </xf>
    <xf numFmtId="0" fontId="0" fillId="0" borderId="0" xfId="0" applyAlignment="1">
      <alignment horizontal="left" vertical="center" wrapText="1"/>
    </xf>
    <xf numFmtId="0" fontId="0" fillId="0" borderId="43" xfId="0" applyBorder="1" applyAlignment="1">
      <alignment horizontal="left" vertical="center" wrapText="1"/>
    </xf>
    <xf numFmtId="0" fontId="31" fillId="0" borderId="11" xfId="2" quotePrefix="1" applyFont="1" applyBorder="1" applyAlignment="1">
      <alignment horizontal="center" vertical="center"/>
    </xf>
    <xf numFmtId="0" fontId="18" fillId="2" borderId="3" xfId="0" applyFont="1" applyFill="1" applyBorder="1" applyAlignment="1">
      <alignment horizontal="center" vertical="center"/>
    </xf>
    <xf numFmtId="0" fontId="18" fillId="2" borderId="3" xfId="0" applyFont="1" applyFill="1" applyBorder="1" applyAlignment="1">
      <alignment horizontal="center" vertical="center" wrapText="1"/>
    </xf>
    <xf numFmtId="0" fontId="18" fillId="2" borderId="1" xfId="0" applyFont="1" applyFill="1" applyBorder="1" applyAlignment="1">
      <alignment horizontal="center" vertical="center"/>
    </xf>
    <xf numFmtId="0" fontId="20" fillId="0" borderId="3" xfId="0" applyFont="1" applyBorder="1" applyAlignment="1">
      <alignment horizontal="center" vertical="center" wrapText="1"/>
    </xf>
    <xf numFmtId="165" fontId="17" fillId="8" borderId="12" xfId="1" applyNumberFormat="1" applyFont="1" applyFill="1" applyBorder="1" applyAlignment="1">
      <alignment horizontal="center" vertical="center"/>
    </xf>
    <xf numFmtId="0" fontId="4" fillId="0" borderId="3" xfId="0" applyFont="1" applyBorder="1" applyAlignment="1">
      <alignment horizontal="center" vertical="center"/>
    </xf>
    <xf numFmtId="0" fontId="33" fillId="2" borderId="12" xfId="2" quotePrefix="1" applyFont="1" applyFill="1" applyBorder="1" applyAlignment="1">
      <alignment horizontal="center" vertical="center"/>
    </xf>
    <xf numFmtId="0" fontId="33" fillId="2" borderId="3" xfId="2" quotePrefix="1" applyFont="1" applyFill="1" applyBorder="1" applyAlignment="1">
      <alignment horizontal="center" vertical="center"/>
    </xf>
    <xf numFmtId="0" fontId="33" fillId="2" borderId="11" xfId="2" quotePrefix="1" applyFont="1" applyFill="1" applyBorder="1" applyAlignment="1">
      <alignment horizontal="center" vertical="center"/>
    </xf>
    <xf numFmtId="0" fontId="13" fillId="0" borderId="12" xfId="0" applyFont="1" applyBorder="1" applyAlignment="1">
      <alignment horizontal="left" vertical="center" wrapText="1"/>
    </xf>
    <xf numFmtId="0" fontId="2" fillId="0" borderId="8" xfId="0" applyFont="1" applyBorder="1" applyAlignment="1">
      <alignment horizontal="center"/>
    </xf>
    <xf numFmtId="0" fontId="2" fillId="0" borderId="0" xfId="0" applyFont="1" applyAlignment="1">
      <alignment horizontal="center"/>
    </xf>
    <xf numFmtId="0" fontId="34" fillId="0" borderId="0" xfId="0" applyFont="1"/>
    <xf numFmtId="0" fontId="0" fillId="0" borderId="8" xfId="0" applyBorder="1" applyAlignment="1">
      <alignment horizontal="center"/>
    </xf>
    <xf numFmtId="0" fontId="0" fillId="0" borderId="0" xfId="0" applyAlignment="1">
      <alignment horizontal="center"/>
    </xf>
    <xf numFmtId="0" fontId="5" fillId="0" borderId="0" xfId="0" applyFont="1"/>
    <xf numFmtId="0" fontId="0" fillId="0" borderId="6" xfId="0" applyBorder="1" applyAlignment="1">
      <alignment horizontal="center"/>
    </xf>
    <xf numFmtId="0" fontId="0" fillId="0" borderId="5" xfId="0" applyBorder="1" applyAlignment="1">
      <alignment horizontal="center"/>
    </xf>
    <xf numFmtId="0" fontId="19" fillId="2" borderId="1" xfId="0" applyFont="1" applyFill="1" applyBorder="1" applyAlignment="1">
      <alignment horizontal="left"/>
    </xf>
    <xf numFmtId="0" fontId="18" fillId="2" borderId="1" xfId="0" applyFont="1" applyFill="1" applyBorder="1" applyAlignment="1">
      <alignment horizontal="left"/>
    </xf>
    <xf numFmtId="0" fontId="37" fillId="0" borderId="6" xfId="0" applyFont="1" applyBorder="1"/>
    <xf numFmtId="165" fontId="36" fillId="13" borderId="44" xfId="0" applyNumberFormat="1" applyFont="1" applyFill="1" applyBorder="1" applyAlignment="1">
      <alignment horizontal="center"/>
    </xf>
    <xf numFmtId="0" fontId="18" fillId="2" borderId="11" xfId="0" applyFont="1" applyFill="1" applyBorder="1" applyAlignment="1">
      <alignment horizontal="left"/>
    </xf>
    <xf numFmtId="0" fontId="30" fillId="0" borderId="45" xfId="0" applyFont="1" applyBorder="1"/>
    <xf numFmtId="0" fontId="14" fillId="0" borderId="46" xfId="0" applyFont="1" applyBorder="1"/>
    <xf numFmtId="0" fontId="14" fillId="0" borderId="45" xfId="0" applyFont="1" applyBorder="1"/>
    <xf numFmtId="0" fontId="26" fillId="2" borderId="3" xfId="0" applyFont="1" applyFill="1" applyBorder="1" applyAlignment="1">
      <alignment horizontal="center" vertical="center" wrapText="1"/>
    </xf>
    <xf numFmtId="0" fontId="17" fillId="11" borderId="8" xfId="0" applyFont="1" applyFill="1" applyBorder="1" applyAlignment="1">
      <alignment horizontal="center" vertical="center" wrapText="1"/>
    </xf>
    <xf numFmtId="0" fontId="17" fillId="6" borderId="3" xfId="0" applyFont="1" applyFill="1" applyBorder="1" applyAlignment="1">
      <alignment horizontal="center" vertical="center" wrapText="1"/>
    </xf>
    <xf numFmtId="169" fontId="18" fillId="5" borderId="13" xfId="0" applyNumberFormat="1" applyFont="1" applyFill="1" applyBorder="1" applyAlignment="1">
      <alignment horizontal="center" vertical="center" wrapText="1"/>
    </xf>
    <xf numFmtId="0" fontId="17" fillId="11" borderId="12" xfId="0" applyFont="1" applyFill="1" applyBorder="1" applyAlignment="1">
      <alignment horizontal="center" vertical="center" wrapText="1"/>
    </xf>
    <xf numFmtId="3" fontId="18" fillId="2" borderId="12" xfId="1" applyNumberFormat="1" applyFont="1" applyFill="1" applyBorder="1" applyAlignment="1">
      <alignment horizontal="center" vertical="center" wrapText="1"/>
    </xf>
    <xf numFmtId="0" fontId="17" fillId="6" borderId="50" xfId="0" applyFont="1" applyFill="1" applyBorder="1" applyAlignment="1">
      <alignment horizontal="center" vertical="center" wrapText="1"/>
    </xf>
    <xf numFmtId="0" fontId="17" fillId="6" borderId="0" xfId="0" applyFont="1" applyFill="1" applyAlignment="1">
      <alignment horizontal="center" vertical="center" wrapText="1"/>
    </xf>
    <xf numFmtId="0" fontId="17" fillId="6" borderId="51" xfId="0" applyFont="1" applyFill="1" applyBorder="1" applyAlignment="1">
      <alignment horizontal="center" vertical="center" wrapText="1"/>
    </xf>
    <xf numFmtId="0" fontId="17" fillId="6" borderId="52" xfId="0" applyFont="1" applyFill="1" applyBorder="1" applyAlignment="1">
      <alignment horizontal="center" vertical="center" wrapText="1"/>
    </xf>
    <xf numFmtId="169" fontId="21" fillId="7" borderId="13" xfId="1" applyNumberFormat="1" applyFont="1" applyFill="1" applyBorder="1" applyAlignment="1" applyProtection="1">
      <alignment horizontal="center" vertical="center" wrapText="1"/>
      <protection locked="0"/>
    </xf>
    <xf numFmtId="169" fontId="21" fillId="7" borderId="12" xfId="1" applyNumberFormat="1" applyFont="1" applyFill="1" applyBorder="1" applyAlignment="1" applyProtection="1">
      <alignment horizontal="center" vertical="center" wrapText="1"/>
      <protection locked="0"/>
    </xf>
    <xf numFmtId="0" fontId="22" fillId="7" borderId="12" xfId="0" applyFont="1" applyFill="1" applyBorder="1" applyAlignment="1" applyProtection="1">
      <alignment horizontal="center" vertical="center" wrapText="1"/>
      <protection locked="0"/>
    </xf>
    <xf numFmtId="167" fontId="18" fillId="2" borderId="20" xfId="0" applyNumberFormat="1" applyFont="1" applyFill="1" applyBorder="1" applyAlignment="1">
      <alignment horizontal="center" vertical="center" wrapText="1"/>
    </xf>
    <xf numFmtId="169" fontId="38" fillId="6" borderId="1" xfId="0" applyNumberFormat="1" applyFont="1" applyFill="1" applyBorder="1" applyAlignment="1">
      <alignment horizontal="center" vertical="center" wrapText="1"/>
    </xf>
    <xf numFmtId="166" fontId="14" fillId="6" borderId="14" xfId="0" applyNumberFormat="1" applyFont="1" applyFill="1" applyBorder="1" applyAlignment="1">
      <alignment horizontal="center" vertical="center"/>
    </xf>
    <xf numFmtId="0" fontId="20" fillId="4" borderId="12" xfId="0" applyFont="1" applyFill="1" applyBorder="1" applyAlignment="1" applyProtection="1">
      <alignment horizontal="center" vertical="center" wrapText="1"/>
      <protection locked="0"/>
    </xf>
    <xf numFmtId="0" fontId="33" fillId="2" borderId="14" xfId="2" quotePrefix="1" applyFont="1" applyFill="1" applyBorder="1" applyAlignment="1">
      <alignment horizontal="center" vertical="center"/>
    </xf>
    <xf numFmtId="0" fontId="33" fillId="2" borderId="38" xfId="2" quotePrefix="1" applyFont="1" applyFill="1" applyBorder="1" applyAlignment="1">
      <alignment horizontal="center" vertical="center"/>
    </xf>
    <xf numFmtId="0" fontId="33" fillId="2" borderId="13" xfId="2" quotePrefix="1" applyFont="1" applyFill="1" applyBorder="1" applyAlignment="1">
      <alignment horizontal="center" vertical="center"/>
    </xf>
    <xf numFmtId="0" fontId="2" fillId="2" borderId="13" xfId="0" applyFont="1" applyFill="1" applyBorder="1" applyAlignment="1">
      <alignment horizontal="center" vertical="center"/>
    </xf>
    <xf numFmtId="0" fontId="0" fillId="0" borderId="9" xfId="0" applyBorder="1" applyAlignment="1">
      <alignment horizontal="left" vertical="center" wrapText="1"/>
    </xf>
    <xf numFmtId="0" fontId="0" fillId="0" borderId="7" xfId="0" applyBorder="1" applyAlignment="1">
      <alignment horizontal="left" vertical="center"/>
    </xf>
    <xf numFmtId="0" fontId="0" fillId="0" borderId="4" xfId="0" applyBorder="1" applyAlignment="1">
      <alignment horizontal="left" vertical="center"/>
    </xf>
    <xf numFmtId="0" fontId="0" fillId="0" borderId="14" xfId="0" applyBorder="1" applyAlignment="1">
      <alignment horizontal="left" vertical="center" wrapText="1"/>
    </xf>
    <xf numFmtId="0" fontId="0" fillId="0" borderId="38" xfId="0" applyBorder="1" applyAlignment="1">
      <alignment horizontal="left" vertical="center" wrapText="1"/>
    </xf>
    <xf numFmtId="0" fontId="0" fillId="0" borderId="13" xfId="0" applyBorder="1" applyAlignment="1">
      <alignment horizontal="left" vertical="center" wrapText="1"/>
    </xf>
    <xf numFmtId="0" fontId="0" fillId="0" borderId="0" xfId="0" applyAlignment="1">
      <alignment horizontal="center"/>
    </xf>
    <xf numFmtId="0" fontId="12" fillId="2" borderId="3"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1" xfId="0" applyFont="1" applyFill="1" applyBorder="1" applyAlignment="1">
      <alignment horizontal="center" vertical="center"/>
    </xf>
    <xf numFmtId="0" fontId="32" fillId="0" borderId="2" xfId="0" applyFont="1" applyBorder="1" applyAlignment="1">
      <alignment horizontal="left" vertical="center" wrapText="1"/>
    </xf>
    <xf numFmtId="0" fontId="32" fillId="0" borderId="2" xfId="0" applyFont="1" applyBorder="1" applyAlignment="1">
      <alignment horizontal="left" vertical="center"/>
    </xf>
    <xf numFmtId="0" fontId="32" fillId="0" borderId="1" xfId="0" applyFont="1" applyBorder="1" applyAlignment="1">
      <alignment horizontal="left" vertical="center"/>
    </xf>
    <xf numFmtId="164" fontId="35" fillId="0" borderId="3" xfId="0" applyNumberFormat="1" applyFont="1" applyBorder="1" applyAlignment="1">
      <alignment horizontal="left" vertical="center"/>
    </xf>
    <xf numFmtId="164" fontId="35" fillId="0" borderId="2" xfId="0" applyNumberFormat="1" applyFont="1" applyBorder="1" applyAlignment="1">
      <alignment horizontal="left" vertical="center"/>
    </xf>
    <xf numFmtId="164" fontId="35" fillId="0" borderId="1" xfId="0" applyNumberFormat="1" applyFont="1" applyBorder="1" applyAlignment="1">
      <alignment horizontal="left" vertical="center"/>
    </xf>
    <xf numFmtId="0" fontId="32" fillId="0" borderId="3" xfId="0" applyFont="1" applyBorder="1" applyAlignment="1">
      <alignment horizontal="left" vertical="center"/>
    </xf>
    <xf numFmtId="0" fontId="32" fillId="0" borderId="3" xfId="0" applyFont="1" applyBorder="1" applyAlignment="1">
      <alignment horizontal="left" vertical="center" wrapText="1"/>
    </xf>
    <xf numFmtId="0" fontId="32" fillId="0" borderId="1" xfId="0" applyFont="1" applyBorder="1" applyAlignment="1">
      <alignment horizontal="left" vertical="center" wrapText="1"/>
    </xf>
    <xf numFmtId="0" fontId="35" fillId="0" borderId="3" xfId="0" applyFont="1" applyBorder="1" applyAlignment="1" applyProtection="1">
      <alignment horizontal="left" vertical="center"/>
      <protection locked="0"/>
    </xf>
    <xf numFmtId="0" fontId="35" fillId="0" borderId="2" xfId="0" applyFont="1" applyBorder="1" applyAlignment="1" applyProtection="1">
      <alignment horizontal="left" vertical="center"/>
      <protection locked="0"/>
    </xf>
    <xf numFmtId="0" fontId="35" fillId="0" borderId="1" xfId="0" applyFont="1" applyBorder="1" applyAlignment="1" applyProtection="1">
      <alignment horizontal="left" vertical="center"/>
      <protection locked="0"/>
    </xf>
    <xf numFmtId="0" fontId="4" fillId="3" borderId="0" xfId="0" applyFont="1" applyFill="1" applyAlignment="1">
      <alignment horizontal="center" vertical="center"/>
    </xf>
    <xf numFmtId="0" fontId="18" fillId="2" borderId="3" xfId="0" applyFont="1" applyFill="1" applyBorder="1" applyAlignment="1">
      <alignment horizontal="center"/>
    </xf>
    <xf numFmtId="0" fontId="18" fillId="2" borderId="1" xfId="0" applyFont="1" applyFill="1" applyBorder="1" applyAlignment="1">
      <alignment horizontal="center"/>
    </xf>
    <xf numFmtId="0" fontId="18" fillId="2" borderId="3"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5" xfId="0" applyFont="1" applyFill="1" applyBorder="1" applyAlignment="1">
      <alignment horizontal="center" vertical="center" wrapText="1"/>
    </xf>
    <xf numFmtId="166" fontId="18" fillId="5" borderId="3" xfId="0" applyNumberFormat="1" applyFont="1" applyFill="1" applyBorder="1" applyAlignment="1">
      <alignment horizontal="center" vertical="center"/>
    </xf>
    <xf numFmtId="166" fontId="18" fillId="5" borderId="1" xfId="0" applyNumberFormat="1" applyFont="1" applyFill="1" applyBorder="1" applyAlignment="1">
      <alignment horizontal="center" vertical="center"/>
    </xf>
    <xf numFmtId="166" fontId="20" fillId="8" borderId="3" xfId="0" applyNumberFormat="1" applyFont="1" applyFill="1" applyBorder="1" applyAlignment="1">
      <alignment horizontal="center" vertical="center"/>
    </xf>
    <xf numFmtId="0" fontId="0" fillId="0" borderId="1" xfId="0" applyBorder="1" applyAlignment="1">
      <alignment horizontal="center" vertical="center"/>
    </xf>
    <xf numFmtId="166" fontId="20" fillId="8" borderId="1" xfId="0" applyNumberFormat="1" applyFont="1" applyFill="1" applyBorder="1" applyAlignment="1">
      <alignment horizontal="center" vertical="center"/>
    </xf>
    <xf numFmtId="0" fontId="18" fillId="2" borderId="3"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5" xfId="0" applyFont="1" applyFill="1" applyBorder="1" applyAlignment="1">
      <alignment horizontal="center" vertical="center"/>
    </xf>
    <xf numFmtId="0" fontId="14" fillId="7" borderId="36" xfId="0" applyFont="1" applyFill="1" applyBorder="1" applyAlignment="1">
      <alignment vertical="top" wrapText="1"/>
    </xf>
    <xf numFmtId="0" fontId="14" fillId="7" borderId="2" xfId="0" applyFont="1" applyFill="1" applyBorder="1" applyAlignment="1">
      <alignment vertical="top" wrapText="1"/>
    </xf>
    <xf numFmtId="0" fontId="14" fillId="7" borderId="1" xfId="0" applyFont="1" applyFill="1" applyBorder="1" applyAlignment="1">
      <alignment vertical="top" wrapText="1"/>
    </xf>
    <xf numFmtId="0" fontId="18" fillId="2" borderId="2" xfId="0" applyFont="1" applyFill="1" applyBorder="1" applyAlignment="1">
      <alignment horizontal="center" vertical="center" wrapText="1"/>
    </xf>
    <xf numFmtId="0" fontId="18" fillId="2" borderId="37" xfId="0" applyFont="1" applyFill="1" applyBorder="1" applyAlignment="1">
      <alignment horizontal="center" vertical="center"/>
    </xf>
    <xf numFmtId="0" fontId="23" fillId="7" borderId="16" xfId="0" applyFont="1" applyFill="1" applyBorder="1" applyAlignment="1">
      <alignment vertical="top" wrapText="1"/>
    </xf>
    <xf numFmtId="0" fontId="20" fillId="7" borderId="16" xfId="0" applyFont="1" applyFill="1" applyBorder="1" applyAlignment="1">
      <alignment vertical="top" wrapText="1"/>
    </xf>
    <xf numFmtId="0" fontId="20" fillId="7" borderId="15" xfId="0" applyFont="1" applyFill="1" applyBorder="1" applyAlignment="1">
      <alignment vertical="top" wrapText="1"/>
    </xf>
    <xf numFmtId="0" fontId="18" fillId="2" borderId="0" xfId="0" applyFont="1" applyFill="1" applyAlignment="1">
      <alignment horizontal="center" vertical="center"/>
    </xf>
    <xf numFmtId="0" fontId="18" fillId="2" borderId="1" xfId="0" applyFont="1" applyFill="1" applyBorder="1" applyAlignment="1">
      <alignment horizontal="center" vertical="center"/>
    </xf>
    <xf numFmtId="166" fontId="17" fillId="3" borderId="3" xfId="0" applyNumberFormat="1" applyFont="1" applyFill="1" applyBorder="1" applyAlignment="1">
      <alignment horizontal="center" vertical="center" wrapText="1"/>
    </xf>
    <xf numFmtId="166" fontId="17" fillId="3" borderId="2" xfId="0" applyNumberFormat="1" applyFont="1" applyFill="1" applyBorder="1" applyAlignment="1">
      <alignment horizontal="center" vertical="center" wrapText="1"/>
    </xf>
    <xf numFmtId="166" fontId="17" fillId="3" borderId="1" xfId="0" applyNumberFormat="1" applyFont="1" applyFill="1" applyBorder="1" applyAlignment="1">
      <alignment horizontal="center" vertical="center" wrapText="1"/>
    </xf>
    <xf numFmtId="167" fontId="18" fillId="2" borderId="32" xfId="0" applyNumberFormat="1" applyFont="1" applyFill="1" applyBorder="1" applyAlignment="1">
      <alignment horizontal="center" vertical="center" wrapText="1"/>
    </xf>
    <xf numFmtId="167" fontId="18" fillId="2" borderId="10" xfId="0" applyNumberFormat="1" applyFont="1" applyFill="1" applyBorder="1" applyAlignment="1">
      <alignment horizontal="center" vertical="center" wrapText="1"/>
    </xf>
    <xf numFmtId="166" fontId="18" fillId="5" borderId="33" xfId="0" applyNumberFormat="1" applyFont="1" applyFill="1" applyBorder="1" applyAlignment="1">
      <alignment horizontal="center" vertical="center"/>
    </xf>
    <xf numFmtId="166" fontId="18" fillId="5" borderId="0" xfId="0" applyNumberFormat="1" applyFont="1" applyFill="1" applyAlignment="1">
      <alignment horizontal="center" vertical="center"/>
    </xf>
    <xf numFmtId="0" fontId="15" fillId="0" borderId="47" xfId="0" applyFont="1" applyBorder="1" applyAlignment="1">
      <alignment horizontal="left" vertical="top" wrapText="1"/>
    </xf>
    <xf numFmtId="0" fontId="15" fillId="0" borderId="48" xfId="0" applyFont="1" applyBorder="1" applyAlignment="1">
      <alignment horizontal="left" vertical="top" wrapText="1"/>
    </xf>
    <xf numFmtId="0" fontId="15" fillId="0" borderId="49" xfId="0" applyFont="1" applyBorder="1" applyAlignment="1">
      <alignment horizontal="left" vertical="top" wrapText="1"/>
    </xf>
    <xf numFmtId="0" fontId="15" fillId="7" borderId="47" xfId="0" applyFont="1" applyFill="1" applyBorder="1" applyAlignment="1">
      <alignment vertical="top" wrapText="1"/>
    </xf>
    <xf numFmtId="0" fontId="15" fillId="7" borderId="48" xfId="0" applyFont="1" applyFill="1" applyBorder="1" applyAlignment="1">
      <alignment vertical="top" wrapText="1"/>
    </xf>
    <xf numFmtId="0" fontId="15" fillId="7" borderId="49" xfId="0" applyFont="1" applyFill="1" applyBorder="1" applyAlignment="1">
      <alignment vertical="top" wrapText="1"/>
    </xf>
    <xf numFmtId="0" fontId="14" fillId="7" borderId="48" xfId="0" applyFont="1" applyFill="1" applyBorder="1" applyAlignment="1">
      <alignment vertical="top" wrapText="1"/>
    </xf>
    <xf numFmtId="0" fontId="14" fillId="7" borderId="49" xfId="0" applyFont="1" applyFill="1" applyBorder="1" applyAlignment="1">
      <alignment vertical="top" wrapText="1"/>
    </xf>
    <xf numFmtId="0" fontId="14" fillId="7" borderId="47" xfId="0" applyFont="1" applyFill="1" applyBorder="1" applyAlignment="1">
      <alignment vertical="top" wrapText="1"/>
    </xf>
    <xf numFmtId="0" fontId="18" fillId="2" borderId="17" xfId="0" applyFont="1" applyFill="1" applyBorder="1" applyAlignment="1">
      <alignment horizontal="right" vertical="center"/>
    </xf>
    <xf numFmtId="0" fontId="18" fillId="2" borderId="34" xfId="0" applyFont="1" applyFill="1" applyBorder="1" applyAlignment="1">
      <alignment horizontal="right" vertical="center"/>
    </xf>
    <xf numFmtId="166" fontId="9" fillId="5" borderId="28" xfId="0" applyNumberFormat="1" applyFont="1" applyFill="1" applyBorder="1" applyAlignment="1">
      <alignment horizontal="center" vertical="center"/>
    </xf>
    <xf numFmtId="166" fontId="9" fillId="5" borderId="35" xfId="0" applyNumberFormat="1" applyFont="1" applyFill="1" applyBorder="1" applyAlignment="1">
      <alignment horizontal="center" vertical="center"/>
    </xf>
    <xf numFmtId="166" fontId="9" fillId="5" borderId="22" xfId="0" applyNumberFormat="1" applyFont="1" applyFill="1" applyBorder="1" applyAlignment="1">
      <alignment horizontal="center" vertical="center"/>
    </xf>
    <xf numFmtId="0" fontId="9" fillId="2" borderId="21" xfId="0" applyFont="1" applyFill="1" applyBorder="1" applyAlignment="1">
      <alignment horizontal="center" vertical="center"/>
    </xf>
    <xf numFmtId="0" fontId="9" fillId="2" borderId="22" xfId="0" applyFont="1" applyFill="1" applyBorder="1" applyAlignment="1">
      <alignment horizontal="center" vertical="center"/>
    </xf>
    <xf numFmtId="166" fontId="20" fillId="0" borderId="29" xfId="0" applyNumberFormat="1" applyFont="1" applyBorder="1" applyAlignment="1">
      <alignment horizontal="center" vertical="center"/>
    </xf>
    <xf numFmtId="166" fontId="20" fillId="0" borderId="23" xfId="0" applyNumberFormat="1" applyFont="1" applyBorder="1" applyAlignment="1">
      <alignment horizontal="center" vertical="center"/>
    </xf>
    <xf numFmtId="1" fontId="11" fillId="10" borderId="28" xfId="0" applyNumberFormat="1" applyFont="1" applyFill="1" applyBorder="1" applyAlignment="1">
      <alignment horizontal="center" vertical="center"/>
    </xf>
    <xf numFmtId="1" fontId="11" fillId="10" borderId="22" xfId="0" applyNumberFormat="1" applyFont="1" applyFill="1" applyBorder="1" applyAlignment="1">
      <alignment horizontal="center" vertical="center"/>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00804B"/>
      <color rgb="FFC1F0C8"/>
      <color rgb="FF83CC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F5990-8BA3-4647-8828-6EDF9B52A515}">
  <sheetPr>
    <tabColor rgb="FF00804B"/>
  </sheetPr>
  <dimension ref="A1:M23"/>
  <sheetViews>
    <sheetView zoomScaleNormal="100" workbookViewId="0">
      <selection activeCell="G1" sqref="G1:M1"/>
    </sheetView>
  </sheetViews>
  <sheetFormatPr defaultRowHeight="14.5" x14ac:dyDescent="0.35"/>
  <cols>
    <col min="1" max="6" width="11" customWidth="1"/>
    <col min="13" max="13" width="31" customWidth="1"/>
  </cols>
  <sheetData>
    <row r="1" spans="1:13" ht="71.5" customHeight="1" thickBot="1" x14ac:dyDescent="0.4">
      <c r="A1" s="138" t="s">
        <v>0</v>
      </c>
      <c r="B1" s="139"/>
      <c r="C1" s="139"/>
      <c r="D1" s="139"/>
      <c r="E1" s="139"/>
      <c r="F1" s="140"/>
      <c r="G1" s="148" t="s">
        <v>1</v>
      </c>
      <c r="H1" s="141"/>
      <c r="I1" s="141"/>
      <c r="J1" s="141"/>
      <c r="K1" s="141"/>
      <c r="L1" s="141"/>
      <c r="M1" s="149"/>
    </row>
    <row r="2" spans="1:13" s="1" customFormat="1" ht="15" customHeight="1" thickBot="1" x14ac:dyDescent="0.5">
      <c r="A2" s="94"/>
      <c r="B2" s="95"/>
      <c r="C2" s="95"/>
      <c r="D2" s="95"/>
      <c r="E2" s="95"/>
      <c r="F2" s="95"/>
      <c r="G2" s="96"/>
      <c r="H2" s="96"/>
      <c r="I2" s="96"/>
      <c r="J2" s="96"/>
      <c r="K2" s="96"/>
      <c r="L2" s="96"/>
      <c r="M2" s="96"/>
    </row>
    <row r="3" spans="1:13" ht="27" customHeight="1" thickBot="1" x14ac:dyDescent="0.4">
      <c r="A3" s="138" t="s">
        <v>2</v>
      </c>
      <c r="B3" s="139"/>
      <c r="C3" s="139"/>
      <c r="D3" s="139"/>
      <c r="E3" s="139"/>
      <c r="F3" s="140"/>
      <c r="G3" s="147" t="s">
        <v>3</v>
      </c>
      <c r="H3" s="142"/>
      <c r="I3" s="142"/>
      <c r="J3" s="142"/>
      <c r="K3" s="142"/>
      <c r="L3" s="142"/>
      <c r="M3" s="143"/>
    </row>
    <row r="4" spans="1:13" ht="19" thickBot="1" x14ac:dyDescent="0.5">
      <c r="A4" s="97"/>
      <c r="B4" s="98"/>
      <c r="C4" s="98"/>
      <c r="D4" s="98"/>
      <c r="E4" s="98"/>
      <c r="F4" s="98"/>
      <c r="G4" s="99"/>
      <c r="H4" s="99"/>
      <c r="I4" s="99"/>
      <c r="J4" s="99"/>
      <c r="K4" s="99"/>
      <c r="L4" s="99"/>
      <c r="M4" s="99"/>
    </row>
    <row r="5" spans="1:13" ht="21" customHeight="1" thickBot="1" x14ac:dyDescent="0.4">
      <c r="A5" s="138" t="s">
        <v>4</v>
      </c>
      <c r="B5" s="139"/>
      <c r="C5" s="139"/>
      <c r="D5" s="139"/>
      <c r="E5" s="139"/>
      <c r="F5" s="140"/>
      <c r="G5" s="150" t="s">
        <v>5</v>
      </c>
      <c r="H5" s="151"/>
      <c r="I5" s="151"/>
      <c r="J5" s="151"/>
      <c r="K5" s="151"/>
      <c r="L5" s="151"/>
      <c r="M5" s="152"/>
    </row>
    <row r="6" spans="1:13" ht="19" thickBot="1" x14ac:dyDescent="0.5">
      <c r="A6" s="97"/>
      <c r="B6" s="98"/>
      <c r="C6" s="98"/>
      <c r="D6" s="98"/>
      <c r="E6" s="98"/>
      <c r="F6" s="98"/>
      <c r="G6" s="99"/>
      <c r="H6" s="99"/>
      <c r="I6" s="99"/>
      <c r="J6" s="99"/>
      <c r="K6" s="99"/>
      <c r="L6" s="99"/>
      <c r="M6" s="99"/>
    </row>
    <row r="7" spans="1:13" ht="22.9" customHeight="1" thickBot="1" x14ac:dyDescent="0.4">
      <c r="A7" s="138" t="s">
        <v>6</v>
      </c>
      <c r="B7" s="139"/>
      <c r="C7" s="139"/>
      <c r="D7" s="139"/>
      <c r="E7" s="139"/>
      <c r="F7" s="140"/>
      <c r="G7" s="147" t="s">
        <v>7</v>
      </c>
      <c r="H7" s="142"/>
      <c r="I7" s="142"/>
      <c r="J7" s="142"/>
      <c r="K7" s="142"/>
      <c r="L7" s="142"/>
      <c r="M7" s="143"/>
    </row>
    <row r="8" spans="1:13" ht="26.5" thickBot="1" x14ac:dyDescent="0.4">
      <c r="A8" s="153"/>
      <c r="B8" s="153"/>
      <c r="C8" s="153"/>
      <c r="D8" s="153"/>
      <c r="E8" s="153"/>
      <c r="F8" s="153"/>
      <c r="G8" s="153"/>
      <c r="H8" s="153"/>
      <c r="I8" s="153"/>
      <c r="J8" s="153"/>
      <c r="K8" s="153"/>
      <c r="L8" s="153"/>
      <c r="M8" s="153"/>
    </row>
    <row r="9" spans="1:13" ht="22.9" customHeight="1" thickBot="1" x14ac:dyDescent="0.4">
      <c r="A9" s="138" t="s">
        <v>8</v>
      </c>
      <c r="B9" s="139"/>
      <c r="C9" s="139"/>
      <c r="D9" s="139"/>
      <c r="E9" s="139"/>
      <c r="F9" s="139"/>
      <c r="G9" s="142" t="s">
        <v>7</v>
      </c>
      <c r="H9" s="142"/>
      <c r="I9" s="142"/>
      <c r="J9" s="142"/>
      <c r="K9" s="142"/>
      <c r="L9" s="142"/>
      <c r="M9" s="143"/>
    </row>
    <row r="10" spans="1:13" ht="15" thickBot="1" x14ac:dyDescent="0.4">
      <c r="A10" s="137"/>
      <c r="B10" s="137"/>
      <c r="C10" s="137"/>
      <c r="D10" s="137"/>
      <c r="E10" s="137"/>
      <c r="F10" s="137"/>
      <c r="G10" s="137"/>
      <c r="H10" s="137"/>
      <c r="I10" s="137"/>
      <c r="J10" s="137"/>
      <c r="K10" s="137"/>
      <c r="L10" s="137"/>
      <c r="M10" s="137"/>
    </row>
    <row r="11" spans="1:13" ht="21" customHeight="1" thickBot="1" x14ac:dyDescent="0.4">
      <c r="A11" s="138" t="s">
        <v>9</v>
      </c>
      <c r="B11" s="139"/>
      <c r="C11" s="139"/>
      <c r="D11" s="139"/>
      <c r="E11" s="139"/>
      <c r="F11" s="140"/>
      <c r="G11" s="141" t="s">
        <v>10</v>
      </c>
      <c r="H11" s="142"/>
      <c r="I11" s="142"/>
      <c r="J11" s="142"/>
      <c r="K11" s="142"/>
      <c r="L11" s="142"/>
      <c r="M11" s="143"/>
    </row>
    <row r="12" spans="1:13" ht="15" thickBot="1" x14ac:dyDescent="0.4">
      <c r="A12" s="137"/>
      <c r="B12" s="137"/>
      <c r="C12" s="137"/>
      <c r="D12" s="137"/>
      <c r="E12" s="137"/>
      <c r="F12" s="137"/>
      <c r="G12" s="137"/>
      <c r="H12" s="137"/>
      <c r="I12" s="137"/>
      <c r="J12" s="137"/>
      <c r="K12" s="137"/>
      <c r="L12" s="137"/>
      <c r="M12" s="137"/>
    </row>
    <row r="13" spans="1:13" ht="23.5" customHeight="1" thickBot="1" x14ac:dyDescent="0.4">
      <c r="A13" s="138" t="s">
        <v>11</v>
      </c>
      <c r="B13" s="139"/>
      <c r="C13" s="139"/>
      <c r="D13" s="139"/>
      <c r="E13" s="139"/>
      <c r="F13" s="140"/>
      <c r="G13" s="142" t="s">
        <v>12</v>
      </c>
      <c r="H13" s="142"/>
      <c r="I13" s="142"/>
      <c r="J13" s="142"/>
      <c r="K13" s="142"/>
      <c r="L13" s="142"/>
      <c r="M13" s="143"/>
    </row>
    <row r="14" spans="1:13" ht="15" thickBot="1" x14ac:dyDescent="0.4">
      <c r="A14" s="100"/>
      <c r="B14" s="101"/>
      <c r="C14" s="101"/>
      <c r="D14" s="101"/>
      <c r="E14" s="101"/>
      <c r="F14" s="101"/>
      <c r="G14" s="101"/>
      <c r="H14" s="101"/>
      <c r="I14" s="101"/>
      <c r="J14" s="101"/>
      <c r="K14" s="101"/>
      <c r="L14" s="101"/>
      <c r="M14" s="98"/>
    </row>
    <row r="15" spans="1:13" ht="21.65" customHeight="1" thickBot="1" x14ac:dyDescent="0.4">
      <c r="A15" s="138" t="s">
        <v>13</v>
      </c>
      <c r="B15" s="139"/>
      <c r="C15" s="139"/>
      <c r="D15" s="139"/>
      <c r="E15" s="139"/>
      <c r="F15" s="140"/>
      <c r="G15" s="144" t="s">
        <v>14</v>
      </c>
      <c r="H15" s="145"/>
      <c r="I15" s="145"/>
      <c r="J15" s="145"/>
      <c r="K15" s="145"/>
      <c r="L15" s="145"/>
      <c r="M15" s="146"/>
    </row>
    <row r="16" spans="1:13" x14ac:dyDescent="0.35">
      <c r="A16" s="137"/>
      <c r="B16" s="137"/>
      <c r="C16" s="137"/>
      <c r="D16" s="137"/>
      <c r="E16" s="137"/>
      <c r="F16" s="137"/>
      <c r="G16" s="137"/>
      <c r="H16" s="137"/>
      <c r="I16" s="137"/>
      <c r="J16" s="137"/>
      <c r="K16" s="137"/>
      <c r="L16" s="137"/>
      <c r="M16" s="137"/>
    </row>
    <row r="17" spans="1:13" s="1" customFormat="1" ht="16" x14ac:dyDescent="0.35">
      <c r="A17" s="2"/>
      <c r="B17" s="2"/>
      <c r="C17" s="2"/>
      <c r="D17" s="2"/>
      <c r="E17" s="2"/>
      <c r="F17" s="2"/>
      <c r="G17" s="2"/>
      <c r="H17" s="2"/>
      <c r="I17" s="2"/>
      <c r="J17" s="2"/>
      <c r="K17" s="2"/>
      <c r="L17" s="2"/>
      <c r="M17" s="2"/>
    </row>
    <row r="18" spans="1:13" s="1" customFormat="1" ht="16" x14ac:dyDescent="0.35">
      <c r="A18" s="2"/>
      <c r="B18" s="2"/>
      <c r="C18" s="2"/>
      <c r="D18" s="2"/>
      <c r="E18" s="2"/>
      <c r="F18" s="2"/>
      <c r="G18" s="2"/>
      <c r="H18" s="2"/>
      <c r="I18" s="2"/>
      <c r="J18" s="2"/>
      <c r="K18" s="2"/>
      <c r="L18" s="2"/>
      <c r="M18" s="2"/>
    </row>
    <row r="23" spans="1:13" x14ac:dyDescent="0.35">
      <c r="H23" s="1"/>
    </row>
  </sheetData>
  <sheetProtection selectLockedCells="1"/>
  <mergeCells count="20">
    <mergeCell ref="A7:F7"/>
    <mergeCell ref="G7:M7"/>
    <mergeCell ref="A10:M10"/>
    <mergeCell ref="A1:F1"/>
    <mergeCell ref="G1:M1"/>
    <mergeCell ref="A3:F3"/>
    <mergeCell ref="G3:M3"/>
    <mergeCell ref="A5:F5"/>
    <mergeCell ref="G5:M5"/>
    <mergeCell ref="A8:M8"/>
    <mergeCell ref="G9:M9"/>
    <mergeCell ref="A9:F9"/>
    <mergeCell ref="A16:M16"/>
    <mergeCell ref="A11:F11"/>
    <mergeCell ref="G11:M11"/>
    <mergeCell ref="A13:F13"/>
    <mergeCell ref="G13:M13"/>
    <mergeCell ref="A12:M12"/>
    <mergeCell ref="A15:F15"/>
    <mergeCell ref="G15:M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441A8-21A4-40CA-978C-D7DECB362262}">
  <sheetPr>
    <tabColor rgb="FF00804B"/>
    <pageSetUpPr fitToPage="1"/>
  </sheetPr>
  <dimension ref="A1:B17"/>
  <sheetViews>
    <sheetView tabSelected="1" zoomScaleNormal="100" workbookViewId="0">
      <selection activeCell="B7" sqref="B7:B10"/>
    </sheetView>
  </sheetViews>
  <sheetFormatPr defaultColWidth="9.26953125" defaultRowHeight="18.5" x14ac:dyDescent="0.35"/>
  <cols>
    <col min="1" max="1" width="60.1796875" style="3" customWidth="1"/>
    <col min="2" max="2" width="137.1796875" style="4" customWidth="1"/>
    <col min="3" max="16384" width="9.26953125" style="3"/>
  </cols>
  <sheetData>
    <row r="1" spans="1:2" ht="19" thickBot="1" x14ac:dyDescent="0.4">
      <c r="A1" s="12" t="s">
        <v>15</v>
      </c>
      <c r="B1" s="11" t="s">
        <v>16</v>
      </c>
    </row>
    <row r="2" spans="1:2" ht="19" thickBot="1" x14ac:dyDescent="0.4"/>
    <row r="3" spans="1:2" x14ac:dyDescent="0.35">
      <c r="A3" s="127" t="s">
        <v>17</v>
      </c>
      <c r="B3" s="131" t="s">
        <v>18</v>
      </c>
    </row>
    <row r="4" spans="1:2" x14ac:dyDescent="0.35">
      <c r="A4" s="128"/>
      <c r="B4" s="132"/>
    </row>
    <row r="5" spans="1:2" x14ac:dyDescent="0.35">
      <c r="A5" s="129"/>
      <c r="B5" s="133"/>
    </row>
    <row r="6" spans="1:2" ht="19" thickBot="1" x14ac:dyDescent="0.4">
      <c r="B6" s="5"/>
    </row>
    <row r="7" spans="1:2" x14ac:dyDescent="0.35">
      <c r="A7" s="127" t="s">
        <v>19</v>
      </c>
      <c r="B7" s="134" t="s">
        <v>20</v>
      </c>
    </row>
    <row r="8" spans="1:2" x14ac:dyDescent="0.35">
      <c r="A8" s="128"/>
      <c r="B8" s="135"/>
    </row>
    <row r="9" spans="1:2" x14ac:dyDescent="0.35">
      <c r="A9" s="128"/>
      <c r="B9" s="135"/>
    </row>
    <row r="10" spans="1:2" ht="86.5" customHeight="1" thickBot="1" x14ac:dyDescent="0.4">
      <c r="A10" s="130"/>
      <c r="B10" s="136"/>
    </row>
    <row r="11" spans="1:2" ht="26.5" thickBot="1" x14ac:dyDescent="0.4">
      <c r="A11" s="89"/>
      <c r="B11" s="5"/>
    </row>
    <row r="12" spans="1:2" ht="106.9" customHeight="1" thickBot="1" x14ac:dyDescent="0.4">
      <c r="A12" s="90" t="s">
        <v>21</v>
      </c>
      <c r="B12" s="13" t="s">
        <v>22</v>
      </c>
    </row>
    <row r="13" spans="1:2" x14ac:dyDescent="0.35">
      <c r="A13" s="80"/>
      <c r="B13" s="81"/>
    </row>
    <row r="14" spans="1:2" ht="60.65" customHeight="1" x14ac:dyDescent="0.35">
      <c r="A14" s="91" t="s">
        <v>23</v>
      </c>
      <c r="B14" s="82" t="s">
        <v>24</v>
      </c>
    </row>
    <row r="15" spans="1:2" ht="19" thickBot="1" x14ac:dyDescent="0.4">
      <c r="A15" s="80"/>
      <c r="B15" s="5"/>
    </row>
    <row r="16" spans="1:2" ht="96.65" customHeight="1" thickBot="1" x14ac:dyDescent="0.4">
      <c r="A16" s="92" t="s">
        <v>25</v>
      </c>
      <c r="B16" s="93" t="s">
        <v>26</v>
      </c>
    </row>
    <row r="17" spans="1:1" x14ac:dyDescent="0.35">
      <c r="A17" s="83"/>
    </row>
  </sheetData>
  <sheetProtection sheet="1" objects="1" scenarios="1"/>
  <mergeCells count="4">
    <mergeCell ref="A3:A5"/>
    <mergeCell ref="A7:A10"/>
    <mergeCell ref="B3:B5"/>
    <mergeCell ref="B7:B10"/>
  </mergeCells>
  <hyperlinks>
    <hyperlink ref="A3" location="'A. Summary Price'!A1" display="'A. Summary Price'!A1" xr:uid="{8C013966-0FA0-40DF-9696-212BA39EC961}"/>
    <hyperlink ref="A7" location="'C. Detail Implementation'!A1" display="'C. Detail Implementation'!A1" xr:uid="{A9150051-B347-42AB-A25E-71D8DC52A06A}"/>
    <hyperlink ref="A16" location="'9C. Enhancements&amp;Rate Card'!A1" display="9C. Enhancements&amp;Rate Card" xr:uid="{ECEA9A66-A486-415B-B4AB-3C0E1CA7FB33}"/>
    <hyperlink ref="A3:A5" location="'Summary '!A1" display="Summary " xr:uid="{460E87AF-3BAE-44DC-877E-2EBB81DDE961}"/>
    <hyperlink ref="A12" location="'9B. Support and Maintenance'!A1" display="9A. (ii) Licensing" xr:uid="{7C96EB02-84A2-40A5-A50B-F8D06125A29D}"/>
    <hyperlink ref="A14" location="'9B. Support and Maintenance'!A1" display="9B. Support and Maintenance" xr:uid="{41D63A4C-034D-4EEA-89C7-4950113C6605}"/>
  </hyperlinks>
  <pageMargins left="0.70866141732283472" right="0.70866141732283472" top="0.74803149606299213" bottom="0.74803149606299213" header="0.31496062992125984" footer="0.31496062992125984"/>
  <pageSetup paperSize="9" scale="77"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B4C5F-A0BA-4A6B-B5BE-983EACFDCF6F}">
  <sheetPr>
    <tabColor rgb="FF00804B"/>
    <pageSetUpPr fitToPage="1"/>
  </sheetPr>
  <dimension ref="A1:D21"/>
  <sheetViews>
    <sheetView topLeftCell="A3" zoomScaleNormal="100" workbookViewId="0">
      <selection activeCell="B17" sqref="B17"/>
    </sheetView>
  </sheetViews>
  <sheetFormatPr defaultColWidth="9.1796875" defaultRowHeight="20.25" customHeight="1" x14ac:dyDescent="0.35"/>
  <cols>
    <col min="1" max="1" width="44.26953125" style="14" customWidth="1"/>
    <col min="2" max="2" width="31.453125" style="14" customWidth="1"/>
    <col min="3" max="3" width="0" style="14" hidden="1" customWidth="1"/>
    <col min="4" max="4" width="27.7265625" style="14" hidden="1" customWidth="1"/>
    <col min="5" max="5" width="51.7265625" style="14" customWidth="1"/>
    <col min="6" max="6" width="43.26953125" style="14" customWidth="1"/>
    <col min="7" max="7" width="29" style="14" customWidth="1"/>
    <col min="8" max="8" width="27.453125" style="14" customWidth="1"/>
    <col min="9" max="11" width="9.1796875" style="14"/>
    <col min="12" max="12" width="29.1796875" style="14" customWidth="1"/>
    <col min="13" max="13" width="29.81640625" style="14" customWidth="1"/>
    <col min="14" max="14" width="31.26953125" style="14" customWidth="1"/>
    <col min="15" max="15" width="54.26953125" style="14" customWidth="1"/>
    <col min="16" max="16" width="36" style="14" customWidth="1"/>
    <col min="17" max="19" width="9.1796875" style="14"/>
    <col min="20" max="20" width="24.81640625" style="14" customWidth="1"/>
    <col min="21" max="21" width="55.453125" style="14" customWidth="1"/>
    <col min="22" max="22" width="80.81640625" style="14" customWidth="1"/>
    <col min="23" max="23" width="7.54296875" style="14" customWidth="1"/>
    <col min="24" max="24" width="32.81640625" style="14" customWidth="1"/>
    <col min="25" max="16384" width="9.1796875" style="14"/>
  </cols>
  <sheetData>
    <row r="1" spans="1:4" ht="36.65" customHeight="1" thickBot="1" x14ac:dyDescent="0.4">
      <c r="A1" s="156" t="s">
        <v>27</v>
      </c>
      <c r="B1" s="157"/>
    </row>
    <row r="2" spans="1:4" ht="20.25" customHeight="1" thickBot="1" x14ac:dyDescent="0.4"/>
    <row r="3" spans="1:4" ht="20.25" customHeight="1" thickBot="1" x14ac:dyDescent="0.4">
      <c r="A3" s="106" t="s">
        <v>28</v>
      </c>
      <c r="B3" s="103"/>
    </row>
    <row r="4" spans="1:4" ht="20.25" customHeight="1" thickBot="1" x14ac:dyDescent="0.4">
      <c r="A4" s="107" t="s">
        <v>29</v>
      </c>
      <c r="B4" s="88">
        <f>'9A. (i) Build &amp; Implementation'!C11</f>
        <v>0</v>
      </c>
    </row>
    <row r="5" spans="1:4" ht="20.25" customHeight="1" thickBot="1" x14ac:dyDescent="0.4">
      <c r="A5" s="107" t="s">
        <v>30</v>
      </c>
      <c r="B5" s="88" cm="1">
        <f t="array" ref="B5:C5">'9A. (ii) Licensing'!B46:C46</f>
        <v>0</v>
      </c>
      <c r="C5" s="14">
        <v>0</v>
      </c>
    </row>
    <row r="6" spans="1:4" ht="20.25" customHeight="1" thickBot="1" x14ac:dyDescent="0.4">
      <c r="A6" s="108" t="s">
        <v>31</v>
      </c>
      <c r="B6" s="15">
        <f>SUM(B4+B5)</f>
        <v>0</v>
      </c>
    </row>
    <row r="7" spans="1:4" ht="20.25" customHeight="1" thickBot="1" x14ac:dyDescent="0.4"/>
    <row r="8" spans="1:4" ht="20.25" customHeight="1" thickBot="1" x14ac:dyDescent="0.4">
      <c r="A8" s="106" t="s">
        <v>32</v>
      </c>
      <c r="B8" s="102"/>
    </row>
    <row r="9" spans="1:4" ht="20.25" customHeight="1" thickBot="1" x14ac:dyDescent="0.4">
      <c r="A9" s="109" t="s">
        <v>33</v>
      </c>
      <c r="B9" s="88" cm="1">
        <f t="array" ref="B9:D9">'9B. Support and Maintenance'!B4:D4</f>
        <v>0</v>
      </c>
      <c r="C9" s="14">
        <v>0</v>
      </c>
      <c r="D9" s="14">
        <v>0</v>
      </c>
    </row>
    <row r="10" spans="1:4" ht="20.25" customHeight="1" thickBot="1" x14ac:dyDescent="0.4">
      <c r="A10" s="108" t="s">
        <v>34</v>
      </c>
      <c r="B10" s="15">
        <f>B9</f>
        <v>0</v>
      </c>
    </row>
    <row r="11" spans="1:4" ht="20.25" customHeight="1" thickBot="1" x14ac:dyDescent="0.4"/>
    <row r="12" spans="1:4" ht="20.25" customHeight="1" thickBot="1" x14ac:dyDescent="0.4">
      <c r="A12" s="106" t="s">
        <v>35</v>
      </c>
      <c r="B12" s="102"/>
    </row>
    <row r="13" spans="1:4" ht="20.25" customHeight="1" thickBot="1" x14ac:dyDescent="0.4">
      <c r="A13" s="109" t="s">
        <v>36</v>
      </c>
      <c r="B13" s="88" cm="1">
        <f t="array" ref="B13:D13">'9C. Enhancements&amp;Rate Card'!B24:D24</f>
        <v>0</v>
      </c>
      <c r="C13" s="14">
        <v>0</v>
      </c>
      <c r="D13" s="14">
        <v>0</v>
      </c>
    </row>
    <row r="14" spans="1:4" ht="20.25" customHeight="1" thickBot="1" x14ac:dyDescent="0.4">
      <c r="A14" s="108" t="s">
        <v>37</v>
      </c>
      <c r="B14" s="15">
        <f>B13</f>
        <v>0</v>
      </c>
    </row>
    <row r="15" spans="1:4" ht="20.25" customHeight="1" thickBot="1" x14ac:dyDescent="0.4"/>
    <row r="16" spans="1:4" ht="20.25" customHeight="1" thickBot="1" x14ac:dyDescent="0.4">
      <c r="A16" s="106" t="s">
        <v>38</v>
      </c>
      <c r="B16" s="102"/>
    </row>
    <row r="17" spans="1:4" ht="20.25" customHeight="1" thickBot="1" x14ac:dyDescent="0.4">
      <c r="A17" s="109" t="s">
        <v>39</v>
      </c>
      <c r="B17" s="88" cm="1">
        <f t="array" ref="B17:D17">'9D. Support - HyperCare'!C5:E5</f>
        <v>0</v>
      </c>
      <c r="C17" s="14">
        <v>0</v>
      </c>
      <c r="D17" s="14">
        <v>0</v>
      </c>
    </row>
    <row r="18" spans="1:4" ht="20.25" customHeight="1" thickBot="1" x14ac:dyDescent="0.4">
      <c r="A18" s="108" t="s">
        <v>40</v>
      </c>
      <c r="B18" s="15">
        <f>B17</f>
        <v>0</v>
      </c>
    </row>
    <row r="19" spans="1:4" ht="20.25" customHeight="1" thickBot="1" x14ac:dyDescent="0.4"/>
    <row r="20" spans="1:4" ht="20.25" customHeight="1" thickBot="1" x14ac:dyDescent="0.4">
      <c r="A20" s="154" t="s">
        <v>41</v>
      </c>
      <c r="B20" s="155"/>
    </row>
    <row r="21" spans="1:4" ht="20.25" customHeight="1" thickBot="1" x14ac:dyDescent="0.5">
      <c r="A21" s="104" t="s">
        <v>41</v>
      </c>
      <c r="B21" s="105">
        <f>B18+B14+B10+B6</f>
        <v>0</v>
      </c>
    </row>
  </sheetData>
  <sheetProtection sheet="1" objects="1" scenarios="1"/>
  <mergeCells count="2">
    <mergeCell ref="A20:B20"/>
    <mergeCell ref="A1:B1"/>
  </mergeCells>
  <pageMargins left="0.70866141732283472" right="0.70866141732283472" top="0.74803149606299213" bottom="0.74803149606299213" header="0.31496062992125984" footer="0.31496062992125984"/>
  <pageSetup paperSize="9"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AC71D-5DC0-450F-AB2F-57BC09CE6237}">
  <sheetPr>
    <tabColor rgb="FF00804B"/>
    <pageSetUpPr fitToPage="1"/>
  </sheetPr>
  <dimension ref="A1:D11"/>
  <sheetViews>
    <sheetView topLeftCell="B1" zoomScaleNormal="100" workbookViewId="0">
      <pane ySplit="1" topLeftCell="A8" activePane="bottomLeft" state="frozen"/>
      <selection activeCell="A2" sqref="A2:F2"/>
      <selection pane="bottomLeft" activeCell="A8" sqref="A8"/>
    </sheetView>
  </sheetViews>
  <sheetFormatPr defaultColWidth="9.26953125" defaultRowHeight="20.25" customHeight="1" x14ac:dyDescent="0.35"/>
  <cols>
    <col min="1" max="1" width="36.7265625" style="20" customWidth="1"/>
    <col min="2" max="2" width="86.81640625" style="21" customWidth="1"/>
    <col min="3" max="3" width="84.81640625" style="20" customWidth="1"/>
    <col min="4" max="16384" width="9.26953125" style="14"/>
  </cols>
  <sheetData>
    <row r="1" spans="1:4" s="16" customFormat="1" ht="40.15" customHeight="1" thickBot="1" x14ac:dyDescent="0.4">
      <c r="A1" s="22" t="s">
        <v>42</v>
      </c>
      <c r="B1" s="22" t="s">
        <v>43</v>
      </c>
      <c r="C1" s="115" t="s">
        <v>44</v>
      </c>
    </row>
    <row r="2" spans="1:4" s="17" customFormat="1" ht="40.15" customHeight="1" thickBot="1" x14ac:dyDescent="0.4">
      <c r="A2" s="114" t="s">
        <v>45</v>
      </c>
      <c r="B2" s="116"/>
      <c r="C2" s="121"/>
    </row>
    <row r="3" spans="1:4" s="17" customFormat="1" ht="40.15" customHeight="1" thickBot="1" x14ac:dyDescent="0.4">
      <c r="A3" s="114" t="s">
        <v>46</v>
      </c>
      <c r="B3" s="117"/>
      <c r="C3" s="120"/>
    </row>
    <row r="4" spans="1:4" s="17" customFormat="1" ht="40.15" customHeight="1" thickBot="1" x14ac:dyDescent="0.4">
      <c r="A4" s="114" t="s">
        <v>47</v>
      </c>
      <c r="B4" s="118"/>
      <c r="C4" s="120"/>
    </row>
    <row r="5" spans="1:4" s="17" customFormat="1" ht="40.15" customHeight="1" thickBot="1" x14ac:dyDescent="0.4">
      <c r="A5" s="114" t="s">
        <v>48</v>
      </c>
      <c r="B5" s="119"/>
      <c r="C5" s="120"/>
    </row>
    <row r="6" spans="1:4" s="17" customFormat="1" ht="40.15" customHeight="1" thickBot="1" x14ac:dyDescent="0.4">
      <c r="A6" s="114" t="s">
        <v>49</v>
      </c>
      <c r="B6" s="118"/>
      <c r="C6" s="120"/>
    </row>
    <row r="7" spans="1:4" s="18" customFormat="1" ht="40.15" customHeight="1" thickBot="1" x14ac:dyDescent="0.4">
      <c r="A7" s="114" t="s">
        <v>50</v>
      </c>
      <c r="B7" s="117"/>
      <c r="C7" s="120" t="s">
        <v>51</v>
      </c>
    </row>
    <row r="8" spans="1:4" s="17" customFormat="1" ht="51.65" customHeight="1" thickBot="1" x14ac:dyDescent="0.4">
      <c r="A8" s="112" t="s">
        <v>52</v>
      </c>
      <c r="B8" s="112"/>
      <c r="C8" s="19">
        <f>SUM(C2:C7)</f>
        <v>0</v>
      </c>
      <c r="D8" s="14"/>
    </row>
    <row r="9" spans="1:4" s="17" customFormat="1" ht="40.15" customHeight="1" thickBot="1" x14ac:dyDescent="0.4">
      <c r="A9" s="111" t="s">
        <v>53</v>
      </c>
      <c r="B9" s="122" t="s">
        <v>54</v>
      </c>
      <c r="C9" s="121"/>
      <c r="D9" s="14"/>
    </row>
    <row r="10" spans="1:4" s="17" customFormat="1" ht="40.15" customHeight="1" thickBot="1" x14ac:dyDescent="0.4">
      <c r="A10" s="112" t="s">
        <v>52</v>
      </c>
      <c r="B10" s="112"/>
      <c r="C10" s="19">
        <f>(C9)</f>
        <v>0</v>
      </c>
      <c r="D10" s="14"/>
    </row>
    <row r="11" spans="1:4" s="18" customFormat="1" ht="40.15" customHeight="1" thickBot="1" x14ac:dyDescent="0.4">
      <c r="A11" s="158" t="s">
        <v>55</v>
      </c>
      <c r="B11" s="159"/>
      <c r="C11" s="113">
        <f>SUM(C8+C10)</f>
        <v>0</v>
      </c>
      <c r="D11" s="14"/>
    </row>
  </sheetData>
  <sheetProtection sheet="1" objects="1" scenarios="1"/>
  <protectedRanges>
    <protectedRange sqref="B9" name="C Detailed cost range_1"/>
  </protectedRanges>
  <mergeCells count="1">
    <mergeCell ref="A11:B11"/>
  </mergeCells>
  <pageMargins left="0.70866141732283472" right="0.70866141732283472" top="0.74803149606299213" bottom="0.74803149606299213" header="0.31496062992125984" footer="0.31496062992125984"/>
  <pageSetup paperSize="9"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FD25E-A287-4CCA-87F2-38F602F19990}">
  <sheetPr>
    <tabColor rgb="FF00804B"/>
    <pageSetUpPr fitToPage="1"/>
  </sheetPr>
  <dimension ref="A1:G46"/>
  <sheetViews>
    <sheetView topLeftCell="A40" zoomScale="70" zoomScaleNormal="70" workbookViewId="0">
      <selection activeCell="C37" sqref="C37"/>
    </sheetView>
  </sheetViews>
  <sheetFormatPr defaultColWidth="9.1796875" defaultRowHeight="40.15" customHeight="1" x14ac:dyDescent="0.35"/>
  <cols>
    <col min="1" max="1" width="63.26953125" style="14" bestFit="1" customWidth="1"/>
    <col min="2" max="2" width="23.26953125" style="14" customWidth="1"/>
    <col min="3" max="5" width="19.7265625" style="52" customWidth="1"/>
    <col min="6" max="6" width="35.81640625" style="14" customWidth="1"/>
    <col min="7" max="7" width="71.453125" style="14" customWidth="1"/>
    <col min="8" max="10" width="9.1796875" style="14"/>
    <col min="11" max="13" width="9.1796875" style="14" customWidth="1"/>
    <col min="14" max="16384" width="9.1796875" style="14"/>
  </cols>
  <sheetData>
    <row r="1" spans="1:7" ht="14.5" x14ac:dyDescent="0.35">
      <c r="A1" s="172" t="s">
        <v>56</v>
      </c>
      <c r="B1" s="172"/>
      <c r="C1" s="172"/>
      <c r="D1" s="172"/>
      <c r="E1" s="172"/>
      <c r="F1" s="172"/>
      <c r="G1" s="172"/>
    </row>
    <row r="2" spans="1:7" ht="26.5" customHeight="1" thickBot="1" x14ac:dyDescent="0.4">
      <c r="A2" s="123" t="s">
        <v>57</v>
      </c>
      <c r="B2" s="173" t="s">
        <v>58</v>
      </c>
      <c r="C2" s="174"/>
      <c r="D2" s="174"/>
      <c r="E2" s="174"/>
      <c r="F2" s="174"/>
      <c r="G2" s="175"/>
    </row>
    <row r="3" spans="1:7" ht="25.9" customHeight="1" thickBot="1" x14ac:dyDescent="0.4">
      <c r="A3" s="123" t="s">
        <v>59</v>
      </c>
      <c r="B3" s="168" t="s">
        <v>60</v>
      </c>
      <c r="C3" s="169"/>
      <c r="D3" s="169"/>
      <c r="E3" s="169"/>
      <c r="F3" s="169"/>
      <c r="G3" s="170"/>
    </row>
    <row r="4" spans="1:7" ht="34.9" customHeight="1" thickBot="1" x14ac:dyDescent="0.4">
      <c r="A4" s="123" t="s">
        <v>61</v>
      </c>
      <c r="B4" s="168" t="s">
        <v>62</v>
      </c>
      <c r="C4" s="169"/>
      <c r="D4" s="169"/>
      <c r="E4" s="169"/>
      <c r="F4" s="169"/>
      <c r="G4" s="170"/>
    </row>
    <row r="5" spans="1:7" ht="25.9" customHeight="1" thickBot="1" x14ac:dyDescent="0.4">
      <c r="A5" s="123" t="s">
        <v>63</v>
      </c>
      <c r="B5" s="168" t="s">
        <v>64</v>
      </c>
      <c r="C5" s="169"/>
      <c r="D5" s="169"/>
      <c r="E5" s="169"/>
      <c r="F5" s="169"/>
      <c r="G5" s="170"/>
    </row>
    <row r="6" spans="1:7" ht="27.65" customHeight="1" thickBot="1" x14ac:dyDescent="0.4">
      <c r="A6" s="123" t="s">
        <v>65</v>
      </c>
      <c r="B6" s="168" t="s">
        <v>66</v>
      </c>
      <c r="C6" s="169"/>
      <c r="D6" s="169"/>
      <c r="E6" s="169"/>
      <c r="F6" s="169"/>
      <c r="G6" s="170"/>
    </row>
    <row r="8" spans="1:7" ht="40.15" customHeight="1" thickBot="1" x14ac:dyDescent="0.4">
      <c r="A8" s="176" t="s">
        <v>67</v>
      </c>
      <c r="B8" s="176"/>
      <c r="C8" s="176"/>
      <c r="D8" s="176"/>
      <c r="E8" s="176"/>
      <c r="F8" s="176"/>
      <c r="G8" s="176"/>
    </row>
    <row r="9" spans="1:7" ht="40.15" customHeight="1" thickBot="1" x14ac:dyDescent="0.4">
      <c r="A9" s="22" t="s">
        <v>68</v>
      </c>
      <c r="B9" s="23" t="s">
        <v>69</v>
      </c>
      <c r="C9" s="24" t="s">
        <v>70</v>
      </c>
      <c r="D9" s="25"/>
      <c r="E9" s="26"/>
      <c r="F9" s="27" t="s">
        <v>71</v>
      </c>
      <c r="G9" s="28" t="s">
        <v>72</v>
      </c>
    </row>
    <row r="10" spans="1:7" ht="40.15" customHeight="1" thickBot="1" x14ac:dyDescent="0.4">
      <c r="A10" s="126" t="s">
        <v>73</v>
      </c>
      <c r="B10" s="30"/>
      <c r="C10" s="31"/>
      <c r="D10" s="77"/>
      <c r="E10" s="77"/>
      <c r="F10" s="124">
        <f>SUM((C10*B10)*10)</f>
        <v>0</v>
      </c>
      <c r="G10" s="32"/>
    </row>
    <row r="11" spans="1:7" ht="40.15" customHeight="1" thickBot="1" x14ac:dyDescent="0.4">
      <c r="A11" s="29" t="s">
        <v>74</v>
      </c>
      <c r="B11" s="30"/>
      <c r="C11" s="31"/>
      <c r="D11" s="77"/>
      <c r="E11" s="77"/>
      <c r="F11" s="124">
        <f t="shared" ref="F11:F13" si="0">SUM((C11*B11)*10)</f>
        <v>0</v>
      </c>
      <c r="G11" s="33"/>
    </row>
    <row r="12" spans="1:7" ht="40.15" customHeight="1" thickBot="1" x14ac:dyDescent="0.4">
      <c r="A12" s="126" t="s">
        <v>75</v>
      </c>
      <c r="B12" s="30"/>
      <c r="C12" s="31"/>
      <c r="D12" s="77"/>
      <c r="E12" s="77"/>
      <c r="F12" s="124">
        <f t="shared" si="0"/>
        <v>0</v>
      </c>
      <c r="G12" s="33"/>
    </row>
    <row r="13" spans="1:7" ht="40.15" customHeight="1" thickBot="1" x14ac:dyDescent="0.4">
      <c r="A13" s="29" t="s">
        <v>76</v>
      </c>
      <c r="B13" s="30"/>
      <c r="C13" s="31"/>
      <c r="D13" s="77"/>
      <c r="E13" s="77"/>
      <c r="F13" s="124">
        <f t="shared" si="0"/>
        <v>0</v>
      </c>
      <c r="G13" s="33"/>
    </row>
    <row r="14" spans="1:7" ht="40.15" customHeight="1" thickBot="1" x14ac:dyDescent="0.4">
      <c r="A14" s="165" t="s">
        <v>77</v>
      </c>
      <c r="B14" s="166"/>
      <c r="C14" s="166"/>
      <c r="D14" s="167"/>
      <c r="E14" s="167"/>
      <c r="F14" s="166"/>
      <c r="G14" s="34">
        <f>SUM(F10:F13)</f>
        <v>0</v>
      </c>
    </row>
    <row r="15" spans="1:7" s="53" customFormat="1" ht="40.15" customHeight="1" x14ac:dyDescent="0.35"/>
    <row r="16" spans="1:7" s="53" customFormat="1" ht="40.15" customHeight="1" thickBot="1" x14ac:dyDescent="0.4"/>
    <row r="17" spans="1:7" ht="40.15" customHeight="1" thickBot="1" x14ac:dyDescent="0.4">
      <c r="A17" s="156" t="s">
        <v>78</v>
      </c>
      <c r="B17" s="171"/>
      <c r="C17" s="171"/>
      <c r="D17" s="171"/>
      <c r="E17" s="171"/>
      <c r="F17" s="171"/>
      <c r="G17" s="157"/>
    </row>
    <row r="18" spans="1:7" ht="40.15" customHeight="1" thickBot="1" x14ac:dyDescent="0.4">
      <c r="A18" s="35" t="s">
        <v>79</v>
      </c>
      <c r="B18" s="36" t="s">
        <v>69</v>
      </c>
      <c r="C18" s="37" t="s">
        <v>70</v>
      </c>
      <c r="D18" s="156" t="s">
        <v>80</v>
      </c>
      <c r="E18" s="171"/>
      <c r="F18" s="157"/>
      <c r="G18" s="28" t="s">
        <v>81</v>
      </c>
    </row>
    <row r="19" spans="1:7" ht="40.15" customHeight="1" thickBot="1" x14ac:dyDescent="0.4">
      <c r="A19" s="126" t="s">
        <v>73</v>
      </c>
      <c r="B19" s="40"/>
      <c r="C19" s="41"/>
      <c r="D19" s="78"/>
      <c r="E19" s="78"/>
      <c r="F19" s="125">
        <f>SUM((B19*C19) * 10)</f>
        <v>0</v>
      </c>
      <c r="G19" s="32"/>
    </row>
    <row r="20" spans="1:7" ht="40.15" customHeight="1" thickBot="1" x14ac:dyDescent="0.4">
      <c r="A20" s="126" t="s">
        <v>74</v>
      </c>
      <c r="B20" s="40"/>
      <c r="C20" s="42"/>
      <c r="D20" s="78"/>
      <c r="E20" s="78"/>
      <c r="F20" s="125">
        <f>SUM((B20*C20) * 10)</f>
        <v>0</v>
      </c>
      <c r="G20" s="32"/>
    </row>
    <row r="21" spans="1:7" ht="40.15" customHeight="1" thickBot="1" x14ac:dyDescent="0.4">
      <c r="A21" s="126" t="s">
        <v>75</v>
      </c>
      <c r="B21" s="40"/>
      <c r="C21" s="41"/>
      <c r="D21" s="78"/>
      <c r="E21" s="78"/>
      <c r="F21" s="125">
        <f>SUM((B21*C21) * 10)</f>
        <v>0</v>
      </c>
      <c r="G21" s="32"/>
    </row>
    <row r="22" spans="1:7" ht="40.15" customHeight="1" thickBot="1" x14ac:dyDescent="0.4">
      <c r="A22" s="126" t="s">
        <v>76</v>
      </c>
      <c r="B22" s="40"/>
      <c r="C22" s="42"/>
      <c r="D22" s="78"/>
      <c r="E22" s="78"/>
      <c r="F22" s="125">
        <f>SUM((B22*C22) * 10)</f>
        <v>0</v>
      </c>
      <c r="G22" s="32"/>
    </row>
    <row r="23" spans="1:7" ht="40.15" customHeight="1" thickBot="1" x14ac:dyDescent="0.4">
      <c r="A23" s="165" t="s">
        <v>82</v>
      </c>
      <c r="B23" s="166"/>
      <c r="C23" s="166"/>
      <c r="D23" s="167"/>
      <c r="E23" s="167"/>
      <c r="F23" s="166"/>
      <c r="G23" s="34">
        <f>SUM(F19:F22)</f>
        <v>0</v>
      </c>
    </row>
    <row r="24" spans="1:7" ht="40.15" customHeight="1" thickBot="1" x14ac:dyDescent="0.4">
      <c r="C24" s="14"/>
      <c r="D24" s="14"/>
      <c r="E24" s="14"/>
    </row>
    <row r="25" spans="1:7" ht="40.15" customHeight="1" thickBot="1" x14ac:dyDescent="0.4">
      <c r="A25" s="156" t="s">
        <v>83</v>
      </c>
      <c r="B25" s="171"/>
      <c r="C25" s="171"/>
      <c r="D25" s="171"/>
      <c r="E25" s="171"/>
      <c r="F25" s="171"/>
      <c r="G25" s="157"/>
    </row>
    <row r="26" spans="1:7" ht="40.15" customHeight="1" thickBot="1" x14ac:dyDescent="0.4">
      <c r="A26" s="35" t="s">
        <v>84</v>
      </c>
      <c r="B26" s="36" t="s">
        <v>69</v>
      </c>
      <c r="C26" s="37" t="s">
        <v>70</v>
      </c>
      <c r="D26" s="43"/>
      <c r="E26" s="38"/>
      <c r="F26" s="39" t="s">
        <v>80</v>
      </c>
      <c r="G26" s="28" t="s">
        <v>81</v>
      </c>
    </row>
    <row r="27" spans="1:7" ht="40.15" customHeight="1" thickBot="1" x14ac:dyDescent="0.4">
      <c r="A27" s="126" t="s">
        <v>73</v>
      </c>
      <c r="B27" s="44"/>
      <c r="C27" s="45"/>
      <c r="D27" s="78"/>
      <c r="E27" s="78"/>
      <c r="F27" s="125">
        <f t="shared" ref="F27:F30" si="1">SUM((B27*C27) * 10)</f>
        <v>0</v>
      </c>
      <c r="G27" s="32"/>
    </row>
    <row r="28" spans="1:7" ht="40.15" customHeight="1" thickBot="1" x14ac:dyDescent="0.4">
      <c r="A28" s="126" t="s">
        <v>85</v>
      </c>
      <c r="B28" s="44"/>
      <c r="C28" s="42"/>
      <c r="D28" s="78"/>
      <c r="E28" s="78"/>
      <c r="F28" s="125">
        <f t="shared" si="1"/>
        <v>0</v>
      </c>
      <c r="G28" s="32"/>
    </row>
    <row r="29" spans="1:7" ht="40.15" customHeight="1" thickBot="1" x14ac:dyDescent="0.4">
      <c r="A29" s="126" t="s">
        <v>75</v>
      </c>
      <c r="B29" s="44"/>
      <c r="C29" s="46"/>
      <c r="D29" s="78"/>
      <c r="E29" s="78"/>
      <c r="F29" s="125">
        <f t="shared" si="1"/>
        <v>0</v>
      </c>
      <c r="G29" s="32"/>
    </row>
    <row r="30" spans="1:7" ht="40.15" customHeight="1" thickBot="1" x14ac:dyDescent="0.4">
      <c r="A30" s="126" t="s">
        <v>76</v>
      </c>
      <c r="B30" s="44"/>
      <c r="C30" s="47"/>
      <c r="D30" s="78"/>
      <c r="E30" s="78"/>
      <c r="F30" s="125">
        <f t="shared" si="1"/>
        <v>0</v>
      </c>
      <c r="G30" s="32"/>
    </row>
    <row r="31" spans="1:7" ht="40.15" customHeight="1" thickBot="1" x14ac:dyDescent="0.4">
      <c r="A31" s="165" t="s">
        <v>86</v>
      </c>
      <c r="B31" s="166"/>
      <c r="C31" s="166"/>
      <c r="D31" s="167"/>
      <c r="E31" s="167"/>
      <c r="F31" s="166"/>
      <c r="G31" s="34">
        <f>SUM(F27:F30)</f>
        <v>0</v>
      </c>
    </row>
    <row r="32" spans="1:7" ht="40.15" customHeight="1" thickBot="1" x14ac:dyDescent="0.4"/>
    <row r="33" spans="1:7" ht="40.15" customHeight="1" thickBot="1" x14ac:dyDescent="0.4">
      <c r="A33" s="156" t="s">
        <v>87</v>
      </c>
      <c r="B33" s="171"/>
      <c r="C33" s="171"/>
      <c r="D33" s="171"/>
      <c r="E33" s="171"/>
      <c r="F33" s="171"/>
      <c r="G33" s="157"/>
    </row>
    <row r="34" spans="1:7" ht="56.25" customHeight="1" thickBot="1" x14ac:dyDescent="0.4">
      <c r="A34" s="35" t="s">
        <v>88</v>
      </c>
      <c r="B34" s="36" t="s">
        <v>69</v>
      </c>
      <c r="C34" s="37" t="s">
        <v>70</v>
      </c>
      <c r="D34" s="43" t="s">
        <v>89</v>
      </c>
      <c r="E34" s="38"/>
      <c r="F34" s="39" t="s">
        <v>80</v>
      </c>
      <c r="G34" s="28" t="s">
        <v>81</v>
      </c>
    </row>
    <row r="35" spans="1:7" ht="40.15" customHeight="1" thickBot="1" x14ac:dyDescent="0.4">
      <c r="A35" s="126" t="s">
        <v>73</v>
      </c>
      <c r="B35" s="40"/>
      <c r="C35" s="44"/>
      <c r="D35" s="48"/>
      <c r="E35" s="78"/>
      <c r="F35" s="125">
        <f t="shared" ref="F35:F38" si="2">SUM((B35*C35) * 10)</f>
        <v>0</v>
      </c>
      <c r="G35" s="32"/>
    </row>
    <row r="36" spans="1:7" ht="40.15" customHeight="1" thickBot="1" x14ac:dyDescent="0.4">
      <c r="A36" s="126" t="s">
        <v>85</v>
      </c>
      <c r="B36" s="40"/>
      <c r="C36" s="44"/>
      <c r="D36" s="49"/>
      <c r="E36" s="78"/>
      <c r="F36" s="125">
        <f t="shared" si="2"/>
        <v>0</v>
      </c>
      <c r="G36" s="32"/>
    </row>
    <row r="37" spans="1:7" ht="40.15" customHeight="1" thickBot="1" x14ac:dyDescent="0.4">
      <c r="A37" s="126" t="s">
        <v>75</v>
      </c>
      <c r="B37" s="40"/>
      <c r="C37" s="44"/>
      <c r="D37" s="48"/>
      <c r="E37" s="78"/>
      <c r="F37" s="125">
        <f t="shared" si="2"/>
        <v>0</v>
      </c>
      <c r="G37" s="32"/>
    </row>
    <row r="38" spans="1:7" ht="40.15" customHeight="1" thickBot="1" x14ac:dyDescent="0.4">
      <c r="A38" s="126" t="s">
        <v>76</v>
      </c>
      <c r="B38" s="40"/>
      <c r="C38" s="44"/>
      <c r="D38" s="48"/>
      <c r="E38" s="78"/>
      <c r="F38" s="125">
        <f t="shared" si="2"/>
        <v>0</v>
      </c>
      <c r="G38" s="32"/>
    </row>
    <row r="39" spans="1:7" ht="40.15" customHeight="1" thickBot="1" x14ac:dyDescent="0.4">
      <c r="A39" s="165" t="s">
        <v>90</v>
      </c>
      <c r="B39" s="166"/>
      <c r="C39" s="166"/>
      <c r="D39" s="167"/>
      <c r="E39" s="167"/>
      <c r="F39" s="166"/>
      <c r="G39" s="34">
        <f>SUM(F35:F38)</f>
        <v>0</v>
      </c>
    </row>
    <row r="40" spans="1:7" ht="40.15" customHeight="1" thickBot="1" x14ac:dyDescent="0.4"/>
    <row r="41" spans="1:7" ht="40.15" customHeight="1" thickBot="1" x14ac:dyDescent="0.4">
      <c r="A41" s="156" t="s">
        <v>91</v>
      </c>
      <c r="B41" s="171"/>
      <c r="C41" s="157"/>
      <c r="D41" s="79"/>
      <c r="E41" s="79"/>
    </row>
    <row r="42" spans="1:7" ht="40.15" customHeight="1" thickBot="1" x14ac:dyDescent="0.4">
      <c r="A42" s="50" t="s">
        <v>92</v>
      </c>
      <c r="B42" s="162">
        <f>G14</f>
        <v>0</v>
      </c>
      <c r="C42" s="164"/>
      <c r="D42" s="79"/>
      <c r="E42" s="79"/>
    </row>
    <row r="43" spans="1:7" ht="40.15" customHeight="1" thickBot="1" x14ac:dyDescent="0.4">
      <c r="A43" s="51" t="s">
        <v>93</v>
      </c>
      <c r="B43" s="162">
        <f>G23</f>
        <v>0</v>
      </c>
      <c r="C43" s="164"/>
      <c r="D43" s="79"/>
      <c r="E43" s="79"/>
    </row>
    <row r="44" spans="1:7" ht="40.15" customHeight="1" thickBot="1" x14ac:dyDescent="0.4">
      <c r="A44" s="51" t="s">
        <v>94</v>
      </c>
      <c r="B44" s="162">
        <f>G31</f>
        <v>0</v>
      </c>
      <c r="C44" s="163"/>
      <c r="D44" s="79"/>
      <c r="E44" s="79"/>
    </row>
    <row r="45" spans="1:7" ht="40.15" customHeight="1" thickBot="1" x14ac:dyDescent="0.4">
      <c r="A45" s="51" t="s">
        <v>95</v>
      </c>
      <c r="B45" s="162">
        <f>G39</f>
        <v>0</v>
      </c>
      <c r="C45" s="163"/>
      <c r="D45" s="79"/>
      <c r="E45" s="79"/>
    </row>
    <row r="46" spans="1:7" ht="40.15" customHeight="1" thickBot="1" x14ac:dyDescent="0.4">
      <c r="A46" s="85" t="s">
        <v>96</v>
      </c>
      <c r="B46" s="160">
        <f>SUM(B42:B45)</f>
        <v>0</v>
      </c>
      <c r="C46" s="161"/>
      <c r="D46" s="79"/>
      <c r="E46" s="79"/>
    </row>
  </sheetData>
  <mergeCells count="21">
    <mergeCell ref="B6:G6"/>
    <mergeCell ref="A25:G25"/>
    <mergeCell ref="A33:G33"/>
    <mergeCell ref="B42:C42"/>
    <mergeCell ref="A1:G1"/>
    <mergeCell ref="B2:G2"/>
    <mergeCell ref="B3:G3"/>
    <mergeCell ref="B4:G4"/>
    <mergeCell ref="B5:G5"/>
    <mergeCell ref="A14:F14"/>
    <mergeCell ref="A8:G8"/>
    <mergeCell ref="A17:G17"/>
    <mergeCell ref="A41:C41"/>
    <mergeCell ref="D18:F18"/>
    <mergeCell ref="B46:C46"/>
    <mergeCell ref="B45:C45"/>
    <mergeCell ref="B44:C44"/>
    <mergeCell ref="B43:C43"/>
    <mergeCell ref="A23:F23"/>
    <mergeCell ref="A31:F31"/>
    <mergeCell ref="A39:F39"/>
  </mergeCells>
  <phoneticPr fontId="7" type="noConversion"/>
  <pageMargins left="0.70866141732283472" right="0.70866141732283472" top="0.74803149606299213" bottom="0.74803149606299213" header="0.31496062992125984" footer="0.31496062992125984"/>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98860-B97C-45E3-8720-B3350487B936}">
  <sheetPr>
    <tabColor rgb="FF00804B"/>
  </sheetPr>
  <dimension ref="A1:M14"/>
  <sheetViews>
    <sheetView zoomScaleNormal="100" workbookViewId="0">
      <selection activeCell="E24" sqref="E24"/>
    </sheetView>
  </sheetViews>
  <sheetFormatPr defaultColWidth="9.1796875" defaultRowHeight="14.5" x14ac:dyDescent="0.35"/>
  <cols>
    <col min="1" max="1" width="37.7265625" style="14" bestFit="1" customWidth="1"/>
    <col min="2" max="2" width="20" style="14" customWidth="1"/>
    <col min="3" max="3" width="43.1796875" style="14" customWidth="1"/>
    <col min="4" max="4" width="28.1796875" style="14" customWidth="1"/>
    <col min="5" max="5" width="9.54296875" style="14" customWidth="1"/>
    <col min="6" max="6" width="52.453125" style="14" customWidth="1"/>
    <col min="7" max="12" width="9.1796875" style="14"/>
    <col min="13" max="13" width="6.453125" style="14" customWidth="1"/>
    <col min="14" max="16384" width="9.1796875" style="14"/>
  </cols>
  <sheetData>
    <row r="1" spans="1:13" ht="20.25" customHeight="1" thickBot="1" x14ac:dyDescent="0.4">
      <c r="A1" s="165" t="s">
        <v>97</v>
      </c>
      <c r="B1" s="166"/>
      <c r="C1" s="166"/>
      <c r="D1" s="177"/>
    </row>
    <row r="2" spans="1:13" ht="29.5" thickBot="1" x14ac:dyDescent="0.4">
      <c r="A2" s="84" t="s">
        <v>98</v>
      </c>
      <c r="B2" s="39" t="s">
        <v>99</v>
      </c>
      <c r="C2" s="54" t="s">
        <v>100</v>
      </c>
      <c r="D2" s="39" t="s">
        <v>101</v>
      </c>
    </row>
    <row r="3" spans="1:13" ht="15" thickBot="1" x14ac:dyDescent="0.4">
      <c r="A3" s="87" t="s">
        <v>102</v>
      </c>
      <c r="B3" s="55" t="s">
        <v>69</v>
      </c>
      <c r="C3" s="56">
        <v>10</v>
      </c>
      <c r="D3" s="57"/>
    </row>
    <row r="4" spans="1:13" ht="40.5" customHeight="1" thickBot="1" x14ac:dyDescent="0.4">
      <c r="A4" s="85" t="s">
        <v>103</v>
      </c>
      <c r="B4" s="178">
        <f>SUM(C3 * D3)</f>
        <v>0</v>
      </c>
      <c r="C4" s="179"/>
      <c r="D4" s="180"/>
    </row>
    <row r="5" spans="1:13" x14ac:dyDescent="0.35">
      <c r="M5" s="58"/>
    </row>
    <row r="6" spans="1:13" x14ac:dyDescent="0.35">
      <c r="M6" s="58"/>
    </row>
    <row r="7" spans="1:13" x14ac:dyDescent="0.35">
      <c r="M7" s="58"/>
    </row>
    <row r="8" spans="1:13" x14ac:dyDescent="0.35">
      <c r="M8" s="58"/>
    </row>
    <row r="9" spans="1:13" x14ac:dyDescent="0.35">
      <c r="M9" s="58"/>
    </row>
    <row r="10" spans="1:13" x14ac:dyDescent="0.35">
      <c r="M10" s="58"/>
    </row>
    <row r="11" spans="1:13" x14ac:dyDescent="0.35">
      <c r="M11" s="58"/>
    </row>
    <row r="12" spans="1:13" x14ac:dyDescent="0.35">
      <c r="M12" s="58"/>
    </row>
    <row r="13" spans="1:13" x14ac:dyDescent="0.35">
      <c r="M13" s="58"/>
    </row>
    <row r="14" spans="1:13" x14ac:dyDescent="0.35">
      <c r="F14" s="59"/>
      <c r="G14" s="60"/>
      <c r="H14" s="61"/>
      <c r="I14" s="59"/>
      <c r="J14" s="60"/>
      <c r="K14" s="61"/>
      <c r="L14" s="62"/>
      <c r="M14" s="63"/>
    </row>
  </sheetData>
  <sheetProtection sheet="1" objects="1" scenarios="1"/>
  <mergeCells count="2">
    <mergeCell ref="A1:D1"/>
    <mergeCell ref="B4:D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C93E6-4D83-46DC-BF50-611759927DA9}">
  <sheetPr>
    <tabColor rgb="FF00804B"/>
    <pageSetUpPr fitToPage="1"/>
  </sheetPr>
  <dimension ref="A1:I43"/>
  <sheetViews>
    <sheetView topLeftCell="A8" zoomScaleNormal="100" workbookViewId="0">
      <selection activeCell="A14" sqref="A14"/>
    </sheetView>
  </sheetViews>
  <sheetFormatPr defaultColWidth="9.26953125" defaultRowHeight="20.25" customHeight="1" x14ac:dyDescent="0.35"/>
  <cols>
    <col min="1" max="1" width="58" style="14" customWidth="1"/>
    <col min="2" max="2" width="34.54296875" style="14" customWidth="1"/>
    <col min="3" max="4" width="34.81640625" style="14" customWidth="1"/>
    <col min="5" max="5" width="47.26953125" style="14" customWidth="1"/>
    <col min="6" max="6" width="14.453125" style="14" customWidth="1"/>
    <col min="7" max="16384" width="9.26953125" style="14"/>
  </cols>
  <sheetData>
    <row r="1" spans="1:9" ht="21" customHeight="1" thickBot="1" x14ac:dyDescent="0.4">
      <c r="A1" s="165" t="s">
        <v>56</v>
      </c>
      <c r="B1" s="166"/>
      <c r="C1" s="166"/>
      <c r="D1" s="177"/>
      <c r="E1" s="53"/>
      <c r="F1" s="53"/>
      <c r="G1" s="53"/>
      <c r="H1" s="53"/>
      <c r="I1" s="53"/>
    </row>
    <row r="2" spans="1:9" ht="24.65" customHeight="1" thickBot="1" x14ac:dyDescent="0.4">
      <c r="A2" s="110" t="s">
        <v>104</v>
      </c>
      <c r="B2" s="188" t="s">
        <v>105</v>
      </c>
      <c r="C2" s="189"/>
      <c r="D2" s="190"/>
    </row>
    <row r="3" spans="1:9" ht="28.15" customHeight="1" thickBot="1" x14ac:dyDescent="0.4">
      <c r="A3" s="110" t="s">
        <v>106</v>
      </c>
      <c r="B3" s="188" t="s">
        <v>107</v>
      </c>
      <c r="C3" s="189"/>
      <c r="D3" s="190"/>
    </row>
    <row r="4" spans="1:9" ht="55.15" customHeight="1" thickBot="1" x14ac:dyDescent="0.4">
      <c r="A4" s="84" t="s">
        <v>108</v>
      </c>
      <c r="B4" s="188" t="s">
        <v>109</v>
      </c>
      <c r="C4" s="191"/>
      <c r="D4" s="192"/>
    </row>
    <row r="5" spans="1:9" ht="40.9" customHeight="1" thickBot="1" x14ac:dyDescent="0.4">
      <c r="A5" s="84" t="s">
        <v>110</v>
      </c>
      <c r="B5" s="193" t="s">
        <v>111</v>
      </c>
      <c r="C5" s="191"/>
      <c r="D5" s="192"/>
    </row>
    <row r="6" spans="1:9" ht="49.15" customHeight="1" thickBot="1" x14ac:dyDescent="0.4">
      <c r="A6" s="84" t="s">
        <v>112</v>
      </c>
      <c r="B6" s="185" t="s">
        <v>113</v>
      </c>
      <c r="C6" s="186"/>
      <c r="D6" s="187"/>
    </row>
    <row r="7" spans="1:9" ht="15" thickBot="1" x14ac:dyDescent="0.4"/>
    <row r="8" spans="1:9" ht="43.5" customHeight="1" x14ac:dyDescent="0.35">
      <c r="A8" s="181" t="s">
        <v>114</v>
      </c>
      <c r="B8" s="182"/>
      <c r="C8" s="182"/>
      <c r="D8" s="182"/>
      <c r="E8" s="64"/>
    </row>
    <row r="9" spans="1:9" ht="29" x14ac:dyDescent="0.35">
      <c r="A9" s="65" t="s">
        <v>115</v>
      </c>
      <c r="B9" s="22" t="s">
        <v>116</v>
      </c>
      <c r="C9" s="22" t="s">
        <v>117</v>
      </c>
      <c r="D9" s="22" t="s">
        <v>118</v>
      </c>
    </row>
    <row r="10" spans="1:9" ht="14.5" x14ac:dyDescent="0.35">
      <c r="A10" s="66" t="s">
        <v>119</v>
      </c>
      <c r="B10" s="67">
        <v>0</v>
      </c>
      <c r="C10" s="68">
        <v>10</v>
      </c>
      <c r="D10" s="69">
        <f>SUM(B10*C10)</f>
        <v>0</v>
      </c>
    </row>
    <row r="11" spans="1:9" ht="14.5" x14ac:dyDescent="0.35">
      <c r="A11" s="70" t="s">
        <v>120</v>
      </c>
      <c r="B11" s="67">
        <v>0</v>
      </c>
      <c r="C11" s="68">
        <v>10</v>
      </c>
      <c r="D11" s="69">
        <f t="shared" ref="D11:D23" si="0">SUM(B11*C11)</f>
        <v>0</v>
      </c>
    </row>
    <row r="12" spans="1:9" ht="14.5" x14ac:dyDescent="0.35">
      <c r="A12" s="70" t="s">
        <v>121</v>
      </c>
      <c r="B12" s="67">
        <v>0</v>
      </c>
      <c r="C12" s="68">
        <v>5</v>
      </c>
      <c r="D12" s="69">
        <f t="shared" si="0"/>
        <v>0</v>
      </c>
    </row>
    <row r="13" spans="1:9" ht="14.5" x14ac:dyDescent="0.35">
      <c r="A13" s="70" t="s">
        <v>122</v>
      </c>
      <c r="B13" s="67">
        <v>0</v>
      </c>
      <c r="C13" s="68">
        <v>5</v>
      </c>
      <c r="D13" s="69">
        <f t="shared" si="0"/>
        <v>0</v>
      </c>
    </row>
    <row r="14" spans="1:9" ht="14.5" x14ac:dyDescent="0.35">
      <c r="A14" s="70" t="s">
        <v>123</v>
      </c>
      <c r="B14" s="67">
        <v>0</v>
      </c>
      <c r="C14" s="68">
        <v>3</v>
      </c>
      <c r="D14" s="69">
        <f t="shared" si="0"/>
        <v>0</v>
      </c>
    </row>
    <row r="15" spans="1:9" ht="14.5" x14ac:dyDescent="0.35">
      <c r="A15" s="70" t="s">
        <v>124</v>
      </c>
      <c r="B15" s="67">
        <v>0</v>
      </c>
      <c r="C15" s="71">
        <v>5</v>
      </c>
      <c r="D15" s="69">
        <f t="shared" si="0"/>
        <v>0</v>
      </c>
    </row>
    <row r="16" spans="1:9" ht="14.5" x14ac:dyDescent="0.35">
      <c r="A16" s="70" t="s">
        <v>125</v>
      </c>
      <c r="B16" s="67">
        <v>0</v>
      </c>
      <c r="C16" s="68">
        <v>8</v>
      </c>
      <c r="D16" s="69">
        <f t="shared" si="0"/>
        <v>0</v>
      </c>
    </row>
    <row r="17" spans="1:9" ht="14.5" x14ac:dyDescent="0.35">
      <c r="A17" s="70" t="s">
        <v>126</v>
      </c>
      <c r="B17" s="67">
        <v>0</v>
      </c>
      <c r="C17" s="68">
        <v>8</v>
      </c>
      <c r="D17" s="69">
        <f t="shared" si="0"/>
        <v>0</v>
      </c>
    </row>
    <row r="18" spans="1:9" ht="14.5" x14ac:dyDescent="0.35">
      <c r="A18" s="70" t="s">
        <v>127</v>
      </c>
      <c r="B18" s="67">
        <v>0</v>
      </c>
      <c r="C18" s="68">
        <v>3</v>
      </c>
      <c r="D18" s="69">
        <f t="shared" si="0"/>
        <v>0</v>
      </c>
    </row>
    <row r="19" spans="1:9" ht="14.5" x14ac:dyDescent="0.35">
      <c r="A19" s="70" t="s">
        <v>128</v>
      </c>
      <c r="B19" s="67">
        <v>0</v>
      </c>
      <c r="C19" s="68">
        <v>3</v>
      </c>
      <c r="D19" s="69">
        <f t="shared" si="0"/>
        <v>0</v>
      </c>
    </row>
    <row r="20" spans="1:9" ht="14.5" x14ac:dyDescent="0.35">
      <c r="A20" s="70" t="s">
        <v>129</v>
      </c>
      <c r="B20" s="67">
        <v>0</v>
      </c>
      <c r="C20" s="68">
        <v>7</v>
      </c>
      <c r="D20" s="69">
        <f t="shared" si="0"/>
        <v>0</v>
      </c>
    </row>
    <row r="21" spans="1:9" ht="14.5" x14ac:dyDescent="0.35">
      <c r="A21" s="70" t="s">
        <v>130</v>
      </c>
      <c r="B21" s="67">
        <v>0</v>
      </c>
      <c r="C21" s="68">
        <v>5</v>
      </c>
      <c r="D21" s="69">
        <f t="shared" si="0"/>
        <v>0</v>
      </c>
    </row>
    <row r="22" spans="1:9" ht="14.5" x14ac:dyDescent="0.35">
      <c r="A22" s="70" t="s">
        <v>131</v>
      </c>
      <c r="B22" s="67">
        <v>0</v>
      </c>
      <c r="C22" s="68">
        <v>7</v>
      </c>
      <c r="D22" s="69">
        <f t="shared" si="0"/>
        <v>0</v>
      </c>
    </row>
    <row r="23" spans="1:9" ht="14.5" x14ac:dyDescent="0.35">
      <c r="A23" s="72" t="s">
        <v>132</v>
      </c>
      <c r="B23" s="67">
        <v>0</v>
      </c>
      <c r="C23" s="68">
        <v>7</v>
      </c>
      <c r="D23" s="73">
        <f t="shared" si="0"/>
        <v>0</v>
      </c>
    </row>
    <row r="24" spans="1:9" ht="55.5" customHeight="1" x14ac:dyDescent="0.35">
      <c r="A24" s="74" t="s">
        <v>133</v>
      </c>
      <c r="B24" s="183">
        <f>SUM(D10:D23)</f>
        <v>0</v>
      </c>
      <c r="C24" s="184"/>
      <c r="D24" s="184"/>
      <c r="E24" s="75"/>
    </row>
    <row r="25" spans="1:9" s="53" customFormat="1" ht="23.15" customHeight="1" x14ac:dyDescent="0.35">
      <c r="I25" s="76"/>
    </row>
    <row r="26" spans="1:9" s="53" customFormat="1" ht="23.15" customHeight="1" x14ac:dyDescent="0.35">
      <c r="I26" s="76"/>
    </row>
    <row r="27" spans="1:9" s="53" customFormat="1" ht="23.15" customHeight="1" x14ac:dyDescent="0.35">
      <c r="I27" s="76"/>
    </row>
    <row r="28" spans="1:9" ht="14.5" x14ac:dyDescent="0.35"/>
    <row r="29" spans="1:9" ht="14.5" x14ac:dyDescent="0.35"/>
    <row r="30" spans="1:9" ht="14.5" x14ac:dyDescent="0.35"/>
    <row r="31" spans="1:9" ht="14.5" x14ac:dyDescent="0.35"/>
    <row r="32" spans="1:9" ht="14.5" x14ac:dyDescent="0.35"/>
    <row r="33" s="14" customFormat="1" ht="14.5" x14ac:dyDescent="0.35"/>
    <row r="34" s="14" customFormat="1" ht="14.5" x14ac:dyDescent="0.35"/>
    <row r="35" s="14" customFormat="1" ht="14.5" x14ac:dyDescent="0.35"/>
    <row r="36" s="14" customFormat="1" ht="14.5" x14ac:dyDescent="0.35"/>
    <row r="37" s="14" customFormat="1" ht="14.5" x14ac:dyDescent="0.35"/>
    <row r="38" s="14" customFormat="1" ht="14.5" x14ac:dyDescent="0.35"/>
    <row r="39" s="14" customFormat="1" ht="14.5" x14ac:dyDescent="0.35"/>
    <row r="40" s="14" customFormat="1" ht="14.5" x14ac:dyDescent="0.35"/>
    <row r="41" s="14" customFormat="1" ht="14.5" x14ac:dyDescent="0.35"/>
    <row r="42" s="14" customFormat="1" ht="14.5" x14ac:dyDescent="0.35"/>
    <row r="43" s="14" customFormat="1" ht="14.5" x14ac:dyDescent="0.35"/>
  </sheetData>
  <sheetProtection sheet="1" objects="1" scenarios="1"/>
  <protectedRanges>
    <protectedRange sqref="E24 B10:D23" name="D rate card range"/>
  </protectedRanges>
  <mergeCells count="8">
    <mergeCell ref="A8:D8"/>
    <mergeCell ref="B24:D24"/>
    <mergeCell ref="B6:D6"/>
    <mergeCell ref="A1:D1"/>
    <mergeCell ref="B2:D2"/>
    <mergeCell ref="B3:D3"/>
    <mergeCell ref="B4:D4"/>
    <mergeCell ref="B5:D5"/>
  </mergeCells>
  <pageMargins left="0.70866141732283472" right="0.70866141732283472" top="0.74803149606299213" bottom="0.74803149606299213" header="0.31496062992125984" footer="0.31496062992125984"/>
  <pageSetup paperSize="9" scale="5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DBF16-4BB0-4CE2-98C6-72FAAA35E155}">
  <sheetPr>
    <tabColor rgb="FF00804B"/>
  </sheetPr>
  <dimension ref="A2:N5"/>
  <sheetViews>
    <sheetView zoomScaleNormal="100" workbookViewId="0">
      <selection activeCell="I19" sqref="I19"/>
    </sheetView>
  </sheetViews>
  <sheetFormatPr defaultRowHeight="14.5" x14ac:dyDescent="0.35"/>
  <cols>
    <col min="1" max="1" width="51.7265625" customWidth="1"/>
    <col min="2" max="2" width="36.453125" customWidth="1"/>
    <col min="3" max="3" width="31.81640625" customWidth="1"/>
    <col min="4" max="4" width="16.7265625" customWidth="1"/>
    <col min="5" max="5" width="21.26953125" customWidth="1"/>
  </cols>
  <sheetData>
    <row r="2" spans="1:14" s="7" customFormat="1" ht="20.25" customHeight="1" x14ac:dyDescent="0.35">
      <c r="A2" s="156" t="s">
        <v>134</v>
      </c>
      <c r="B2" s="171"/>
      <c r="C2" s="171"/>
      <c r="D2" s="171"/>
      <c r="E2" s="157"/>
      <c r="N2" s="8"/>
    </row>
    <row r="3" spans="1:14" s="7" customFormat="1" ht="20" x14ac:dyDescent="0.35">
      <c r="A3" s="199"/>
      <c r="B3" s="200"/>
      <c r="C3" s="86" t="s">
        <v>135</v>
      </c>
      <c r="D3" s="165" t="s">
        <v>136</v>
      </c>
      <c r="E3" s="177"/>
    </row>
    <row r="4" spans="1:14" s="7" customFormat="1" ht="20" x14ac:dyDescent="0.35">
      <c r="A4" s="201" t="s">
        <v>40</v>
      </c>
      <c r="B4" s="202"/>
      <c r="C4" s="10"/>
      <c r="D4" s="203">
        <v>3</v>
      </c>
      <c r="E4" s="204"/>
      <c r="H4" s="9"/>
      <c r="I4" s="9"/>
    </row>
    <row r="5" spans="1:14" s="6" customFormat="1" ht="20" x14ac:dyDescent="0.4">
      <c r="A5" s="194" t="s">
        <v>137</v>
      </c>
      <c r="B5" s="195"/>
      <c r="C5" s="196">
        <f>SUM(C4 * D4)</f>
        <v>0</v>
      </c>
      <c r="D5" s="197"/>
      <c r="E5" s="198"/>
    </row>
  </sheetData>
  <sheetProtection sheet="1" objects="1" scenarios="1"/>
  <mergeCells count="7">
    <mergeCell ref="A5:B5"/>
    <mergeCell ref="C5:E5"/>
    <mergeCell ref="A2:E2"/>
    <mergeCell ref="A3:B3"/>
    <mergeCell ref="D3:E3"/>
    <mergeCell ref="A4:B4"/>
    <mergeCell ref="D4:E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81FAC-18B7-4E70-BE48-0C9BABE2C0D2}">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fe8dd07-e75c-44c9-a854-37ece93ba2ae">
      <Terms xmlns="http://schemas.microsoft.com/office/infopath/2007/PartnerControls"/>
    </lcf76f155ced4ddcb4097134ff3c332f>
    <TaxCatchAll xmlns="6004c394-d708-4a45-ab01-322cf630c2e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1D649628887794EA54E0692962C2071" ma:contentTypeVersion="12" ma:contentTypeDescription="Create a new document." ma:contentTypeScope="" ma:versionID="8d8fbbc824358436a4934c8806eb03c9">
  <xsd:schema xmlns:xsd="http://www.w3.org/2001/XMLSchema" xmlns:xs="http://www.w3.org/2001/XMLSchema" xmlns:p="http://schemas.microsoft.com/office/2006/metadata/properties" xmlns:ns2="3fe8dd07-e75c-44c9-a854-37ece93ba2ae" xmlns:ns3="6004c394-d708-4a45-ab01-322cf630c2e3" targetNamespace="http://schemas.microsoft.com/office/2006/metadata/properties" ma:root="true" ma:fieldsID="5c11a8a4e406835ef1ece05c343fc526" ns2:_="" ns3:_="">
    <xsd:import namespace="3fe8dd07-e75c-44c9-a854-37ece93ba2ae"/>
    <xsd:import namespace="6004c394-d708-4a45-ab01-322cf630c2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e8dd07-e75c-44c9-a854-37ece93ba2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d541db0-b859-4a40-bad2-af012273ca0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04c394-d708-4a45-ab01-322cf630c2e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d9a863-a6f5-4a63-8fda-4e3fa20cf53b}" ma:internalName="TaxCatchAll" ma:showField="CatchAllData" ma:web="6004c394-d708-4a45-ab01-322cf630c2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4FA6B0-E6F7-4A3D-BE97-CDE74215A86B}">
  <ds:schemaRefs>
    <ds:schemaRef ds:uri="http://purl.org/dc/terms/"/>
    <ds:schemaRef ds:uri="http://schemas.openxmlformats.org/package/2006/metadata/core-properties"/>
    <ds:schemaRef ds:uri="3fe8dd07-e75c-44c9-a854-37ece93ba2ae"/>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6004c394-d708-4a45-ab01-322cf630c2e3"/>
    <ds:schemaRef ds:uri="http://www.w3.org/XML/1998/namespace"/>
  </ds:schemaRefs>
</ds:datastoreItem>
</file>

<file path=customXml/itemProps2.xml><?xml version="1.0" encoding="utf-8"?>
<ds:datastoreItem xmlns:ds="http://schemas.openxmlformats.org/officeDocument/2006/customXml" ds:itemID="{7A8D2EC3-DA86-4365-A7F4-355086A30C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e8dd07-e75c-44c9-a854-37ece93ba2ae"/>
    <ds:schemaRef ds:uri="6004c394-d708-4a45-ab01-322cf630c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D44002-0112-49B3-800D-FAE7EC6F97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Tenderer's Details </vt:lpstr>
      <vt:lpstr>Index and Instructions</vt:lpstr>
      <vt:lpstr>Summary </vt:lpstr>
      <vt:lpstr>9A. (i) Build &amp; Implementation</vt:lpstr>
      <vt:lpstr>9A. (ii) Licensing</vt:lpstr>
      <vt:lpstr>9B. Support and Maintenance</vt:lpstr>
      <vt:lpstr>9C. Enhancements&amp;Rate Card</vt:lpstr>
      <vt:lpstr>9D. Support - HyperCare</vt:lpstr>
      <vt:lpstr>Sheet1</vt:lpstr>
      <vt:lpstr>'Index and 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Ciaran Browne (Transport)</dc:creator>
  <cp:keywords/>
  <dc:description/>
  <cp:lastModifiedBy>Catherine Colman (Transport)</cp:lastModifiedBy>
  <cp:revision/>
  <dcterms:created xsi:type="dcterms:W3CDTF">2025-05-06T13:50:21Z</dcterms:created>
  <dcterms:modified xsi:type="dcterms:W3CDTF">2026-07-20T13:45:43Z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0x01010021D649628887794EA54E0692962C2071</vt:lpwstr>
  </property>
  <property fmtid="{D5CDD505-2E9C-101B-9397-08002B2CF9AE}" pid="3" name="MediaServiceImageTags">
    <vt:lpwstr/>
  </property>
</Properties>
</file>