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Clients\Irish Prison Service\2026\3. Fixed voice &amp; VOIP\For Publishing\"/>
    </mc:Choice>
  </mc:AlternateContent>
  <xr:revisionPtr revIDLastSave="0" documentId="13_ncr:1_{F0D5F0CA-BDDA-4F82-B1E7-909E248F114C}" xr6:coauthVersionLast="47" xr6:coauthVersionMax="47" xr10:uidLastSave="{00000000-0000-0000-0000-000000000000}"/>
  <bookViews>
    <workbookView xWindow="46305" yWindow="105" windowWidth="29430" windowHeight="20220" firstSheet="1" activeTab="1" xr2:uid="{00000000-000D-0000-FFFF-FFFF00000000}"/>
  </bookViews>
  <sheets>
    <sheet name="Summary" sheetId="6" r:id="rId1"/>
    <sheet name="Evaluation" sheetId="10" r:id="rId2"/>
    <sheet name="LAB Lines" sheetId="7" r:id="rId3"/>
    <sheet name="LAB Usage" sheetId="8" r:id="rId4"/>
    <sheet name="DOJ Lines" sheetId="1" r:id="rId5"/>
    <sheet name="DOJ Usage" sheetId="3" r:id="rId6"/>
    <sheet name="IPS Lines" sheetId="5" r:id="rId7"/>
    <sheet name="IPS Usage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0" l="1"/>
  <c r="D9" i="10"/>
  <c r="D5" i="10"/>
  <c r="CF5" i="1"/>
  <c r="CF6" i="1"/>
  <c r="CF7" i="1"/>
  <c r="CF8" i="1"/>
  <c r="CF9" i="1"/>
  <c r="CF10" i="1"/>
  <c r="CF11" i="1"/>
  <c r="CF12" i="1"/>
  <c r="CF13" i="1"/>
  <c r="CF14" i="1"/>
  <c r="CH14" i="1" s="1"/>
  <c r="CF15" i="1"/>
  <c r="CH15" i="1" s="1"/>
  <c r="CF16" i="1"/>
  <c r="CH16" i="1" s="1"/>
  <c r="CF17" i="1"/>
  <c r="CH17" i="1" s="1"/>
  <c r="CF18" i="1"/>
  <c r="CH18" i="1" s="1"/>
  <c r="CF19" i="1"/>
  <c r="CF20" i="1"/>
  <c r="CF21" i="1"/>
  <c r="CF22" i="1"/>
  <c r="CF23" i="1"/>
  <c r="CF24" i="1"/>
  <c r="CF25" i="1"/>
  <c r="CF26" i="1"/>
  <c r="CF27" i="1"/>
  <c r="CF28" i="1"/>
  <c r="CH28" i="1" s="1"/>
  <c r="CF29" i="1"/>
  <c r="CH29" i="1" s="1"/>
  <c r="CF30" i="1"/>
  <c r="CH30" i="1" s="1"/>
  <c r="CF31" i="1"/>
  <c r="CH31" i="1" s="1"/>
  <c r="CF32" i="1"/>
  <c r="CH32" i="1" s="1"/>
  <c r="CF33" i="1"/>
  <c r="CF34" i="1"/>
  <c r="CF35" i="1"/>
  <c r="CF36" i="1"/>
  <c r="CF37" i="1"/>
  <c r="CF38" i="1"/>
  <c r="CF39" i="1"/>
  <c r="CH39" i="1" s="1"/>
  <c r="CF40" i="1"/>
  <c r="CF41" i="1"/>
  <c r="CF42" i="1"/>
  <c r="CH42" i="1" s="1"/>
  <c r="CF43" i="1"/>
  <c r="CH43" i="1" s="1"/>
  <c r="CF44" i="1"/>
  <c r="CH44" i="1" s="1"/>
  <c r="CF45" i="1"/>
  <c r="CH45" i="1" s="1"/>
  <c r="CF46" i="1"/>
  <c r="CH46" i="1" s="1"/>
  <c r="CF47" i="1"/>
  <c r="CF48" i="1"/>
  <c r="CF49" i="1"/>
  <c r="CF50" i="1"/>
  <c r="CF51" i="1"/>
  <c r="CF52" i="1"/>
  <c r="CF53" i="1"/>
  <c r="CF54" i="1"/>
  <c r="CF4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CC55" i="1"/>
  <c r="CD55" i="1"/>
  <c r="CE55" i="1"/>
  <c r="D55" i="1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E48" i="5"/>
  <c r="V12" i="5"/>
  <c r="X12" i="5" s="1"/>
  <c r="V13" i="5"/>
  <c r="V14" i="5"/>
  <c r="V15" i="5"/>
  <c r="V16" i="5"/>
  <c r="X16" i="5" s="1"/>
  <c r="V17" i="5"/>
  <c r="V18" i="5"/>
  <c r="V19" i="5"/>
  <c r="V20" i="5"/>
  <c r="V21" i="5"/>
  <c r="V22" i="5"/>
  <c r="X22" i="5" s="1"/>
  <c r="V23" i="5"/>
  <c r="X23" i="5" s="1"/>
  <c r="V24" i="5"/>
  <c r="X24" i="5" s="1"/>
  <c r="V25" i="5"/>
  <c r="X25" i="5" s="1"/>
  <c r="V26" i="5"/>
  <c r="X26" i="5" s="1"/>
  <c r="V27" i="5"/>
  <c r="V28" i="5"/>
  <c r="X28" i="5" s="1"/>
  <c r="V29" i="5"/>
  <c r="V30" i="5"/>
  <c r="X30" i="5" s="1"/>
  <c r="V31" i="5"/>
  <c r="V32" i="5"/>
  <c r="X32" i="5" s="1"/>
  <c r="V33" i="5"/>
  <c r="V34" i="5"/>
  <c r="X34" i="5" s="1"/>
  <c r="V35" i="5"/>
  <c r="V36" i="5"/>
  <c r="X36" i="5" s="1"/>
  <c r="V37" i="5"/>
  <c r="X37" i="5" s="1"/>
  <c r="V38" i="5"/>
  <c r="X38" i="5" s="1"/>
  <c r="V39" i="5"/>
  <c r="X39" i="5" s="1"/>
  <c r="V40" i="5"/>
  <c r="X40" i="5" s="1"/>
  <c r="V41" i="5"/>
  <c r="V42" i="5"/>
  <c r="V43" i="5"/>
  <c r="V44" i="5"/>
  <c r="V45" i="5"/>
  <c r="V46" i="5"/>
  <c r="V47" i="5"/>
  <c r="V7" i="5"/>
  <c r="X7" i="5" s="1"/>
  <c r="V8" i="5"/>
  <c r="X8" i="5" s="1"/>
  <c r="V9" i="5"/>
  <c r="X9" i="5" s="1"/>
  <c r="V10" i="5"/>
  <c r="X10" i="5" s="1"/>
  <c r="V11" i="5"/>
  <c r="X11" i="5" s="1"/>
  <c r="V5" i="5"/>
  <c r="X5" i="5" s="1"/>
  <c r="V6" i="5"/>
  <c r="X6" i="5" s="1"/>
  <c r="V4" i="5"/>
  <c r="BJ40" i="7"/>
  <c r="BJ5" i="7"/>
  <c r="BJ6" i="7"/>
  <c r="BJ7" i="7"/>
  <c r="BJ8" i="7"/>
  <c r="BJ9" i="7"/>
  <c r="BJ10" i="7"/>
  <c r="BJ11" i="7"/>
  <c r="BJ12" i="7"/>
  <c r="BJ13" i="7"/>
  <c r="BJ14" i="7"/>
  <c r="BJ15" i="7"/>
  <c r="BJ16" i="7"/>
  <c r="BJ17" i="7"/>
  <c r="BL17" i="7" s="1"/>
  <c r="BJ18" i="7"/>
  <c r="BL18" i="7" s="1"/>
  <c r="BJ19" i="7"/>
  <c r="BJ20" i="7"/>
  <c r="BJ21" i="7"/>
  <c r="BJ22" i="7"/>
  <c r="BJ23" i="7"/>
  <c r="BJ24" i="7"/>
  <c r="BL24" i="7" s="1"/>
  <c r="BJ25" i="7"/>
  <c r="BJ26" i="7"/>
  <c r="BJ27" i="7"/>
  <c r="BJ28" i="7"/>
  <c r="BJ29" i="7"/>
  <c r="BJ30" i="7"/>
  <c r="BJ31" i="7"/>
  <c r="BJ32" i="7"/>
  <c r="BJ33" i="7"/>
  <c r="BJ34" i="7"/>
  <c r="BJ35" i="7"/>
  <c r="BJ36" i="7"/>
  <c r="BJ37" i="7"/>
  <c r="BJ38" i="7"/>
  <c r="BJ39" i="7"/>
  <c r="BJ4" i="7"/>
  <c r="BI40" i="7"/>
  <c r="BH40" i="7"/>
  <c r="BG40" i="7"/>
  <c r="BF40" i="7"/>
  <c r="BE40" i="7"/>
  <c r="BD40" i="7"/>
  <c r="BC40" i="7"/>
  <c r="BB40" i="7"/>
  <c r="BA40" i="7"/>
  <c r="AZ40" i="7"/>
  <c r="AY40" i="7"/>
  <c r="AX40" i="7"/>
  <c r="AW40" i="7"/>
  <c r="AV40" i="7"/>
  <c r="AU40" i="7"/>
  <c r="AT40" i="7"/>
  <c r="AS40" i="7"/>
  <c r="AR40" i="7"/>
  <c r="AQ40" i="7"/>
  <c r="AP40" i="7"/>
  <c r="AO40" i="7"/>
  <c r="AN40" i="7"/>
  <c r="AM40" i="7"/>
  <c r="AL40" i="7"/>
  <c r="AK40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G107" i="4"/>
  <c r="G79" i="3"/>
  <c r="E79" i="3"/>
  <c r="D79" i="3"/>
  <c r="E63" i="8"/>
  <c r="D63" i="8"/>
  <c r="X13" i="5"/>
  <c r="X14" i="5"/>
  <c r="X15" i="5"/>
  <c r="X17" i="5"/>
  <c r="X18" i="5"/>
  <c r="X19" i="5"/>
  <c r="X20" i="5"/>
  <c r="X21" i="5"/>
  <c r="X27" i="5"/>
  <c r="X29" i="5"/>
  <c r="X31" i="5"/>
  <c r="X33" i="5"/>
  <c r="X35" i="5"/>
  <c r="X41" i="5"/>
  <c r="X42" i="5"/>
  <c r="X43" i="5"/>
  <c r="X44" i="5"/>
  <c r="X45" i="5"/>
  <c r="X46" i="5"/>
  <c r="X47" i="5"/>
  <c r="X4" i="5"/>
  <c r="CH5" i="1"/>
  <c r="CH6" i="1"/>
  <c r="CH7" i="1"/>
  <c r="CH8" i="1"/>
  <c r="CH9" i="1"/>
  <c r="CH10" i="1"/>
  <c r="CH11" i="1"/>
  <c r="CH12" i="1"/>
  <c r="CH13" i="1"/>
  <c r="CH19" i="1"/>
  <c r="CH20" i="1"/>
  <c r="CH21" i="1"/>
  <c r="CH22" i="1"/>
  <c r="CH23" i="1"/>
  <c r="CH24" i="1"/>
  <c r="CH25" i="1"/>
  <c r="CH26" i="1"/>
  <c r="CH27" i="1"/>
  <c r="CH33" i="1"/>
  <c r="CH34" i="1"/>
  <c r="CH35" i="1"/>
  <c r="CH36" i="1"/>
  <c r="CH37" i="1"/>
  <c r="CH38" i="1"/>
  <c r="CH40" i="1"/>
  <c r="CH41" i="1"/>
  <c r="CH47" i="1"/>
  <c r="CH48" i="1"/>
  <c r="CH49" i="1"/>
  <c r="CH50" i="1"/>
  <c r="CH51" i="1"/>
  <c r="CH52" i="1"/>
  <c r="CH53" i="1"/>
  <c r="CH54" i="1"/>
  <c r="CH4" i="1"/>
  <c r="BL12" i="7"/>
  <c r="BL13" i="7"/>
  <c r="BL14" i="7"/>
  <c r="BL15" i="7"/>
  <c r="BL16" i="7"/>
  <c r="BL19" i="7"/>
  <c r="BL20" i="7"/>
  <c r="BL21" i="7"/>
  <c r="BL22" i="7"/>
  <c r="BL23" i="7"/>
  <c r="BL25" i="7"/>
  <c r="BL26" i="7"/>
  <c r="BL27" i="7"/>
  <c r="BL28" i="7"/>
  <c r="BL29" i="7"/>
  <c r="BL30" i="7"/>
  <c r="BL31" i="7"/>
  <c r="BL32" i="7"/>
  <c r="BL33" i="7"/>
  <c r="BL34" i="7"/>
  <c r="BL35" i="7"/>
  <c r="BL36" i="7"/>
  <c r="BL37" i="7"/>
  <c r="BL38" i="7"/>
  <c r="BL39" i="7"/>
  <c r="BL5" i="7"/>
  <c r="BL6" i="7"/>
  <c r="BL7" i="7"/>
  <c r="BL8" i="7"/>
  <c r="BL9" i="7"/>
  <c r="BL10" i="7"/>
  <c r="BL11" i="7"/>
  <c r="BL4" i="7"/>
  <c r="V48" i="5" l="1"/>
  <c r="X48" i="5"/>
  <c r="CF55" i="1"/>
  <c r="BL40" i="7" l="1"/>
  <c r="G63" i="8"/>
  <c r="D8" i="10" s="1"/>
  <c r="CH55" i="1"/>
  <c r="D6" i="10" s="1"/>
  <c r="D7" i="10" l="1"/>
  <c r="D11" i="10" s="1"/>
</calcChain>
</file>

<file path=xl/sharedStrings.xml><?xml version="1.0" encoding="utf-8"?>
<sst xmlns="http://schemas.openxmlformats.org/spreadsheetml/2006/main" count="567" uniqueCount="382">
  <si>
    <t>Row Labels</t>
  </si>
  <si>
    <t>ABBEY RD</t>
  </si>
  <si>
    <t>ABBEY ST LR</t>
  </si>
  <si>
    <t>ABBEY ST MID</t>
  </si>
  <si>
    <t>ABBEY ST UPR</t>
  </si>
  <si>
    <t>ANNE ST</t>
  </si>
  <si>
    <t>ATHLUMNEY IND PK</t>
  </si>
  <si>
    <t>AUDLEY PL</t>
  </si>
  <si>
    <t>BALLINALEE RD</t>
  </si>
  <si>
    <t>BALLYMUN</t>
  </si>
  <si>
    <t>BANBA SQ</t>
  </si>
  <si>
    <t>BIRCHGROVE</t>
  </si>
  <si>
    <t>BLACKHALL WALK</t>
  </si>
  <si>
    <t>BLANCHARDSTOWN T CTR</t>
  </si>
  <si>
    <t>BRAMLEY WAY</t>
  </si>
  <si>
    <t>BURGH QUAY</t>
  </si>
  <si>
    <t>CARRONREDDY</t>
  </si>
  <si>
    <t>CATHERINE ST</t>
  </si>
  <si>
    <t>CHURCH ST</t>
  </si>
  <si>
    <t>CLYDE RD</t>
  </si>
  <si>
    <t>CONYNGHAM RD</t>
  </si>
  <si>
    <t>CORK ST</t>
  </si>
  <si>
    <t>CROWN ALLEY TEL EXCH</t>
  </si>
  <si>
    <t>DAVIS ST</t>
  </si>
  <si>
    <t>DEERPARK</t>
  </si>
  <si>
    <t>DONAGHMEDE SHOP CTR</t>
  </si>
  <si>
    <t>FAIRGREEN</t>
  </si>
  <si>
    <t>FITZWILLIAM SQ SOUTH</t>
  </si>
  <si>
    <t>GRACE PK</t>
  </si>
  <si>
    <t>GREEN ST</t>
  </si>
  <si>
    <t>GRIFFITH AVE</t>
  </si>
  <si>
    <t>HANOVER ST EAST</t>
  </si>
  <si>
    <t>HARBOUR RD</t>
  </si>
  <si>
    <t>HARCOURT CENTRE</t>
  </si>
  <si>
    <t>HARCOURT ST</t>
  </si>
  <si>
    <t>HATCH ST LR</t>
  </si>
  <si>
    <t>JOHN JOE SHEEHY RD</t>
  </si>
  <si>
    <t>JOHNSTOWN</t>
  </si>
  <si>
    <t>KENYON ST</t>
  </si>
  <si>
    <t>KEVIN ST LR</t>
  </si>
  <si>
    <t>KILCARN</t>
  </si>
  <si>
    <t>KILCRUTTIN CENTRE</t>
  </si>
  <si>
    <t>LAURENCE ST</t>
  </si>
  <si>
    <t>LEINSTER ST STH</t>
  </si>
  <si>
    <t>LIFFORD</t>
  </si>
  <si>
    <t>LINK RD</t>
  </si>
  <si>
    <t>LUSK</t>
  </si>
  <si>
    <t>MAIN ST LR</t>
  </si>
  <si>
    <t>MALAHIDE RD</t>
  </si>
  <si>
    <t>MALLOW ST</t>
  </si>
  <si>
    <t>MERRION TELE EXCH</t>
  </si>
  <si>
    <t>MESPIL RD</t>
  </si>
  <si>
    <t>MILL LANE</t>
  </si>
  <si>
    <t>MONAGHAN EXCH</t>
  </si>
  <si>
    <t>MONEEN</t>
  </si>
  <si>
    <t>MONEEN BUSINESS PK</t>
  </si>
  <si>
    <t>MONTAGUE COURT</t>
  </si>
  <si>
    <t>MONTAGUE ST</t>
  </si>
  <si>
    <t>MOUNT ST</t>
  </si>
  <si>
    <t>MOUNT ST LR</t>
  </si>
  <si>
    <t>MOUNT ST UPR</t>
  </si>
  <si>
    <t>MULGRAVE ST</t>
  </si>
  <si>
    <t>MURGASTY</t>
  </si>
  <si>
    <t>NEILSTOWN RD</t>
  </si>
  <si>
    <t>NICHOLAS CHURCH LANE</t>
  </si>
  <si>
    <t>PHOENIX PK</t>
  </si>
  <si>
    <t>RAILWAY SQ</t>
  </si>
  <si>
    <t>REDMONDS HILL</t>
  </si>
  <si>
    <t>ROSANNA RD</t>
  </si>
  <si>
    <t>SEAMUS ENNIS ROAD</t>
  </si>
  <si>
    <t>SHANNON LODGE</t>
  </si>
  <si>
    <t>SHANOWEN RD</t>
  </si>
  <si>
    <t>SMITHFIELD</t>
  </si>
  <si>
    <t>SMITHFIELD MARKET</t>
  </si>
  <si>
    <t>ST STEPHENS GREEN</t>
  </si>
  <si>
    <t>STATION RD</t>
  </si>
  <si>
    <t>STORE ST</t>
  </si>
  <si>
    <t>THE QUAY</t>
  </si>
  <si>
    <t>TRALEE</t>
  </si>
  <si>
    <t>UPR ABBEYGATE ST</t>
  </si>
  <si>
    <t>WHITESTOWN RD</t>
  </si>
  <si>
    <t>Grand Total</t>
  </si>
  <si>
    <t>Proposed Cost</t>
  </si>
  <si>
    <t>Additional Business Line</t>
  </si>
  <si>
    <t>Additional VPN Phone Line</t>
  </si>
  <si>
    <t>Assist</t>
  </si>
  <si>
    <t>Business IP Voice LL Auxy</t>
  </si>
  <si>
    <t>Business IP Voice LL Main</t>
  </si>
  <si>
    <t>Business Line</t>
  </si>
  <si>
    <t>Call Divert Wait and 3Way Call</t>
  </si>
  <si>
    <t>Call Forwarding</t>
  </si>
  <si>
    <t>Call Waiting</t>
  </si>
  <si>
    <t>Caller Display</t>
  </si>
  <si>
    <t>Caller Display Restricted</t>
  </si>
  <si>
    <t>Freefone 1800 National</t>
  </si>
  <si>
    <t>Freefone Inland Choice of No.</t>
  </si>
  <si>
    <t>Geo to SIP Business line</t>
  </si>
  <si>
    <t>Geo to SIP Ported Auxy Number</t>
  </si>
  <si>
    <t>Geo to SIP Ported DDI 10 Block</t>
  </si>
  <si>
    <t>Geo to SIP Ported Main Number</t>
  </si>
  <si>
    <t>Hunting Facility</t>
  </si>
  <si>
    <t>ISDN 10 DDI Block</t>
  </si>
  <si>
    <t>ISDN 3 Party Service</t>
  </si>
  <si>
    <t>ISDN BRA 10 DDI Block</t>
  </si>
  <si>
    <t>ISDN BRA Additional Number</t>
  </si>
  <si>
    <t>ISDN BRA Call Forwarding</t>
  </si>
  <si>
    <t>ISDN BRA Call Hold</t>
  </si>
  <si>
    <t>ISDN BRA line</t>
  </si>
  <si>
    <t>ISDN Call ID Restriction</t>
  </si>
  <si>
    <t>ISDN F/PRA Additional Numbers</t>
  </si>
  <si>
    <t>ISDN FRA 2MB Bearer</t>
  </si>
  <si>
    <t>ISDN FRA Main Number</t>
  </si>
  <si>
    <t>ISDN Hi-Speed Line</t>
  </si>
  <si>
    <t>ISDN PRA 2MB Bearer</t>
  </si>
  <si>
    <t>ISDN PRA Main Number</t>
  </si>
  <si>
    <t>Mailbox</t>
  </si>
  <si>
    <t>National VPN BRA Access</t>
  </si>
  <si>
    <t>National VPN PRA Access</t>
  </si>
  <si>
    <t>Outgoing Service Barred</t>
  </si>
  <si>
    <t>Premium Rate Service Barred</t>
  </si>
  <si>
    <t>SIP Voice Additional DDI</t>
  </si>
  <si>
    <t>SIP Voice Assist SLA</t>
  </si>
  <si>
    <t>SIP Voice Government Main No</t>
  </si>
  <si>
    <t>Static IP service charge</t>
  </si>
  <si>
    <t>Three Way Calling</t>
  </si>
  <si>
    <t>Time Routing Freefone</t>
  </si>
  <si>
    <t>Virtual Line Business</t>
  </si>
  <si>
    <t>VPN ISDN 10 Block DDI</t>
  </si>
  <si>
    <t>VPN ISDN BRA Additional Number</t>
  </si>
  <si>
    <t>VPN ISDN Number Range</t>
  </si>
  <si>
    <t>VPN ISDN PRA DDI</t>
  </si>
  <si>
    <t>Destination</t>
  </si>
  <si>
    <t>IDA BUSINESS PARK BALLINALEE RD LONGFORD</t>
  </si>
  <si>
    <t xml:space="preserve"> ST JOHNS RD DUBLIN 8</t>
  </si>
  <si>
    <t>ARBOUR HILL PRISON ARBOUR HILL DUBLIN 7</t>
  </si>
  <si>
    <t>BSD AIRWAYS IND EST DUBLIN 17</t>
  </si>
  <si>
    <t>CASTLEREA PRISON HARRISTOWN CASTLEREA</t>
  </si>
  <si>
    <t>CLOVERHILL PRISON CLOVERHILL ROAD DUBLIN 22</t>
  </si>
  <si>
    <t>WHEATFIELD PRISON CLOVERHILL ROAD DUBLIN 22</t>
  </si>
  <si>
    <t>CORK PRISON RATHMORE RD CORK</t>
  </si>
  <si>
    <t>LIMERICK PRISON MULGRAVE ST LIMERICK</t>
  </si>
  <si>
    <t>LOUGHAN HSE BLACKLION CO CAVAN</t>
  </si>
  <si>
    <t>MOUNTJOY PRISION CIRCULAR RD NTH DUBLIN 7</t>
  </si>
  <si>
    <t>GLENGARRIFF PARADE CIRCULAR RD NTH DUBLIN 1</t>
  </si>
  <si>
    <t>MIDLANDS PRISON DUBLIN RD PORTLAOISE</t>
  </si>
  <si>
    <t>PORTLAOISE PRIS DUBLIN RD PORTLAOISE</t>
  </si>
  <si>
    <t>TRAINING CENTRE BELADD HOUSE DUBLIN RD PORTLAOISE</t>
  </si>
  <si>
    <t>SHELTON ABBEY ARKLOW CO WICKLOW</t>
  </si>
  <si>
    <t>THORNTON HALL KILSALLAGHAN CO DUBLIN</t>
  </si>
  <si>
    <t>Call Diversion &amp; Call Waiting</t>
  </si>
  <si>
    <t>Freefone 1800 national</t>
  </si>
  <si>
    <t>ISDN 100 DDI Block</t>
  </si>
  <si>
    <t>Premium Assist</t>
  </si>
  <si>
    <t>SIP Voice Channels</t>
  </si>
  <si>
    <t>SIP Voice DDI 100 Block</t>
  </si>
  <si>
    <t>SIP Voice DDI Free 100 Block</t>
  </si>
  <si>
    <t>AN BORD UM CHUNAMH DLITHIUIL CANNING PL DROICHEAD NUA</t>
  </si>
  <si>
    <t>DEPT OF JUSTICE MERRION TELE EXCH DUBLIN 2</t>
  </si>
  <si>
    <t>DEPT OF SOCIAL &amp; FAMILY AFFAIRS IRISHTOWN ATHLONE</t>
  </si>
  <si>
    <t>DEPT OF SOCIAL AND FAMILY AFFAIRS QUAYSIDE SHOP CNTR SLIGO</t>
  </si>
  <si>
    <t>DEPT OF SOCIALWELFARE SOUTH MALL CORK</t>
  </si>
  <si>
    <t>FAMILY MEDIATION SERVICE MARITANA GATE CANADA ST WATERFORD</t>
  </si>
  <si>
    <t>FAMILY MEDIATION SERVICE MARKET PL TRALEE</t>
  </si>
  <si>
    <t>FAMILY MEDIATION SERVICE WESTEND RETAIL PARK BLANCHARDSTOWN DN 15</t>
  </si>
  <si>
    <t>FAMILY MEDIATION SERVICES CHAPEL ST CASTLEBAR</t>
  </si>
  <si>
    <t>FAMILY MEDIATION SVCE MALLOW ST LR LIMERICK</t>
  </si>
  <si>
    <t>GALWAY FAMILY MEDIATION SERVICE NEW DOCKS ST GALWAY</t>
  </si>
  <si>
    <t>LEGAL AID BOARD BRUNSWICK ST NTH DUBLIN 7</t>
  </si>
  <si>
    <t>LEGAL AID BOARD CHANCERY ST DUBLIN 7</t>
  </si>
  <si>
    <t>LEGAL AID BOARD CHAPEL ST CASTLEBAR</t>
  </si>
  <si>
    <t>LEGAL AID BOARD CHURCH ST CAVAN</t>
  </si>
  <si>
    <t>LEGAL AID BOARD COURT PL CARLOW</t>
  </si>
  <si>
    <t>LEGAL AID BOARD ESSEX ST EAST DUBLIN 2</t>
  </si>
  <si>
    <t>LEGAL AID BOARD FORTE SHOPPING CENTR NEIL T BLANEY RD</t>
  </si>
  <si>
    <t>LEGAL AID BOARD GANDON COURT FAIRGREEN PORTLAOISE</t>
  </si>
  <si>
    <t>LEGAL AID BOARD HARBOUR ST TULLAMORE</t>
  </si>
  <si>
    <t>LEGAL AID BOARD IRISHTOWN ATHLONE</t>
  </si>
  <si>
    <t>LEGAL AID BOARD JERVIS ST DUBLIN 1</t>
  </si>
  <si>
    <t>LEGAL AID BOARD MALLOW ST LR LIMERICK</t>
  </si>
  <si>
    <t>LEGAL AID BOARD MARITANA GATE CANADA ST WATERFORD</t>
  </si>
  <si>
    <t>LEGAL AID BOARD MARKET PL TRALEE</t>
  </si>
  <si>
    <t>LEGAL AID BOARD MARKET SQ LONGFORD</t>
  </si>
  <si>
    <t>LEGAL AID BOARD MONTAGUE COURT DUBLIN 2</t>
  </si>
  <si>
    <t>LEGAL AID BOARD NEW DOCKS ST GALWAY</t>
  </si>
  <si>
    <t>LEGAL AID BOARD POPES QUAY CORK</t>
  </si>
  <si>
    <t>LEGAL AID BOARD QUAYSIDE SHOP CNTR SLIGO</t>
  </si>
  <si>
    <t>LEGAL AID BOARD REDMOND SQ WEXFORD</t>
  </si>
  <si>
    <t>LEGAL AID BOARD ROCKWOOD PARADE SLIGO</t>
  </si>
  <si>
    <t>LEGAL AID BOARD RODEN PL DUNDALK</t>
  </si>
  <si>
    <t>LEGAL AID BOARD SLANEY ST WEXFORD</t>
  </si>
  <si>
    <t>LEGAL AID BOARD SOUTH MALL CORK</t>
  </si>
  <si>
    <t>LEGAL AID BOARD STATION RD ENNIS</t>
  </si>
  <si>
    <t>LEGAL AID BOARD TRIMGATE ST NAVAN</t>
  </si>
  <si>
    <t>LEGAL AID BOARD VILLAGE GREEN DUBLIN 24</t>
  </si>
  <si>
    <t>LEGAL AID BOARD WESTEND RETAIL PARK BLANCHARDSTOWN DN 15</t>
  </si>
  <si>
    <t>LEGAL AID BOARD(DOJ) PAYNES LANE IRISHTOWN ATHLONE</t>
  </si>
  <si>
    <t>LEGAL AID BOARD/DEPT OF JUSTICE QUAY ST CAHIRCIVEEN</t>
  </si>
  <si>
    <t>LEGAL AID BOARD/DOJ QUAY ST CAHIRCIVEEN</t>
  </si>
  <si>
    <t>MONAGHAN LAW CENTRE THE DIAMOND MONAGHAN</t>
  </si>
  <si>
    <t>NAVAN LAW CENTRE KENNEDY RD NAVAN</t>
  </si>
  <si>
    <t>REFUGEE LEGAL SERVICE NEW DOCKS ST GALWAY</t>
  </si>
  <si>
    <t>THE LEGAL AID BOARD BLANCHARDSTOWN BUS C CLONSILLA RD DN 15</t>
  </si>
  <si>
    <t>THE LEGAL AID BOARD BOHERNATOWNISH RD LOUGHBOY KILKENNY</t>
  </si>
  <si>
    <t>THE LEGAL AID BOARD CANADA HOUSE CANADA ST</t>
  </si>
  <si>
    <t>THE LEGAL AID BOARD DAY PL TRALEE</t>
  </si>
  <si>
    <t>THE LEGAL AID BOARD FRIAR COURT ABBEY ST  NENAGH</t>
  </si>
  <si>
    <t>THE LEGAL AID BOARD LOCK QUAY LIMERICK</t>
  </si>
  <si>
    <t>THE LEGAL AID BOARD MAIN ST CASTLEBAR</t>
  </si>
  <si>
    <t>THE LEGAL AID BOARD NINTH LOCK RD DUBLIN 22</t>
  </si>
  <si>
    <t>THE LEGAL AID BOARD RODEN PL DUNDALK</t>
  </si>
  <si>
    <t>THE LEGAL AID BOARD SOUTH MALL CORK</t>
  </si>
  <si>
    <t>THE LEGAL AID BOARD ST FRANCIS ST GALWAY</t>
  </si>
  <si>
    <t>WICKLOW LAW CENTRE MAIN ST BRAY</t>
  </si>
  <si>
    <t>Additional VPN Hi-Speed Line</t>
  </si>
  <si>
    <t>ISDN F/PRA Extra Channel</t>
  </si>
  <si>
    <t>National VPN Phone Line</t>
  </si>
  <si>
    <t>VPN BRA DDI 10</t>
  </si>
  <si>
    <t>VPN Hi-Speed Line</t>
  </si>
  <si>
    <t>No. of Calls</t>
  </si>
  <si>
    <t>Duration (Seconds)</t>
  </si>
  <si>
    <t>LAB (Legal Aaid Board)</t>
  </si>
  <si>
    <t>DOJ (Department of Justice)</t>
  </si>
  <si>
    <t>IPS (Irish Prison Service)</t>
  </si>
  <si>
    <t>Total Costs</t>
  </si>
  <si>
    <t>PS (Probation Service)</t>
  </si>
  <si>
    <t>LAB Line Rental costs (from LAB Lines sheet)</t>
  </si>
  <si>
    <t>DOJ Line Rental Costs (from DOJ Lines sheet)</t>
  </si>
  <si>
    <t>IPS Line Rental Costs (from IPS Lines sheet)</t>
  </si>
  <si>
    <t>LAB phone costs (from LAB Usage sheet)*</t>
  </si>
  <si>
    <t>IPS phone costs (from IPS Usage sheet)*</t>
  </si>
  <si>
    <t>Proposed Annual Cost for Line Rental</t>
  </si>
  <si>
    <t>DOJ phone costs (from DOJ Usage sheet)*</t>
  </si>
  <si>
    <t>APPENDIX 2 - PRICING SCHEDULE</t>
  </si>
  <si>
    <t xml:space="preserve">The pricing schedule should be submitted as a separate document in your electronic submission 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</si>
  <si>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Tenderers are required to quote for the provision of the service which includes all the constituent elements of the service as set out below.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</si>
  <si>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Tenderers should price all of the specified requirements.  Failure to do so may result in your tender deemed non-compliant and it may not be evaluated.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</si>
  <si>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 xml:space="preserve">All costs must be quoted in </t>
    </r>
    <r>
      <rPr>
        <b/>
        <sz val="11"/>
        <color theme="1"/>
        <rFont val="Calibri"/>
        <family val="2"/>
        <scheme val="minor"/>
      </rPr>
      <t xml:space="preserve">Euro (€), </t>
    </r>
    <r>
      <rPr>
        <sz val="11"/>
        <color theme="1"/>
        <rFont val="Calibri"/>
        <family val="2"/>
        <scheme val="minor"/>
      </rPr>
      <t xml:space="preserve">exclusive of VAT. 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</si>
  <si>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 xml:space="preserve">Costs shall include all costs whatsoever arising in the course of the contract e.g. travel, subsistence, insurances, etc. This list is not exhaustive.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</si>
  <si>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No costs in excess of those quoted and agreed with the supplier in writing will be accepted.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</si>
  <si>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 xml:space="preserve">All costs quoted will be applicable for the full duration of the contract including any additional optional periods. </t>
    </r>
  </si>
  <si>
    <t>The formula used for evaluating the cost is as follows:</t>
  </si>
  <si>
    <t>Total Marks Available X Lowest Tendered Price</t>
  </si>
  <si>
    <t>Tenderer’s Price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</si>
  <si>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Tenderers must identify and list all costs in the provisioning of fixed line services, including any setup charges. These will form part of the evaluation.</t>
    </r>
  </si>
  <si>
    <t>ULTIMATE COST TABLE</t>
  </si>
  <si>
    <t>Sub totals</t>
  </si>
  <si>
    <t>SUPPLIER:</t>
  </si>
  <si>
    <t>Cost per Line</t>
  </si>
  <si>
    <t>IRISH_NATIONAL_FIXED_CALLS</t>
  </si>
  <si>
    <t>Voice to Directory Enquiry</t>
  </si>
  <si>
    <t>Voice to Freephone</t>
  </si>
  <si>
    <t>Voice to Local</t>
  </si>
  <si>
    <t>Voice to Local Onnet</t>
  </si>
  <si>
    <t>Voice to National</t>
  </si>
  <si>
    <t>Voice to National Onnet</t>
  </si>
  <si>
    <t>Voice to VoIP offnet</t>
  </si>
  <si>
    <t>Voice to VoIP onnet</t>
  </si>
  <si>
    <t>Voice to eirMobile</t>
  </si>
  <si>
    <t>Voice to Irish Mobile</t>
  </si>
  <si>
    <t>Voice to Lyca</t>
  </si>
  <si>
    <t>Voice to Tesco</t>
  </si>
  <si>
    <t>Voice to Three</t>
  </si>
  <si>
    <t>Voice to Virgin Media</t>
  </si>
  <si>
    <t>Voice to Vodafone</t>
  </si>
  <si>
    <t>IRISH_NATIONAL_MOBILE_CALLS</t>
  </si>
  <si>
    <t>0818_FREE_PHONE</t>
  </si>
  <si>
    <t>Voice from Freefone National</t>
  </si>
  <si>
    <t>1800_FREE_PHONE</t>
  </si>
  <si>
    <t>Voice from eir mobile Freefone to fixed</t>
  </si>
  <si>
    <t>Voice from national to Freefone</t>
  </si>
  <si>
    <t>Voice from Tesco Freefone to fixed</t>
  </si>
  <si>
    <t>Voice from Three Freefone to fixed</t>
  </si>
  <si>
    <t>Voice from Vodafone Freefone to fixed</t>
  </si>
  <si>
    <t>INTERNATIONAL_EU_CALLS</t>
  </si>
  <si>
    <t>Voice to Band 00 NI Fixed</t>
  </si>
  <si>
    <t>Voice to Band 01 UK</t>
  </si>
  <si>
    <t>Voice to Band 01 UK PRS</t>
  </si>
  <si>
    <t>Voice to Band 01A UK Mobile</t>
  </si>
  <si>
    <t>Voice to Band 02 Germany Fixed</t>
  </si>
  <si>
    <t>Voice to Band 02 Netherlands Fixed</t>
  </si>
  <si>
    <t>Voice to Band 02A France Mobile</t>
  </si>
  <si>
    <t>Voice to Band 02A Germany Mobile</t>
  </si>
  <si>
    <t>Voice to Band 02A Italy Mobile</t>
  </si>
  <si>
    <t>Voice to Band 02A Spain Mobile</t>
  </si>
  <si>
    <t>Voice to Band 03 Austria</t>
  </si>
  <si>
    <t>Voice to Band 03 Luxemburg</t>
  </si>
  <si>
    <t>Voice to Band 03 Poland</t>
  </si>
  <si>
    <t>Voice to Band 03 Portugal Mobile</t>
  </si>
  <si>
    <t>Voice to Band 03A Lithuania</t>
  </si>
  <si>
    <t>Voice to Band 03A Malta</t>
  </si>
  <si>
    <t>Voice to Band 03A Romania</t>
  </si>
  <si>
    <t>Voice to Band 03A Slovak Republic</t>
  </si>
  <si>
    <t>INTERNATIONAL_NON_EU_CALLS</t>
  </si>
  <si>
    <t>Voice to Band 04 Morocco</t>
  </si>
  <si>
    <t>Voice to Band 05 Canada</t>
  </si>
  <si>
    <t>Voice to Band 05 USA</t>
  </si>
  <si>
    <t>Voice to Band 07 Australia</t>
  </si>
  <si>
    <t>Voice to Band 07 New Zealand</t>
  </si>
  <si>
    <t>Voice to Band 08 Thailand</t>
  </si>
  <si>
    <t>Voice to Band 09 Qatar</t>
  </si>
  <si>
    <t>Voice to Band 09 Saudi Arabia</t>
  </si>
  <si>
    <t>Voice to Band 02 France Fixed</t>
  </si>
  <si>
    <t>Voice to Band 02 Italy Fixed</t>
  </si>
  <si>
    <t>Voice to Band 02A Belgium Mobile</t>
  </si>
  <si>
    <t>Voice to Band 02A Netherlands Mobile</t>
  </si>
  <si>
    <t>Voice to Band 03 Denmark</t>
  </si>
  <si>
    <t>Voice to Band 03 Greece</t>
  </si>
  <si>
    <t>Voice to Band 03 Norway</t>
  </si>
  <si>
    <t>Voice to Band 03 Portugal Fixed</t>
  </si>
  <si>
    <t>Voice to Band 03 Sweden</t>
  </si>
  <si>
    <t>Voice to Band 03A Bulgaria</t>
  </si>
  <si>
    <t>Voice to Band 03A Cyprus</t>
  </si>
  <si>
    <t>Voice to Band 03A Czech Republic Fixed</t>
  </si>
  <si>
    <t>Voice to Band 03A Czech Republic Mobile</t>
  </si>
  <si>
    <t>Voice to Band 03A Hungary</t>
  </si>
  <si>
    <t>Voice to EU Premium</t>
  </si>
  <si>
    <t>Voice to Band 02A Switzerland Mobile</t>
  </si>
  <si>
    <t>Voice to Band 04 Bosnia &amp; Herzegovina</t>
  </si>
  <si>
    <t>Voice to Band 04 Russia</t>
  </si>
  <si>
    <t>Voice to Band 04 South Africa</t>
  </si>
  <si>
    <t>Voice to Band 04 Turkey</t>
  </si>
  <si>
    <t>Voice to Band 04 Ukraine</t>
  </si>
  <si>
    <t>Voice to Band 06 Brazil</t>
  </si>
  <si>
    <t>Voice to Band 06 Mexico</t>
  </si>
  <si>
    <t>Voice to Band 08 Indonesia</t>
  </si>
  <si>
    <t>Voice to Band 09 United Arab Emirates</t>
  </si>
  <si>
    <t>Voice to Band 10 India</t>
  </si>
  <si>
    <t>Voice to Band 10 Nigeria</t>
  </si>
  <si>
    <t>Voice to Band 10 Somalia</t>
  </si>
  <si>
    <t>Voice to Band 10 Sri Lanka</t>
  </si>
  <si>
    <t>Voice to Band 03 Finland Mobile</t>
  </si>
  <si>
    <t>Voice to Band 03 Iceland</t>
  </si>
  <si>
    <t>Voice to Band 03A Croatia</t>
  </si>
  <si>
    <t>Voice to Band 03A Latvia</t>
  </si>
  <si>
    <t>Voice to Band 03A Slovenia</t>
  </si>
  <si>
    <t>Voice to Band 04 Albania</t>
  </si>
  <si>
    <t>Voice to Band 04 Algeria</t>
  </si>
  <si>
    <t>Voice to Band 04 Cameroon</t>
  </si>
  <si>
    <t>Voice to Band 04 Egypt</t>
  </si>
  <si>
    <t>Voice to Band 04 Georgia</t>
  </si>
  <si>
    <t>Voice to Band 04 Ghana</t>
  </si>
  <si>
    <t>Voice to Band 04 Israel/Palestine</t>
  </si>
  <si>
    <t>Voice to Band 04 Kosovo</t>
  </si>
  <si>
    <t>Voice to Band 04 Malawi</t>
  </si>
  <si>
    <t>Voice to Band 04 Moldova</t>
  </si>
  <si>
    <t>Voice to Band 04 Rwanda</t>
  </si>
  <si>
    <t>Voice to Band 04 Serbia</t>
  </si>
  <si>
    <t>Voice to Band 04 Uganda</t>
  </si>
  <si>
    <t>Voice to Band 04 Uzbekistan</t>
  </si>
  <si>
    <t>Voice to Band 06 Barbados</t>
  </si>
  <si>
    <t>Voice to Band 06 Colombia</t>
  </si>
  <si>
    <t>Voice to Band 06 Dominican Republic</t>
  </si>
  <si>
    <t>Voice to Band 06 Venezuela</t>
  </si>
  <si>
    <t>Voice to Band 08 China</t>
  </si>
  <si>
    <t>Voice to Band 08 Hong Kong</t>
  </si>
  <si>
    <t>Voice to Band 08 Japan</t>
  </si>
  <si>
    <t>Voice to Band 08 Malaysia</t>
  </si>
  <si>
    <t>Voice to Band 08 Philippines</t>
  </si>
  <si>
    <t>Voice to Band 08 Republic of Korea</t>
  </si>
  <si>
    <t>Voice to Band 09 Jordan</t>
  </si>
  <si>
    <t>Voice to Band 09 Kuwait</t>
  </si>
  <si>
    <t>Voice to Band 09 Lebanon</t>
  </si>
  <si>
    <t>Voice to Band 09 Syrian Arab Republic</t>
  </si>
  <si>
    <t>Voice to Band 10 Afghanistan</t>
  </si>
  <si>
    <t>Voice to Band 10 Angola</t>
  </si>
  <si>
    <t>Voice to Band 10 Bangladesh</t>
  </si>
  <si>
    <t>Voice to Band 10 Bolivia</t>
  </si>
  <si>
    <t>Voice to Band 10 Chile</t>
  </si>
  <si>
    <t>Voice to Band 10 Costa Rica</t>
  </si>
  <si>
    <t>Voice to Band 10 Guinea</t>
  </si>
  <si>
    <t>Voice to Band 10 Guyana</t>
  </si>
  <si>
    <t>Voice to Band 10 Iran</t>
  </si>
  <si>
    <t>Voice to Band 10 Iraq</t>
  </si>
  <si>
    <t>Voice to Band 10 Kenya</t>
  </si>
  <si>
    <t>Voice to Band 10 Nepal</t>
  </si>
  <si>
    <t>Voice to Band 10 Pakistan</t>
  </si>
  <si>
    <t xml:space="preserve">Broadband Business </t>
  </si>
  <si>
    <t>NGN IP Express 100</t>
  </si>
  <si>
    <t>0818</t>
  </si>
  <si>
    <t xml:space="preserve">ISDN PRA </t>
  </si>
  <si>
    <t>Vpn Isdn BRA</t>
  </si>
  <si>
    <t>*Usage examples are based on a sample 3 months of usage.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</si>
</sst>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-* #,##0_-;\-* #,##0_-;_-* &quot;-&quot;??_-;_-@_-"/>
    <numFmt numFmtId="165" formatCode="_-[$€-1809]* #,##0.00_-;\-[$€-1809]* #,##0.00_-;_-[$€-1809]* &quot;-&quot;??_-;_-@_-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sz val="10"/>
      <color rgb="FFFFC000"/>
      <name val="Arial"/>
      <family val="2"/>
    </font>
    <font>
      <sz val="11"/>
      <name val="Calibri"/>
      <family val="2"/>
      <scheme val="minor"/>
    </font>
    <font>
      <b/>
      <sz val="14"/>
      <color rgb="FF000000"/>
      <name val="Arial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97">
    <xf numFmtId="0" fontId="0" fillId="0" borderId="0" xfId="0"/>
    <xf numFmtId="0" fontId="1" fillId="0" borderId="0" xfId="0" applyFont="1"/>
    <xf numFmtId="0" fontId="0" fillId="0" borderId="0" xfId="0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3" fillId="2" borderId="3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top" textRotation="180" wrapText="1"/>
    </xf>
    <xf numFmtId="0" fontId="1" fillId="5" borderId="12" xfId="0" applyFont="1" applyFill="1" applyBorder="1" applyAlignment="1">
      <alignment horizontal="center" vertical="top" textRotation="180" wrapText="1"/>
    </xf>
    <xf numFmtId="0" fontId="1" fillId="5" borderId="14" xfId="0" applyFont="1" applyFill="1" applyBorder="1" applyAlignment="1">
      <alignment horizontal="center" vertical="top" textRotation="180" wrapText="1"/>
    </xf>
    <xf numFmtId="0" fontId="1" fillId="5" borderId="15" xfId="0" applyFont="1" applyFill="1" applyBorder="1" applyAlignment="1">
      <alignment horizontal="center" vertical="top" textRotation="180" wrapText="1"/>
    </xf>
    <xf numFmtId="0" fontId="1" fillId="6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164" fontId="0" fillId="0" borderId="5" xfId="2" applyNumberFormat="1" applyFont="1" applyBorder="1" applyAlignment="1">
      <alignment horizontal="center" vertical="center"/>
    </xf>
    <xf numFmtId="164" fontId="0" fillId="0" borderId="11" xfId="2" applyNumberFormat="1" applyFont="1" applyBorder="1" applyAlignment="1">
      <alignment horizontal="center" vertical="center"/>
    </xf>
    <xf numFmtId="164" fontId="0" fillId="0" borderId="25" xfId="2" applyNumberFormat="1" applyFont="1" applyBorder="1" applyAlignment="1">
      <alignment horizontal="center" vertical="center"/>
    </xf>
    <xf numFmtId="164" fontId="0" fillId="0" borderId="28" xfId="2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3" xfId="0" applyFont="1" applyFill="1" applyBorder="1" applyAlignment="1">
      <alignment horizontal="center" vertical="center"/>
    </xf>
    <xf numFmtId="164" fontId="0" fillId="0" borderId="8" xfId="2" applyNumberFormat="1" applyFont="1" applyBorder="1" applyAlignment="1">
      <alignment horizontal="center" vertical="center"/>
    </xf>
    <xf numFmtId="164" fontId="0" fillId="0" borderId="24" xfId="2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0" fillId="8" borderId="2" xfId="0" applyFill="1" applyBorder="1"/>
    <xf numFmtId="0" fontId="0" fillId="8" borderId="1" xfId="0" applyFill="1" applyBorder="1"/>
    <xf numFmtId="0" fontId="0" fillId="8" borderId="13" xfId="0" applyFill="1" applyBorder="1"/>
    <xf numFmtId="0" fontId="10" fillId="0" borderId="0" xfId="0" applyFont="1" applyAlignment="1">
      <alignment horizontal="center" vertical="center"/>
    </xf>
    <xf numFmtId="0" fontId="8" fillId="4" borderId="14" xfId="0" applyFont="1" applyFill="1" applyBorder="1" applyAlignment="1">
      <alignment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18" xfId="0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" fillId="2" borderId="3" xfId="1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vertical="center" wrapText="1"/>
    </xf>
    <xf numFmtId="0" fontId="13" fillId="2" borderId="3" xfId="1" applyNumberFormat="1" applyFont="1" applyFill="1" applyBorder="1" applyAlignment="1">
      <alignment horizontal="center" vertical="center"/>
    </xf>
    <xf numFmtId="0" fontId="13" fillId="2" borderId="30" xfId="1" applyFont="1" applyFill="1" applyBorder="1" applyAlignment="1">
      <alignment horizontal="left" vertical="center"/>
    </xf>
    <xf numFmtId="0" fontId="2" fillId="0" borderId="8" xfId="1" applyNumberFormat="1" applyBorder="1" applyAlignment="1">
      <alignment horizontal="center" vertical="center"/>
    </xf>
    <xf numFmtId="0" fontId="2" fillId="2" borderId="5" xfId="1" applyNumberFormat="1" applyFill="1" applyBorder="1" applyAlignment="1">
      <alignment horizontal="center" vertical="center"/>
    </xf>
    <xf numFmtId="0" fontId="2" fillId="0" borderId="5" xfId="1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5" borderId="14" xfId="1" applyFont="1" applyFill="1" applyBorder="1" applyAlignment="1">
      <alignment horizontal="left" vertical="center"/>
    </xf>
    <xf numFmtId="165" fontId="0" fillId="0" borderId="0" xfId="0" applyNumberFormat="1" applyAlignment="1">
      <alignment vertical="center"/>
    </xf>
    <xf numFmtId="0" fontId="0" fillId="0" borderId="9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165" fontId="15" fillId="10" borderId="3" xfId="0" applyNumberFormat="1" applyFont="1" applyFill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0" fillId="0" borderId="24" xfId="0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31" xfId="0" applyBorder="1" applyAlignment="1">
      <alignment horizontal="center" vertical="center"/>
    </xf>
    <xf numFmtId="0" fontId="2" fillId="0" borderId="19" xfId="1" applyBorder="1" applyAlignment="1">
      <alignment horizontal="left" vertical="center"/>
    </xf>
    <xf numFmtId="0" fontId="2" fillId="0" borderId="1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2" borderId="19" xfId="1" applyFill="1" applyBorder="1" applyAlignment="1">
      <alignment horizontal="left" vertical="center"/>
    </xf>
    <xf numFmtId="0" fontId="2" fillId="2" borderId="1" xfId="1" applyFill="1" applyBorder="1" applyAlignment="1">
      <alignment horizontal="center" vertical="center"/>
    </xf>
    <xf numFmtId="0" fontId="2" fillId="2" borderId="5" xfId="1" applyFill="1" applyBorder="1" applyAlignment="1">
      <alignment horizontal="center" vertical="center"/>
    </xf>
    <xf numFmtId="165" fontId="2" fillId="11" borderId="8" xfId="1" applyNumberFormat="1" applyFill="1" applyBorder="1" applyAlignment="1">
      <alignment horizontal="center" vertical="center"/>
    </xf>
    <xf numFmtId="44" fontId="16" fillId="9" borderId="3" xfId="3" applyFont="1" applyFill="1" applyBorder="1" applyAlignment="1">
      <alignment horizontal="center" vertical="center"/>
    </xf>
    <xf numFmtId="165" fontId="0" fillId="11" borderId="8" xfId="0" applyNumberFormat="1" applyFill="1" applyBorder="1" applyAlignment="1">
      <alignment vertical="center"/>
    </xf>
    <xf numFmtId="165" fontId="0" fillId="11" borderId="5" xfId="0" applyNumberFormat="1" applyFill="1" applyBorder="1" applyAlignment="1">
      <alignment vertical="center"/>
    </xf>
    <xf numFmtId="165" fontId="1" fillId="12" borderId="3" xfId="0" applyNumberFormat="1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44" fontId="0" fillId="11" borderId="5" xfId="3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0" fillId="7" borderId="5" xfId="0" applyNumberForma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 wrapText="1"/>
    </xf>
    <xf numFmtId="0" fontId="0" fillId="6" borderId="29" xfId="0" applyFont="1" applyFill="1" applyBorder="1" applyAlignment="1">
      <alignment horizontal="center" vertical="center"/>
    </xf>
    <xf numFmtId="0" fontId="1" fillId="6" borderId="2" xfId="0" applyFont="1" applyFill="1" applyBorder="1"/>
    <xf numFmtId="164" fontId="0" fillId="6" borderId="8" xfId="2" applyNumberFormat="1" applyFont="1" applyFill="1" applyBorder="1" applyAlignment="1">
      <alignment horizontal="center" vertical="center"/>
    </xf>
    <xf numFmtId="164" fontId="0" fillId="6" borderId="24" xfId="2" applyNumberFormat="1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2" borderId="4" xfId="0" applyFont="1" applyFill="1" applyBorder="1" applyAlignment="1">
      <alignment horizontal="center" vertical="center"/>
    </xf>
    <xf numFmtId="0" fontId="0" fillId="8" borderId="32" xfId="0" applyFill="1" applyBorder="1"/>
    <xf numFmtId="164" fontId="0" fillId="0" borderId="4" xfId="2" applyNumberFormat="1" applyFont="1" applyBorder="1" applyAlignment="1">
      <alignment horizontal="center" vertical="center"/>
    </xf>
    <xf numFmtId="164" fontId="0" fillId="0" borderId="33" xfId="2" applyNumberFormat="1" applyFont="1" applyBorder="1" applyAlignment="1">
      <alignment horizontal="center" vertical="center"/>
    </xf>
    <xf numFmtId="0" fontId="0" fillId="8" borderId="27" xfId="0" applyFill="1" applyBorder="1"/>
    <xf numFmtId="164" fontId="0" fillId="0" borderId="6" xfId="2" applyNumberFormat="1" applyFont="1" applyBorder="1" applyAlignment="1">
      <alignment horizontal="center" vertical="center"/>
    </xf>
    <xf numFmtId="164" fontId="0" fillId="0" borderId="26" xfId="2" applyNumberFormat="1" applyFont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44" fontId="0" fillId="13" borderId="5" xfId="3" applyFont="1" applyFill="1" applyBorder="1" applyAlignment="1">
      <alignment horizontal="center" vertical="center"/>
    </xf>
    <xf numFmtId="164" fontId="0" fillId="6" borderId="4" xfId="2" applyNumberFormat="1" applyFont="1" applyFill="1" applyBorder="1" applyAlignment="1">
      <alignment horizontal="center" vertical="center"/>
    </xf>
    <xf numFmtId="44" fontId="0" fillId="11" borderId="6" xfId="3" applyFont="1" applyFill="1" applyBorder="1" applyAlignment="1">
      <alignment horizontal="center" vertical="center"/>
    </xf>
    <xf numFmtId="0" fontId="3" fillId="5" borderId="12" xfId="1" applyFont="1" applyFill="1" applyBorder="1" applyAlignment="1">
      <alignment horizontal="center" vertical="top" textRotation="180" wrapText="1"/>
    </xf>
    <xf numFmtId="0" fontId="3" fillId="5" borderId="3" xfId="1" applyFont="1" applyFill="1" applyBorder="1" applyAlignment="1">
      <alignment horizontal="center" vertical="top" textRotation="180" wrapText="1"/>
    </xf>
    <xf numFmtId="0" fontId="3" fillId="5" borderId="14" xfId="1" applyFont="1" applyFill="1" applyBorder="1" applyAlignment="1">
      <alignment horizontal="center" vertical="top" textRotation="180" wrapText="1"/>
    </xf>
    <xf numFmtId="0" fontId="3" fillId="5" borderId="15" xfId="1" applyFont="1" applyFill="1" applyBorder="1" applyAlignment="1">
      <alignment horizontal="center" vertical="top" textRotation="180" wrapText="1"/>
    </xf>
    <xf numFmtId="0" fontId="19" fillId="0" borderId="0" xfId="0" applyFont="1" applyAlignment="1">
      <alignment horizontal="center" vertical="center"/>
    </xf>
    <xf numFmtId="0" fontId="20" fillId="2" borderId="2" xfId="1" applyFont="1" applyFill="1" applyBorder="1" applyAlignment="1">
      <alignment horizontal="center" vertical="center"/>
    </xf>
    <xf numFmtId="0" fontId="20" fillId="2" borderId="8" xfId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25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165" fontId="1" fillId="11" borderId="8" xfId="0" applyNumberFormat="1" applyFont="1" applyFill="1" applyBorder="1" applyAlignment="1">
      <alignment horizontal="center" vertical="center"/>
    </xf>
    <xf numFmtId="44" fontId="22" fillId="9" borderId="3" xfId="3" applyFont="1" applyFill="1" applyBorder="1" applyAlignment="1">
      <alignment horizontal="center" vertical="center"/>
    </xf>
    <xf numFmtId="49" fontId="23" fillId="2" borderId="17" xfId="1" applyNumberFormat="1" applyFont="1" applyFill="1" applyBorder="1" applyAlignment="1">
      <alignment horizontal="left" vertical="center"/>
    </xf>
    <xf numFmtId="0" fontId="23" fillId="2" borderId="2" xfId="1" applyFont="1" applyFill="1" applyBorder="1" applyAlignment="1">
      <alignment horizontal="center" vertical="center"/>
    </xf>
    <xf numFmtId="0" fontId="21" fillId="8" borderId="8" xfId="0" applyFont="1" applyFill="1" applyBorder="1" applyAlignment="1">
      <alignment horizontal="center" vertical="center"/>
    </xf>
    <xf numFmtId="165" fontId="21" fillId="7" borderId="5" xfId="0" applyNumberFormat="1" applyFont="1" applyFill="1" applyBorder="1" applyAlignment="1">
      <alignment horizontal="center" vertical="center"/>
    </xf>
    <xf numFmtId="165" fontId="23" fillId="11" borderId="8" xfId="1" applyNumberFormat="1" applyFont="1" applyFill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13" borderId="19" xfId="1" applyFill="1" applyBorder="1" applyAlignment="1">
      <alignment horizontal="left" vertical="center"/>
    </xf>
    <xf numFmtId="0" fontId="2" fillId="13" borderId="1" xfId="1" applyFill="1" applyBorder="1" applyAlignment="1">
      <alignment horizontal="center" vertical="center"/>
    </xf>
    <xf numFmtId="0" fontId="2" fillId="13" borderId="5" xfId="1" applyFill="1" applyBorder="1" applyAlignment="1">
      <alignment horizontal="center" vertical="center"/>
    </xf>
    <xf numFmtId="0" fontId="23" fillId="13" borderId="19" xfId="1" applyFont="1" applyFill="1" applyBorder="1" applyAlignment="1">
      <alignment horizontal="left" vertical="center"/>
    </xf>
    <xf numFmtId="0" fontId="23" fillId="13" borderId="1" xfId="1" applyFont="1" applyFill="1" applyBorder="1" applyAlignment="1">
      <alignment horizontal="center" vertical="center"/>
    </xf>
    <xf numFmtId="0" fontId="20" fillId="13" borderId="5" xfId="1" applyFont="1" applyFill="1" applyBorder="1" applyAlignment="1">
      <alignment horizontal="center" vertical="center"/>
    </xf>
    <xf numFmtId="0" fontId="20" fillId="13" borderId="1" xfId="1" applyFont="1" applyFill="1" applyBorder="1" applyAlignment="1">
      <alignment horizontal="center" vertical="center"/>
    </xf>
    <xf numFmtId="0" fontId="23" fillId="2" borderId="5" xfId="1" applyNumberFormat="1" applyFont="1" applyFill="1" applyBorder="1" applyAlignment="1">
      <alignment horizontal="center" vertical="center"/>
    </xf>
    <xf numFmtId="0" fontId="23" fillId="2" borderId="1" xfId="1" applyNumberFormat="1" applyFont="1" applyFill="1" applyBorder="1" applyAlignment="1">
      <alignment horizontal="center" vertical="center"/>
    </xf>
    <xf numFmtId="0" fontId="23" fillId="2" borderId="21" xfId="1" applyNumberFormat="1" applyFont="1" applyFill="1" applyBorder="1" applyAlignment="1">
      <alignment horizontal="center" vertical="center"/>
    </xf>
    <xf numFmtId="0" fontId="23" fillId="2" borderId="25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7" xfId="1" applyBorder="1" applyAlignment="1">
      <alignment horizontal="left" vertical="center"/>
    </xf>
    <xf numFmtId="0" fontId="2" fillId="0" borderId="2" xfId="1" applyNumberFormat="1" applyBorder="1" applyAlignment="1">
      <alignment horizontal="center" vertical="center"/>
    </xf>
    <xf numFmtId="0" fontId="2" fillId="0" borderId="20" xfId="1" applyNumberFormat="1" applyBorder="1" applyAlignment="1">
      <alignment horizontal="center" vertical="center"/>
    </xf>
    <xf numFmtId="0" fontId="2" fillId="0" borderId="24" xfId="1" applyNumberFormat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2" fillId="2" borderId="1" xfId="1" applyNumberFormat="1" applyFill="1" applyBorder="1" applyAlignment="1">
      <alignment horizontal="center" vertical="center"/>
    </xf>
    <xf numFmtId="0" fontId="2" fillId="2" borderId="21" xfId="1" applyNumberFormat="1" applyFill="1" applyBorder="1" applyAlignment="1">
      <alignment horizontal="center" vertical="center"/>
    </xf>
    <xf numFmtId="0" fontId="2" fillId="2" borderId="25" xfId="1" applyNumberFormat="1" applyFill="1" applyBorder="1" applyAlignment="1">
      <alignment horizontal="center" vertical="center"/>
    </xf>
    <xf numFmtId="0" fontId="2" fillId="0" borderId="1" xfId="1" applyNumberFormat="1" applyBorder="1" applyAlignment="1">
      <alignment horizontal="center" vertical="center"/>
    </xf>
    <xf numFmtId="0" fontId="2" fillId="0" borderId="21" xfId="1" applyNumberFormat="1" applyBorder="1" applyAlignment="1">
      <alignment horizontal="center" vertical="center"/>
    </xf>
    <xf numFmtId="0" fontId="2" fillId="0" borderId="25" xfId="1" applyNumberFormat="1" applyBorder="1" applyAlignment="1">
      <alignment horizontal="center" vertical="center"/>
    </xf>
    <xf numFmtId="0" fontId="23" fillId="2" borderId="19" xfId="1" applyFont="1" applyFill="1" applyBorder="1" applyAlignment="1">
      <alignment horizontal="left" vertical="center"/>
    </xf>
    <xf numFmtId="0" fontId="2" fillId="0" borderId="19" xfId="1" applyFill="1" applyBorder="1" applyAlignment="1">
      <alignment horizontal="left" vertical="center"/>
    </xf>
    <xf numFmtId="0" fontId="2" fillId="0" borderId="1" xfId="1" applyNumberFormat="1" applyFill="1" applyBorder="1" applyAlignment="1">
      <alignment horizontal="center" vertical="center"/>
    </xf>
    <xf numFmtId="0" fontId="2" fillId="0" borderId="5" xfId="1" applyNumberFormat="1" applyFill="1" applyBorder="1" applyAlignment="1">
      <alignment horizontal="center" vertical="center"/>
    </xf>
    <xf numFmtId="0" fontId="2" fillId="0" borderId="21" xfId="1" applyNumberFormat="1" applyFill="1" applyBorder="1" applyAlignment="1">
      <alignment horizontal="center" vertical="center"/>
    </xf>
    <xf numFmtId="0" fontId="2" fillId="0" borderId="25" xfId="1" applyNumberFormat="1" applyFill="1" applyBorder="1" applyAlignment="1">
      <alignment horizontal="center" vertical="center"/>
    </xf>
    <xf numFmtId="0" fontId="23" fillId="0" borderId="19" xfId="1" applyFont="1" applyFill="1" applyBorder="1" applyAlignment="1">
      <alignment horizontal="left" vertical="center"/>
    </xf>
    <xf numFmtId="0" fontId="23" fillId="0" borderId="1" xfId="1" applyNumberFormat="1" applyFont="1" applyFill="1" applyBorder="1" applyAlignment="1">
      <alignment horizontal="center" vertical="center"/>
    </xf>
    <xf numFmtId="0" fontId="23" fillId="0" borderId="5" xfId="1" applyNumberFormat="1" applyFont="1" applyFill="1" applyBorder="1" applyAlignment="1">
      <alignment horizontal="center" vertical="center"/>
    </xf>
    <xf numFmtId="0" fontId="23" fillId="0" borderId="21" xfId="1" applyNumberFormat="1" applyFont="1" applyFill="1" applyBorder="1" applyAlignment="1">
      <alignment horizontal="center" vertical="center"/>
    </xf>
    <xf numFmtId="0" fontId="23" fillId="0" borderId="25" xfId="1" applyNumberFormat="1" applyFont="1" applyFill="1" applyBorder="1" applyAlignment="1">
      <alignment horizontal="center" vertical="center"/>
    </xf>
    <xf numFmtId="0" fontId="2" fillId="0" borderId="23" xfId="1" applyFill="1" applyBorder="1" applyAlignment="1">
      <alignment horizontal="left" vertical="center"/>
    </xf>
    <xf numFmtId="0" fontId="2" fillId="0" borderId="13" xfId="1" applyNumberFormat="1" applyFill="1" applyBorder="1" applyAlignment="1">
      <alignment horizontal="center" vertical="center"/>
    </xf>
    <xf numFmtId="0" fontId="2" fillId="0" borderId="11" xfId="1" applyNumberFormat="1" applyFill="1" applyBorder="1" applyAlignment="1">
      <alignment horizontal="center" vertical="center"/>
    </xf>
    <xf numFmtId="0" fontId="2" fillId="0" borderId="22" xfId="1" applyNumberFormat="1" applyFill="1" applyBorder="1" applyAlignment="1">
      <alignment horizontal="center" vertical="center"/>
    </xf>
    <xf numFmtId="0" fontId="2" fillId="0" borderId="28" xfId="1" applyNumberForma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0" fontId="14" fillId="10" borderId="15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164" fontId="0" fillId="0" borderId="5" xfId="2" applyNumberFormat="1" applyFont="1" applyFill="1" applyBorder="1" applyAlignment="1">
      <alignment horizontal="center" vertical="center"/>
    </xf>
    <xf numFmtId="164" fontId="0" fillId="0" borderId="25" xfId="2" applyNumberFormat="1" applyFont="1" applyFill="1" applyBorder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>
      <selection activeCell="A44" sqref="A44"/>
    </sheetView>
  </sheetViews>
  <sheetFormatPr defaultRowHeight="14.4" x14ac:dyDescent="0.3"/>
  <cols>
    <col min="1" max="1" width="119.5546875" customWidth="1"/>
    <col min="2" max="2" width="11.88671875" customWidth="1"/>
  </cols>
  <sheetData>
    <row r="1" spans="1:1" s="2" customFormat="1" x14ac:dyDescent="0.3">
      <c r="A1" s="1" t="s">
        <v>232</v>
      </c>
    </row>
    <row r="2" spans="1:1" s="2" customFormat="1" x14ac:dyDescent="0.3">
      <c r="A2" s="1"/>
    </row>
    <row r="3" spans="1:1" s="2" customFormat="1" x14ac:dyDescent="0.3">
      <c r="A3" s="2" t="s">
        <v>233</v>
      </c>
    </row>
    <row r="4" spans="1:1" s="2" customFormat="1" x14ac:dyDescent="0.3"/>
    <row r="5" spans="1:1" s="2" customFormat="1" ht="28.8" x14ac:dyDescent="0.3">
      <c r="A5" s="3" t="s">
        <v>234</v>
      </c>
    </row>
    <row r="6" spans="1:1" s="2" customFormat="1" ht="15" customHeight="1" x14ac:dyDescent="0.3">
      <c r="A6" s="3" t="s">
        <v>235</v>
      </c>
    </row>
    <row r="7" spans="1:1" s="2" customFormat="1" x14ac:dyDescent="0.3">
      <c r="A7" s="3" t="s">
        <v>236</v>
      </c>
    </row>
    <row r="8" spans="1:1" s="2" customFormat="1" ht="28.8" x14ac:dyDescent="0.3">
      <c r="A8" s="3" t="s">
        <v>237</v>
      </c>
    </row>
    <row r="9" spans="1:1" s="2" customFormat="1" x14ac:dyDescent="0.3">
      <c r="A9" s="3" t="s">
        <v>238</v>
      </c>
    </row>
    <row r="10" spans="1:1" s="2" customFormat="1" x14ac:dyDescent="0.3">
      <c r="A10" s="4" t="s">
        <v>239</v>
      </c>
    </row>
    <row r="11" spans="1:1" s="2" customFormat="1" ht="28.8" x14ac:dyDescent="0.3">
      <c r="A11" s="8" t="s">
        <v>243</v>
      </c>
    </row>
    <row r="12" spans="1:1" s="2" customFormat="1" x14ac:dyDescent="0.3">
      <c r="A12" s="5"/>
    </row>
    <row r="13" spans="1:1" s="2" customFormat="1" x14ac:dyDescent="0.3">
      <c r="A13" s="5" t="s">
        <v>240</v>
      </c>
    </row>
    <row r="14" spans="1:1" s="2" customFormat="1" x14ac:dyDescent="0.3">
      <c r="A14" s="6" t="s">
        <v>241</v>
      </c>
    </row>
    <row r="15" spans="1:1" s="2" customFormat="1" x14ac:dyDescent="0.3">
      <c r="A15" s="7" t="s">
        <v>242</v>
      </c>
    </row>
    <row r="16" spans="1:1" s="2" customFormat="1" x14ac:dyDescent="0.3"/>
    <row r="17" spans="1:1" x14ac:dyDescent="0.3">
      <c r="A17" t="s">
        <v>220</v>
      </c>
    </row>
    <row r="18" spans="1:1" x14ac:dyDescent="0.3">
      <c r="A18" t="s">
        <v>221</v>
      </c>
    </row>
    <row r="19" spans="1:1" x14ac:dyDescent="0.3">
      <c r="A19" t="s">
        <v>222</v>
      </c>
    </row>
    <row r="20" spans="1:1" s="2" customFormat="1" x14ac:dyDescent="0.3">
      <c r="A20" s="2" t="s">
        <v>224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2BD4E-EE83-4B46-BE23-CBC15DC6E92B}">
  <dimension ref="B1:D13"/>
  <sheetViews>
    <sheetView tabSelected="1" zoomScale="170" zoomScaleNormal="170" workbookViewId="0">
      <selection activeCell="D18" sqref="D18"/>
    </sheetView>
  </sheetViews>
  <sheetFormatPr defaultColWidth="9.109375" defaultRowHeight="14.4" x14ac:dyDescent="0.3"/>
  <cols>
    <col min="1" max="1" width="9.109375" style="5"/>
    <col min="2" max="2" width="9.88671875" style="7" customWidth="1"/>
    <col min="3" max="3" width="49.44140625" style="5" bestFit="1" customWidth="1"/>
    <col min="4" max="4" width="14.33203125" style="58" customWidth="1"/>
    <col min="5" max="16384" width="9.109375" style="5"/>
  </cols>
  <sheetData>
    <row r="1" spans="2:4" ht="15" thickBot="1" x14ac:dyDescent="0.35"/>
    <row r="2" spans="2:4" ht="27" customHeight="1" thickBot="1" x14ac:dyDescent="0.35">
      <c r="B2" s="96" t="s">
        <v>246</v>
      </c>
      <c r="C2" s="100"/>
      <c r="D2" s="96"/>
    </row>
    <row r="3" spans="2:4" ht="15" thickBot="1" x14ac:dyDescent="0.35"/>
    <row r="4" spans="2:4" ht="31.95" customHeight="1" thickBot="1" x14ac:dyDescent="0.35">
      <c r="B4" s="189" t="s">
        <v>244</v>
      </c>
      <c r="C4" s="190"/>
      <c r="D4" s="63" t="s">
        <v>245</v>
      </c>
    </row>
    <row r="5" spans="2:4" ht="24.75" customHeight="1" x14ac:dyDescent="0.3">
      <c r="B5" s="62">
        <v>1</v>
      </c>
      <c r="C5" s="60" t="s">
        <v>225</v>
      </c>
      <c r="D5" s="92">
        <f>'LAB Lines'!BL40</f>
        <v>0</v>
      </c>
    </row>
    <row r="6" spans="2:4" ht="24.75" customHeight="1" x14ac:dyDescent="0.3">
      <c r="B6" s="29">
        <v>2</v>
      </c>
      <c r="C6" s="61" t="s">
        <v>226</v>
      </c>
      <c r="D6" s="93">
        <f>'DOJ Lines'!CH55</f>
        <v>0</v>
      </c>
    </row>
    <row r="7" spans="2:4" ht="24.75" customHeight="1" x14ac:dyDescent="0.3">
      <c r="B7" s="29">
        <v>3</v>
      </c>
      <c r="C7" s="61" t="s">
        <v>227</v>
      </c>
      <c r="D7" s="93">
        <f>'IPS Lines'!X48</f>
        <v>0</v>
      </c>
    </row>
    <row r="8" spans="2:4" ht="24.75" customHeight="1" x14ac:dyDescent="0.3">
      <c r="B8" s="29">
        <v>4</v>
      </c>
      <c r="C8" s="61" t="s">
        <v>228</v>
      </c>
      <c r="D8" s="93">
        <f>'LAB Usage'!G63</f>
        <v>0</v>
      </c>
    </row>
    <row r="9" spans="2:4" ht="24.75" customHeight="1" x14ac:dyDescent="0.3">
      <c r="B9" s="29">
        <v>5</v>
      </c>
      <c r="C9" s="61" t="s">
        <v>231</v>
      </c>
      <c r="D9" s="93">
        <f>'DOJ Usage'!G79</f>
        <v>0</v>
      </c>
    </row>
    <row r="10" spans="2:4" ht="24.75" customHeight="1" thickBot="1" x14ac:dyDescent="0.35">
      <c r="B10" s="29">
        <v>6</v>
      </c>
      <c r="C10" s="61" t="s">
        <v>229</v>
      </c>
      <c r="D10" s="93">
        <f>'IPS Usage'!G107</f>
        <v>0</v>
      </c>
    </row>
    <row r="11" spans="2:4" ht="24.75" customHeight="1" thickBot="1" x14ac:dyDescent="0.35">
      <c r="B11" s="59"/>
      <c r="C11" s="95" t="s">
        <v>223</v>
      </c>
      <c r="D11" s="94">
        <f>SUM(D5:D10)</f>
        <v>0</v>
      </c>
    </row>
    <row r="13" spans="2:4" x14ac:dyDescent="0.3">
      <c r="C13" s="132" t="s">
        <v>381</v>
      </c>
    </row>
  </sheetData>
  <mergeCells count="1">
    <mergeCell ref="B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L40"/>
  <sheetViews>
    <sheetView zoomScale="80" zoomScaleNormal="80" workbookViewId="0">
      <pane xSplit="3" ySplit="3" topLeftCell="AU4" activePane="bottomRight" state="frozen"/>
      <selection pane="topRight" activeCell="C1" sqref="C1"/>
      <selection pane="bottomLeft" activeCell="A2" sqref="A2"/>
      <selection pane="bottomRight" activeCell="J29" sqref="J29"/>
    </sheetView>
  </sheetViews>
  <sheetFormatPr defaultColWidth="9.109375" defaultRowHeight="14.4" x14ac:dyDescent="0.3"/>
  <cols>
    <col min="1" max="1" width="9.109375" style="9"/>
    <col min="2" max="2" width="4.88671875" style="9" customWidth="1"/>
    <col min="3" max="3" width="36.5546875" style="10" bestFit="1" customWidth="1"/>
    <col min="4" max="4" width="4.33203125" style="13" customWidth="1"/>
    <col min="5" max="5" width="8.88671875" style="9" bestFit="1" customWidth="1"/>
    <col min="6" max="61" width="8.88671875" style="9" customWidth="1"/>
    <col min="62" max="62" width="11.44140625" style="9" customWidth="1"/>
    <col min="63" max="63" width="17.44140625" style="9" customWidth="1"/>
    <col min="64" max="64" width="20.33203125" style="9" customWidth="1"/>
    <col min="65" max="16384" width="9.109375" style="9"/>
  </cols>
  <sheetData>
    <row r="2" spans="2:64" s="15" customFormat="1" ht="16.2" thickBot="1" x14ac:dyDescent="0.35">
      <c r="C2" s="78"/>
      <c r="D2" s="16"/>
      <c r="E2" s="15">
        <v>1</v>
      </c>
      <c r="F2" s="15">
        <v>2</v>
      </c>
      <c r="G2" s="15">
        <v>3</v>
      </c>
      <c r="H2" s="15">
        <v>4</v>
      </c>
      <c r="I2" s="15">
        <v>5</v>
      </c>
      <c r="J2" s="15">
        <v>6</v>
      </c>
      <c r="K2" s="15">
        <v>7</v>
      </c>
      <c r="L2" s="15">
        <v>8</v>
      </c>
      <c r="M2" s="15">
        <v>9</v>
      </c>
      <c r="N2" s="15">
        <v>10</v>
      </c>
      <c r="O2" s="15">
        <v>11</v>
      </c>
      <c r="P2" s="15">
        <v>12</v>
      </c>
      <c r="Q2" s="15">
        <v>13</v>
      </c>
      <c r="R2" s="15">
        <v>14</v>
      </c>
      <c r="S2" s="15">
        <v>15</v>
      </c>
      <c r="T2" s="15">
        <v>16</v>
      </c>
      <c r="U2" s="15">
        <v>17</v>
      </c>
      <c r="V2" s="15">
        <v>18</v>
      </c>
      <c r="W2" s="15">
        <v>19</v>
      </c>
      <c r="X2" s="15">
        <v>20</v>
      </c>
      <c r="Y2" s="15">
        <v>21</v>
      </c>
      <c r="Z2" s="15">
        <v>22</v>
      </c>
      <c r="AA2" s="15">
        <v>23</v>
      </c>
      <c r="AB2" s="15">
        <v>24</v>
      </c>
      <c r="AC2" s="15">
        <v>25</v>
      </c>
      <c r="AD2" s="15">
        <v>26</v>
      </c>
      <c r="AE2" s="15">
        <v>27</v>
      </c>
      <c r="AF2" s="15">
        <v>28</v>
      </c>
      <c r="AG2" s="15">
        <v>29</v>
      </c>
      <c r="AH2" s="15">
        <v>30</v>
      </c>
      <c r="AI2" s="15">
        <v>31</v>
      </c>
      <c r="AJ2" s="15">
        <v>32</v>
      </c>
      <c r="AK2" s="15">
        <v>33</v>
      </c>
      <c r="AL2" s="15">
        <v>34</v>
      </c>
      <c r="AM2" s="15">
        <v>35</v>
      </c>
      <c r="AN2" s="15">
        <v>36</v>
      </c>
      <c r="AO2" s="15">
        <v>37</v>
      </c>
      <c r="AP2" s="15">
        <v>38</v>
      </c>
      <c r="AQ2" s="15">
        <v>39</v>
      </c>
      <c r="AR2" s="15">
        <v>40</v>
      </c>
      <c r="AS2" s="15">
        <v>41</v>
      </c>
      <c r="AT2" s="15">
        <v>42</v>
      </c>
      <c r="AU2" s="15">
        <v>43</v>
      </c>
      <c r="AV2" s="15">
        <v>44</v>
      </c>
      <c r="AW2" s="15">
        <v>45</v>
      </c>
      <c r="AX2" s="15">
        <v>46</v>
      </c>
      <c r="AY2" s="15">
        <v>47</v>
      </c>
      <c r="AZ2" s="15">
        <v>48</v>
      </c>
      <c r="BA2" s="15">
        <v>49</v>
      </c>
      <c r="BB2" s="15">
        <v>50</v>
      </c>
      <c r="BC2" s="15">
        <v>51</v>
      </c>
      <c r="BD2" s="15">
        <v>52</v>
      </c>
      <c r="BE2" s="15">
        <v>53</v>
      </c>
      <c r="BF2" s="15">
        <v>54</v>
      </c>
      <c r="BG2" s="15">
        <v>55</v>
      </c>
      <c r="BH2" s="15">
        <v>56</v>
      </c>
      <c r="BI2" s="15">
        <v>57</v>
      </c>
    </row>
    <row r="3" spans="2:64" s="11" customFormat="1" ht="141" customHeight="1" thickBot="1" x14ac:dyDescent="0.35">
      <c r="B3" s="191" t="s">
        <v>0</v>
      </c>
      <c r="C3" s="192"/>
      <c r="D3" s="12"/>
      <c r="E3" s="17" t="s">
        <v>156</v>
      </c>
      <c r="F3" s="18" t="s">
        <v>157</v>
      </c>
      <c r="G3" s="17" t="s">
        <v>158</v>
      </c>
      <c r="H3" s="18" t="s">
        <v>159</v>
      </c>
      <c r="I3" s="17" t="s">
        <v>160</v>
      </c>
      <c r="J3" s="18" t="s">
        <v>161</v>
      </c>
      <c r="K3" s="17" t="s">
        <v>162</v>
      </c>
      <c r="L3" s="18" t="s">
        <v>163</v>
      </c>
      <c r="M3" s="17" t="s">
        <v>164</v>
      </c>
      <c r="N3" s="18" t="s">
        <v>165</v>
      </c>
      <c r="O3" s="19" t="s">
        <v>166</v>
      </c>
      <c r="P3" s="19" t="s">
        <v>167</v>
      </c>
      <c r="Q3" s="17" t="s">
        <v>168</v>
      </c>
      <c r="R3" s="18" t="s">
        <v>169</v>
      </c>
      <c r="S3" s="17" t="s">
        <v>170</v>
      </c>
      <c r="T3" s="20" t="s">
        <v>171</v>
      </c>
      <c r="U3" s="20" t="s">
        <v>172</v>
      </c>
      <c r="V3" s="18" t="s">
        <v>173</v>
      </c>
      <c r="W3" s="17" t="s">
        <v>174</v>
      </c>
      <c r="X3" s="18" t="s">
        <v>175</v>
      </c>
      <c r="Y3" s="17" t="s">
        <v>176</v>
      </c>
      <c r="Z3" s="17" t="s">
        <v>177</v>
      </c>
      <c r="AA3" s="18" t="s">
        <v>178</v>
      </c>
      <c r="AB3" s="17" t="s">
        <v>179</v>
      </c>
      <c r="AC3" s="18" t="s">
        <v>180</v>
      </c>
      <c r="AD3" s="17" t="s">
        <v>181</v>
      </c>
      <c r="AE3" s="18" t="s">
        <v>182</v>
      </c>
      <c r="AF3" s="17" t="s">
        <v>183</v>
      </c>
      <c r="AG3" s="18" t="s">
        <v>184</v>
      </c>
      <c r="AH3" s="17" t="s">
        <v>185</v>
      </c>
      <c r="AI3" s="18" t="s">
        <v>186</v>
      </c>
      <c r="AJ3" s="17" t="s">
        <v>187</v>
      </c>
      <c r="AK3" s="18" t="s">
        <v>188</v>
      </c>
      <c r="AL3" s="17" t="s">
        <v>189</v>
      </c>
      <c r="AM3" s="18" t="s">
        <v>190</v>
      </c>
      <c r="AN3" s="17" t="s">
        <v>191</v>
      </c>
      <c r="AO3" s="18" t="s">
        <v>192</v>
      </c>
      <c r="AP3" s="17" t="s">
        <v>193</v>
      </c>
      <c r="AQ3" s="18" t="s">
        <v>194</v>
      </c>
      <c r="AR3" s="17" t="s">
        <v>195</v>
      </c>
      <c r="AS3" s="18" t="s">
        <v>196</v>
      </c>
      <c r="AT3" s="17" t="s">
        <v>197</v>
      </c>
      <c r="AU3" s="18" t="s">
        <v>198</v>
      </c>
      <c r="AV3" s="17" t="s">
        <v>199</v>
      </c>
      <c r="AW3" s="18" t="s">
        <v>200</v>
      </c>
      <c r="AX3" s="17" t="s">
        <v>201</v>
      </c>
      <c r="AY3" s="18" t="s">
        <v>202</v>
      </c>
      <c r="AZ3" s="17" t="s">
        <v>203</v>
      </c>
      <c r="BA3" s="18" t="s">
        <v>204</v>
      </c>
      <c r="BB3" s="17" t="s">
        <v>205</v>
      </c>
      <c r="BC3" s="18" t="s">
        <v>206</v>
      </c>
      <c r="BD3" s="17" t="s">
        <v>207</v>
      </c>
      <c r="BE3" s="18" t="s">
        <v>208</v>
      </c>
      <c r="BF3" s="17" t="s">
        <v>209</v>
      </c>
      <c r="BG3" s="20" t="s">
        <v>210</v>
      </c>
      <c r="BH3" s="18" t="s">
        <v>211</v>
      </c>
      <c r="BI3" s="17" t="s">
        <v>212</v>
      </c>
      <c r="BJ3" s="21" t="s">
        <v>81</v>
      </c>
      <c r="BK3" s="103" t="s">
        <v>247</v>
      </c>
      <c r="BL3" s="14" t="s">
        <v>230</v>
      </c>
    </row>
    <row r="4" spans="2:64" s="7" customFormat="1" ht="22.95" customHeight="1" x14ac:dyDescent="0.3">
      <c r="B4" s="187">
        <v>1</v>
      </c>
      <c r="C4" s="79" t="s">
        <v>83</v>
      </c>
      <c r="D4" s="65"/>
      <c r="E4" s="66"/>
      <c r="F4" s="67"/>
      <c r="G4" s="66"/>
      <c r="H4" s="67"/>
      <c r="I4" s="66"/>
      <c r="J4" s="67"/>
      <c r="K4" s="66"/>
      <c r="L4" s="67"/>
      <c r="M4" s="66"/>
      <c r="N4" s="67"/>
      <c r="O4" s="68"/>
      <c r="P4" s="68"/>
      <c r="Q4" s="66"/>
      <c r="R4" s="67"/>
      <c r="S4" s="66"/>
      <c r="T4" s="64"/>
      <c r="U4" s="64"/>
      <c r="V4" s="67"/>
      <c r="W4" s="66"/>
      <c r="X4" s="67"/>
      <c r="Y4" s="69"/>
      <c r="Z4" s="66"/>
      <c r="AA4" s="67"/>
      <c r="AB4" s="66"/>
      <c r="AC4" s="67"/>
      <c r="AD4" s="66"/>
      <c r="AE4" s="67">
        <v>2</v>
      </c>
      <c r="AF4" s="66"/>
      <c r="AG4" s="67">
        <v>2</v>
      </c>
      <c r="AH4" s="66"/>
      <c r="AI4" s="67"/>
      <c r="AJ4" s="66"/>
      <c r="AK4" s="67"/>
      <c r="AL4" s="66"/>
      <c r="AM4" s="67"/>
      <c r="AN4" s="66"/>
      <c r="AO4" s="67"/>
      <c r="AP4" s="66">
        <v>1</v>
      </c>
      <c r="AQ4" s="67"/>
      <c r="AR4" s="66"/>
      <c r="AS4" s="67"/>
      <c r="AT4" s="66"/>
      <c r="AU4" s="67"/>
      <c r="AV4" s="66"/>
      <c r="AW4" s="67"/>
      <c r="AX4" s="66"/>
      <c r="AY4" s="67"/>
      <c r="AZ4" s="66"/>
      <c r="BA4" s="67"/>
      <c r="BB4" s="66"/>
      <c r="BC4" s="67"/>
      <c r="BD4" s="66"/>
      <c r="BE4" s="67"/>
      <c r="BF4" s="66"/>
      <c r="BG4" s="64"/>
      <c r="BH4" s="67">
        <v>2</v>
      </c>
      <c r="BI4" s="66"/>
      <c r="BJ4" s="138">
        <f>SUM(E4:BI4)</f>
        <v>7</v>
      </c>
      <c r="BK4" s="102">
        <v>0</v>
      </c>
      <c r="BL4" s="139">
        <f>BJ4*BK4</f>
        <v>0</v>
      </c>
    </row>
    <row r="5" spans="2:64" s="7" customFormat="1" ht="22.95" customHeight="1" x14ac:dyDescent="0.3">
      <c r="B5" s="188">
        <v>2</v>
      </c>
      <c r="C5" s="80" t="s">
        <v>213</v>
      </c>
      <c r="D5" s="65"/>
      <c r="E5" s="71">
        <v>1</v>
      </c>
      <c r="F5" s="72"/>
      <c r="G5" s="71"/>
      <c r="H5" s="72"/>
      <c r="I5" s="71"/>
      <c r="J5" s="72"/>
      <c r="K5" s="71"/>
      <c r="L5" s="72"/>
      <c r="M5" s="71"/>
      <c r="N5" s="72"/>
      <c r="O5" s="73"/>
      <c r="P5" s="73"/>
      <c r="Q5" s="71"/>
      <c r="R5" s="72"/>
      <c r="S5" s="71">
        <v>1</v>
      </c>
      <c r="T5" s="70"/>
      <c r="U5" s="70"/>
      <c r="V5" s="72"/>
      <c r="W5" s="71"/>
      <c r="X5" s="72">
        <v>1</v>
      </c>
      <c r="Y5" s="71"/>
      <c r="Z5" s="71"/>
      <c r="AA5" s="72"/>
      <c r="AB5" s="71"/>
      <c r="AC5" s="72"/>
      <c r="AD5" s="71"/>
      <c r="AE5" s="72"/>
      <c r="AF5" s="71"/>
      <c r="AG5" s="72"/>
      <c r="AH5" s="71"/>
      <c r="AI5" s="72"/>
      <c r="AJ5" s="71">
        <v>1</v>
      </c>
      <c r="AK5" s="72"/>
      <c r="AL5" s="71"/>
      <c r="AM5" s="72"/>
      <c r="AN5" s="71"/>
      <c r="AO5" s="72"/>
      <c r="AP5" s="71">
        <v>1</v>
      </c>
      <c r="AQ5" s="72"/>
      <c r="AR5" s="71">
        <v>1</v>
      </c>
      <c r="AS5" s="72"/>
      <c r="AT5" s="71"/>
      <c r="AU5" s="72">
        <v>1</v>
      </c>
      <c r="AV5" s="71">
        <v>1</v>
      </c>
      <c r="AW5" s="72">
        <v>1</v>
      </c>
      <c r="AX5" s="71">
        <v>1</v>
      </c>
      <c r="AY5" s="72"/>
      <c r="AZ5" s="71">
        <v>1</v>
      </c>
      <c r="BA5" s="72">
        <v>1</v>
      </c>
      <c r="BB5" s="71">
        <v>1</v>
      </c>
      <c r="BC5" s="72">
        <v>1</v>
      </c>
      <c r="BD5" s="71">
        <v>1</v>
      </c>
      <c r="BE5" s="72"/>
      <c r="BF5" s="71">
        <v>1</v>
      </c>
      <c r="BG5" s="70"/>
      <c r="BH5" s="72"/>
      <c r="BI5" s="71"/>
      <c r="BJ5" s="138">
        <f t="shared" ref="BJ5:BJ39" si="0">SUM(E5:BI5)</f>
        <v>16</v>
      </c>
      <c r="BK5" s="102">
        <v>0</v>
      </c>
      <c r="BL5" s="139">
        <f t="shared" ref="BL5:BL39" si="1">BJ5*BK5</f>
        <v>0</v>
      </c>
    </row>
    <row r="6" spans="2:64" s="7" customFormat="1" ht="22.95" customHeight="1" x14ac:dyDescent="0.3">
      <c r="B6" s="188">
        <v>3</v>
      </c>
      <c r="C6" s="81" t="s">
        <v>84</v>
      </c>
      <c r="D6" s="65"/>
      <c r="E6" s="75">
        <v>1</v>
      </c>
      <c r="F6" s="76"/>
      <c r="G6" s="75"/>
      <c r="H6" s="76"/>
      <c r="I6" s="75"/>
      <c r="J6" s="76"/>
      <c r="K6" s="75"/>
      <c r="L6" s="76"/>
      <c r="M6" s="75"/>
      <c r="N6" s="76"/>
      <c r="O6" s="77"/>
      <c r="P6" s="77">
        <v>5</v>
      </c>
      <c r="Q6" s="75"/>
      <c r="R6" s="76"/>
      <c r="S6" s="75">
        <v>1</v>
      </c>
      <c r="T6" s="74"/>
      <c r="U6" s="74"/>
      <c r="V6" s="76"/>
      <c r="W6" s="75"/>
      <c r="X6" s="76">
        <v>1</v>
      </c>
      <c r="Y6" s="75">
        <v>2</v>
      </c>
      <c r="Z6" s="75"/>
      <c r="AA6" s="76">
        <v>1</v>
      </c>
      <c r="AB6" s="75"/>
      <c r="AC6" s="76"/>
      <c r="AD6" s="75">
        <v>1</v>
      </c>
      <c r="AE6" s="76"/>
      <c r="AF6" s="75"/>
      <c r="AG6" s="76"/>
      <c r="AH6" s="75">
        <v>1</v>
      </c>
      <c r="AI6" s="76"/>
      <c r="AJ6" s="75">
        <v>1</v>
      </c>
      <c r="AK6" s="76"/>
      <c r="AL6" s="75">
        <v>2</v>
      </c>
      <c r="AM6" s="76">
        <v>3</v>
      </c>
      <c r="AN6" s="75"/>
      <c r="AO6" s="76"/>
      <c r="AP6" s="75">
        <v>1</v>
      </c>
      <c r="AQ6" s="76"/>
      <c r="AR6" s="75">
        <v>1</v>
      </c>
      <c r="AS6" s="76"/>
      <c r="AT6" s="75">
        <v>2</v>
      </c>
      <c r="AU6" s="76">
        <v>2</v>
      </c>
      <c r="AV6" s="75">
        <v>1</v>
      </c>
      <c r="AW6" s="76">
        <v>1</v>
      </c>
      <c r="AX6" s="75">
        <v>1</v>
      </c>
      <c r="AY6" s="76">
        <v>1</v>
      </c>
      <c r="AZ6" s="75">
        <v>1</v>
      </c>
      <c r="BA6" s="76">
        <v>1</v>
      </c>
      <c r="BB6" s="75">
        <v>1</v>
      </c>
      <c r="BC6" s="76">
        <v>1</v>
      </c>
      <c r="BD6" s="75">
        <v>1</v>
      </c>
      <c r="BE6" s="76"/>
      <c r="BF6" s="75">
        <v>1</v>
      </c>
      <c r="BG6" s="74"/>
      <c r="BH6" s="76"/>
      <c r="BI6" s="75">
        <v>1</v>
      </c>
      <c r="BJ6" s="138">
        <f t="shared" si="0"/>
        <v>36</v>
      </c>
      <c r="BK6" s="102">
        <v>0</v>
      </c>
      <c r="BL6" s="139">
        <f t="shared" si="1"/>
        <v>0</v>
      </c>
    </row>
    <row r="7" spans="2:64" s="7" customFormat="1" ht="22.95" customHeight="1" x14ac:dyDescent="0.3">
      <c r="B7" s="188">
        <v>4</v>
      </c>
      <c r="C7" s="80" t="s">
        <v>85</v>
      </c>
      <c r="D7" s="65"/>
      <c r="E7" s="71"/>
      <c r="F7" s="72"/>
      <c r="G7" s="71"/>
      <c r="H7" s="72"/>
      <c r="I7" s="71"/>
      <c r="J7" s="72"/>
      <c r="K7" s="71"/>
      <c r="L7" s="72"/>
      <c r="M7" s="71"/>
      <c r="N7" s="72"/>
      <c r="O7" s="73"/>
      <c r="P7" s="73">
        <v>1</v>
      </c>
      <c r="Q7" s="71"/>
      <c r="R7" s="72"/>
      <c r="S7" s="71"/>
      <c r="T7" s="70"/>
      <c r="U7" s="70"/>
      <c r="V7" s="72"/>
      <c r="W7" s="71"/>
      <c r="X7" s="72"/>
      <c r="Y7" s="71"/>
      <c r="Z7" s="71"/>
      <c r="AA7" s="72"/>
      <c r="AB7" s="71"/>
      <c r="AC7" s="72"/>
      <c r="AD7" s="71"/>
      <c r="AE7" s="72">
        <v>1</v>
      </c>
      <c r="AF7" s="71"/>
      <c r="AG7" s="72"/>
      <c r="AH7" s="71"/>
      <c r="AI7" s="72"/>
      <c r="AJ7" s="71"/>
      <c r="AK7" s="72"/>
      <c r="AL7" s="71"/>
      <c r="AM7" s="72"/>
      <c r="AN7" s="71"/>
      <c r="AO7" s="72"/>
      <c r="AP7" s="71"/>
      <c r="AQ7" s="72"/>
      <c r="AR7" s="71"/>
      <c r="AS7" s="72">
        <v>1</v>
      </c>
      <c r="AT7" s="71"/>
      <c r="AU7" s="72"/>
      <c r="AV7" s="71"/>
      <c r="AW7" s="72"/>
      <c r="AX7" s="71"/>
      <c r="AY7" s="72"/>
      <c r="AZ7" s="71"/>
      <c r="BA7" s="72"/>
      <c r="BB7" s="71"/>
      <c r="BC7" s="72"/>
      <c r="BD7" s="71"/>
      <c r="BE7" s="72"/>
      <c r="BF7" s="71"/>
      <c r="BG7" s="70"/>
      <c r="BH7" s="72"/>
      <c r="BI7" s="71"/>
      <c r="BJ7" s="138">
        <f t="shared" si="0"/>
        <v>3</v>
      </c>
      <c r="BK7" s="102">
        <v>0</v>
      </c>
      <c r="BL7" s="139">
        <f t="shared" si="1"/>
        <v>0</v>
      </c>
    </row>
    <row r="8" spans="2:64" s="7" customFormat="1" ht="22.95" customHeight="1" x14ac:dyDescent="0.3">
      <c r="B8" s="188">
        <v>5</v>
      </c>
      <c r="C8" s="81" t="s">
        <v>88</v>
      </c>
      <c r="D8" s="65"/>
      <c r="E8" s="75"/>
      <c r="F8" s="76"/>
      <c r="G8" s="75"/>
      <c r="H8" s="76"/>
      <c r="I8" s="75"/>
      <c r="J8" s="76"/>
      <c r="K8" s="75"/>
      <c r="L8" s="76"/>
      <c r="M8" s="75"/>
      <c r="N8" s="76"/>
      <c r="O8" s="77"/>
      <c r="P8" s="77"/>
      <c r="Q8" s="75"/>
      <c r="R8" s="76"/>
      <c r="S8" s="75"/>
      <c r="T8" s="74"/>
      <c r="U8" s="74"/>
      <c r="V8" s="76"/>
      <c r="W8" s="75">
        <v>1</v>
      </c>
      <c r="X8" s="76"/>
      <c r="Y8" s="75"/>
      <c r="Z8" s="75"/>
      <c r="AA8" s="76"/>
      <c r="AB8" s="75"/>
      <c r="AC8" s="76"/>
      <c r="AD8" s="75"/>
      <c r="AE8" s="76"/>
      <c r="AF8" s="75"/>
      <c r="AG8" s="76"/>
      <c r="AH8" s="75"/>
      <c r="AI8" s="76"/>
      <c r="AJ8" s="75"/>
      <c r="AK8" s="76"/>
      <c r="AL8" s="75"/>
      <c r="AM8" s="76"/>
      <c r="AN8" s="75">
        <v>1</v>
      </c>
      <c r="AO8" s="76">
        <v>1</v>
      </c>
      <c r="AP8" s="75"/>
      <c r="AQ8" s="76"/>
      <c r="AR8" s="75"/>
      <c r="AS8" s="76"/>
      <c r="AT8" s="75"/>
      <c r="AU8" s="76"/>
      <c r="AV8" s="75"/>
      <c r="AW8" s="76"/>
      <c r="AX8" s="75"/>
      <c r="AY8" s="76"/>
      <c r="AZ8" s="75"/>
      <c r="BA8" s="76"/>
      <c r="BB8" s="75"/>
      <c r="BC8" s="76"/>
      <c r="BD8" s="75"/>
      <c r="BE8" s="76"/>
      <c r="BF8" s="75"/>
      <c r="BG8" s="74">
        <v>1</v>
      </c>
      <c r="BH8" s="76"/>
      <c r="BI8" s="75"/>
      <c r="BJ8" s="138">
        <f t="shared" si="0"/>
        <v>4</v>
      </c>
      <c r="BK8" s="102">
        <v>0</v>
      </c>
      <c r="BL8" s="139">
        <f t="shared" si="1"/>
        <v>0</v>
      </c>
    </row>
    <row r="9" spans="2:64" s="7" customFormat="1" ht="22.95" customHeight="1" x14ac:dyDescent="0.3">
      <c r="B9" s="188">
        <v>6</v>
      </c>
      <c r="C9" s="80" t="s">
        <v>89</v>
      </c>
      <c r="D9" s="65"/>
      <c r="E9" s="71">
        <v>1</v>
      </c>
      <c r="F9" s="72"/>
      <c r="G9" s="71"/>
      <c r="H9" s="72"/>
      <c r="I9" s="71"/>
      <c r="J9" s="72"/>
      <c r="K9" s="71"/>
      <c r="L9" s="72"/>
      <c r="M9" s="71"/>
      <c r="N9" s="72"/>
      <c r="O9" s="73"/>
      <c r="P9" s="73">
        <v>1</v>
      </c>
      <c r="Q9" s="71"/>
      <c r="R9" s="72"/>
      <c r="S9" s="71"/>
      <c r="T9" s="70"/>
      <c r="U9" s="70"/>
      <c r="V9" s="72"/>
      <c r="W9" s="71">
        <v>1</v>
      </c>
      <c r="X9" s="72"/>
      <c r="Y9" s="71"/>
      <c r="Z9" s="71"/>
      <c r="AA9" s="72">
        <v>2</v>
      </c>
      <c r="AB9" s="71"/>
      <c r="AC9" s="72"/>
      <c r="AD9" s="71">
        <v>2</v>
      </c>
      <c r="AE9" s="72"/>
      <c r="AF9" s="71">
        <v>1</v>
      </c>
      <c r="AG9" s="72"/>
      <c r="AH9" s="71">
        <v>2</v>
      </c>
      <c r="AI9" s="72">
        <v>1</v>
      </c>
      <c r="AJ9" s="71"/>
      <c r="AK9" s="72">
        <v>1</v>
      </c>
      <c r="AL9" s="71"/>
      <c r="AM9" s="72"/>
      <c r="AN9" s="71">
        <v>1</v>
      </c>
      <c r="AO9" s="72">
        <v>1</v>
      </c>
      <c r="AP9" s="71"/>
      <c r="AQ9" s="72"/>
      <c r="AR9" s="71"/>
      <c r="AS9" s="72"/>
      <c r="AT9" s="71"/>
      <c r="AU9" s="72">
        <v>1</v>
      </c>
      <c r="AV9" s="71"/>
      <c r="AW9" s="72"/>
      <c r="AX9" s="71"/>
      <c r="AY9" s="72"/>
      <c r="AZ9" s="71"/>
      <c r="BA9" s="72"/>
      <c r="BB9" s="71"/>
      <c r="BC9" s="72"/>
      <c r="BD9" s="71"/>
      <c r="BE9" s="72">
        <v>1</v>
      </c>
      <c r="BF9" s="71"/>
      <c r="BG9" s="70"/>
      <c r="BH9" s="71"/>
      <c r="BI9" s="71"/>
      <c r="BJ9" s="138">
        <f t="shared" si="0"/>
        <v>16</v>
      </c>
      <c r="BK9" s="102">
        <v>0</v>
      </c>
      <c r="BL9" s="139">
        <f t="shared" si="1"/>
        <v>0</v>
      </c>
    </row>
    <row r="10" spans="2:64" s="7" customFormat="1" ht="22.95" customHeight="1" x14ac:dyDescent="0.3">
      <c r="B10" s="188">
        <v>7</v>
      </c>
      <c r="C10" s="81" t="s">
        <v>90</v>
      </c>
      <c r="D10" s="65"/>
      <c r="E10" s="75"/>
      <c r="F10" s="76"/>
      <c r="G10" s="75"/>
      <c r="H10" s="76"/>
      <c r="I10" s="75"/>
      <c r="J10" s="76"/>
      <c r="K10" s="75"/>
      <c r="L10" s="76"/>
      <c r="M10" s="75"/>
      <c r="N10" s="76"/>
      <c r="O10" s="77"/>
      <c r="P10" s="77"/>
      <c r="Q10" s="75"/>
      <c r="R10" s="76"/>
      <c r="S10" s="75"/>
      <c r="T10" s="74"/>
      <c r="U10" s="74"/>
      <c r="V10" s="76"/>
      <c r="W10" s="75"/>
      <c r="X10" s="76"/>
      <c r="Y10" s="75"/>
      <c r="Z10" s="75"/>
      <c r="AA10" s="76"/>
      <c r="AB10" s="75"/>
      <c r="AC10" s="76"/>
      <c r="AD10" s="75"/>
      <c r="AE10" s="76">
        <v>1</v>
      </c>
      <c r="AF10" s="75"/>
      <c r="AG10" s="76"/>
      <c r="AH10" s="75"/>
      <c r="AI10" s="76"/>
      <c r="AJ10" s="75"/>
      <c r="AK10" s="76"/>
      <c r="AL10" s="75"/>
      <c r="AM10" s="76"/>
      <c r="AN10" s="75"/>
      <c r="AO10" s="76"/>
      <c r="AP10" s="75"/>
      <c r="AQ10" s="76"/>
      <c r="AR10" s="75"/>
      <c r="AS10" s="76"/>
      <c r="AT10" s="75"/>
      <c r="AU10" s="76"/>
      <c r="AV10" s="75"/>
      <c r="AW10" s="76"/>
      <c r="AX10" s="75"/>
      <c r="AY10" s="76"/>
      <c r="AZ10" s="75"/>
      <c r="BA10" s="76"/>
      <c r="BB10" s="75"/>
      <c r="BC10" s="76"/>
      <c r="BD10" s="75"/>
      <c r="BE10" s="76"/>
      <c r="BF10" s="75"/>
      <c r="BG10" s="76"/>
      <c r="BH10" s="66">
        <v>2</v>
      </c>
      <c r="BI10" s="75"/>
      <c r="BJ10" s="138">
        <f t="shared" si="0"/>
        <v>3</v>
      </c>
      <c r="BK10" s="102">
        <v>0</v>
      </c>
      <c r="BL10" s="139">
        <f t="shared" si="1"/>
        <v>0</v>
      </c>
    </row>
    <row r="11" spans="2:64" s="7" customFormat="1" ht="22.95" customHeight="1" x14ac:dyDescent="0.3">
      <c r="B11" s="188">
        <v>8</v>
      </c>
      <c r="C11" s="80" t="s">
        <v>92</v>
      </c>
      <c r="D11" s="65"/>
      <c r="E11" s="71"/>
      <c r="F11" s="72"/>
      <c r="G11" s="71"/>
      <c r="H11" s="72">
        <v>1</v>
      </c>
      <c r="I11" s="71"/>
      <c r="J11" s="72"/>
      <c r="K11" s="71"/>
      <c r="L11" s="72">
        <v>1</v>
      </c>
      <c r="M11" s="71"/>
      <c r="N11" s="72"/>
      <c r="O11" s="73">
        <v>14</v>
      </c>
      <c r="P11" s="73">
        <v>1</v>
      </c>
      <c r="Q11" s="71"/>
      <c r="R11" s="72"/>
      <c r="S11" s="71"/>
      <c r="T11" s="70">
        <v>1</v>
      </c>
      <c r="U11" s="70">
        <v>3</v>
      </c>
      <c r="V11" s="72">
        <v>4</v>
      </c>
      <c r="W11" s="71">
        <v>1</v>
      </c>
      <c r="X11" s="72"/>
      <c r="Y11" s="71"/>
      <c r="Z11" s="71">
        <v>6</v>
      </c>
      <c r="AA11" s="72">
        <v>2</v>
      </c>
      <c r="AB11" s="71"/>
      <c r="AC11" s="72"/>
      <c r="AD11" s="71">
        <v>2</v>
      </c>
      <c r="AE11" s="72"/>
      <c r="AF11" s="71">
        <v>1</v>
      </c>
      <c r="AG11" s="72">
        <v>2</v>
      </c>
      <c r="AH11" s="71">
        <v>2</v>
      </c>
      <c r="AI11" s="72">
        <v>2</v>
      </c>
      <c r="AJ11" s="71"/>
      <c r="AK11" s="72">
        <v>2</v>
      </c>
      <c r="AL11" s="71">
        <v>2</v>
      </c>
      <c r="AM11" s="72"/>
      <c r="AN11" s="71">
        <v>3</v>
      </c>
      <c r="AO11" s="72">
        <v>3</v>
      </c>
      <c r="AP11" s="71">
        <v>1</v>
      </c>
      <c r="AQ11" s="72"/>
      <c r="AR11" s="71"/>
      <c r="AS11" s="72"/>
      <c r="AT11" s="71"/>
      <c r="AU11" s="72">
        <v>1</v>
      </c>
      <c r="AV11" s="71"/>
      <c r="AW11" s="72"/>
      <c r="AX11" s="71"/>
      <c r="AY11" s="72">
        <v>2</v>
      </c>
      <c r="AZ11" s="71"/>
      <c r="BA11" s="72"/>
      <c r="BB11" s="71"/>
      <c r="BC11" s="72"/>
      <c r="BD11" s="71"/>
      <c r="BE11" s="72">
        <v>3</v>
      </c>
      <c r="BF11" s="71"/>
      <c r="BG11" s="72"/>
      <c r="BH11" s="71"/>
      <c r="BI11" s="71">
        <v>2</v>
      </c>
      <c r="BJ11" s="138">
        <f t="shared" si="0"/>
        <v>62</v>
      </c>
      <c r="BK11" s="102">
        <v>0</v>
      </c>
      <c r="BL11" s="139">
        <f t="shared" si="1"/>
        <v>0</v>
      </c>
    </row>
    <row r="12" spans="2:64" s="7" customFormat="1" ht="22.95" customHeight="1" x14ac:dyDescent="0.3">
      <c r="B12" s="188">
        <v>9</v>
      </c>
      <c r="C12" s="81" t="s">
        <v>93</v>
      </c>
      <c r="D12" s="65"/>
      <c r="E12" s="75"/>
      <c r="F12" s="76"/>
      <c r="G12" s="75"/>
      <c r="H12" s="76"/>
      <c r="I12" s="75"/>
      <c r="J12" s="76"/>
      <c r="K12" s="75"/>
      <c r="L12" s="76"/>
      <c r="M12" s="75">
        <v>1</v>
      </c>
      <c r="N12" s="76"/>
      <c r="O12" s="77"/>
      <c r="P12" s="77"/>
      <c r="Q12" s="75"/>
      <c r="R12" s="76"/>
      <c r="S12" s="75"/>
      <c r="T12" s="74"/>
      <c r="U12" s="74"/>
      <c r="V12" s="76"/>
      <c r="W12" s="75">
        <v>1</v>
      </c>
      <c r="X12" s="76"/>
      <c r="Y12" s="75"/>
      <c r="Z12" s="75"/>
      <c r="AA12" s="76">
        <v>1</v>
      </c>
      <c r="AB12" s="75"/>
      <c r="AC12" s="76"/>
      <c r="AD12" s="75"/>
      <c r="AE12" s="76"/>
      <c r="AF12" s="75">
        <v>1</v>
      </c>
      <c r="AG12" s="76"/>
      <c r="AH12" s="75">
        <v>1</v>
      </c>
      <c r="AI12" s="76">
        <v>1</v>
      </c>
      <c r="AJ12" s="75"/>
      <c r="AK12" s="76">
        <v>1</v>
      </c>
      <c r="AL12" s="75"/>
      <c r="AM12" s="76"/>
      <c r="AN12" s="75">
        <v>1</v>
      </c>
      <c r="AO12" s="76">
        <v>1</v>
      </c>
      <c r="AP12" s="75"/>
      <c r="AQ12" s="76"/>
      <c r="AR12" s="75"/>
      <c r="AS12" s="76"/>
      <c r="AT12" s="75"/>
      <c r="AU12" s="76"/>
      <c r="AV12" s="75"/>
      <c r="AW12" s="76"/>
      <c r="AX12" s="75"/>
      <c r="AY12" s="76"/>
      <c r="AZ12" s="75"/>
      <c r="BA12" s="76"/>
      <c r="BB12" s="75"/>
      <c r="BC12" s="76"/>
      <c r="BD12" s="75"/>
      <c r="BE12" s="76">
        <v>1</v>
      </c>
      <c r="BF12" s="75"/>
      <c r="BG12" s="76"/>
      <c r="BH12" s="75">
        <v>1</v>
      </c>
      <c r="BI12" s="75"/>
      <c r="BJ12" s="138">
        <f t="shared" si="0"/>
        <v>11</v>
      </c>
      <c r="BK12" s="102">
        <v>0</v>
      </c>
      <c r="BL12" s="139">
        <f t="shared" si="1"/>
        <v>0</v>
      </c>
    </row>
    <row r="13" spans="2:64" s="7" customFormat="1" ht="22.95" customHeight="1" x14ac:dyDescent="0.3">
      <c r="B13" s="188">
        <v>10</v>
      </c>
      <c r="C13" s="80" t="s">
        <v>150</v>
      </c>
      <c r="D13" s="65"/>
      <c r="E13" s="71"/>
      <c r="F13" s="72"/>
      <c r="G13" s="71"/>
      <c r="H13" s="72"/>
      <c r="I13" s="71"/>
      <c r="J13" s="72"/>
      <c r="K13" s="71"/>
      <c r="L13" s="72"/>
      <c r="M13" s="71"/>
      <c r="N13" s="72"/>
      <c r="O13" s="73"/>
      <c r="P13" s="73"/>
      <c r="Q13" s="71"/>
      <c r="R13" s="72"/>
      <c r="S13" s="71"/>
      <c r="T13" s="70"/>
      <c r="U13" s="70"/>
      <c r="V13" s="72"/>
      <c r="W13" s="71"/>
      <c r="X13" s="72"/>
      <c r="Y13" s="71"/>
      <c r="Z13" s="71"/>
      <c r="AA13" s="72"/>
      <c r="AB13" s="71"/>
      <c r="AC13" s="72"/>
      <c r="AD13" s="71"/>
      <c r="AE13" s="72"/>
      <c r="AF13" s="71"/>
      <c r="AG13" s="72"/>
      <c r="AH13" s="71"/>
      <c r="AI13" s="72"/>
      <c r="AJ13" s="71"/>
      <c r="AK13" s="72"/>
      <c r="AL13" s="71"/>
      <c r="AM13" s="72"/>
      <c r="AN13" s="71"/>
      <c r="AO13" s="72"/>
      <c r="AP13" s="71"/>
      <c r="AQ13" s="72"/>
      <c r="AR13" s="71"/>
      <c r="AS13" s="72">
        <v>3</v>
      </c>
      <c r="AT13" s="71"/>
      <c r="AU13" s="72"/>
      <c r="AV13" s="71"/>
      <c r="AW13" s="72"/>
      <c r="AX13" s="71"/>
      <c r="AY13" s="72"/>
      <c r="AZ13" s="71"/>
      <c r="BA13" s="72"/>
      <c r="BB13" s="71"/>
      <c r="BC13" s="72"/>
      <c r="BD13" s="71"/>
      <c r="BE13" s="72"/>
      <c r="BF13" s="71"/>
      <c r="BG13" s="72"/>
      <c r="BH13" s="71"/>
      <c r="BI13" s="71"/>
      <c r="BJ13" s="138">
        <f t="shared" si="0"/>
        <v>3</v>
      </c>
      <c r="BK13" s="102">
        <v>0</v>
      </c>
      <c r="BL13" s="139">
        <f t="shared" si="1"/>
        <v>0</v>
      </c>
    </row>
    <row r="14" spans="2:64" s="7" customFormat="1" ht="22.95" customHeight="1" x14ac:dyDescent="0.3">
      <c r="B14" s="188">
        <v>11</v>
      </c>
      <c r="C14" s="133" t="s">
        <v>100</v>
      </c>
      <c r="D14" s="65"/>
      <c r="E14" s="134"/>
      <c r="F14" s="135"/>
      <c r="G14" s="134"/>
      <c r="H14" s="135"/>
      <c r="I14" s="134">
        <v>1</v>
      </c>
      <c r="J14" s="135"/>
      <c r="K14" s="134">
        <v>1</v>
      </c>
      <c r="L14" s="135"/>
      <c r="M14" s="134">
        <v>1</v>
      </c>
      <c r="N14" s="135">
        <v>1</v>
      </c>
      <c r="O14" s="136">
        <v>1</v>
      </c>
      <c r="P14" s="136"/>
      <c r="Q14" s="134"/>
      <c r="R14" s="135"/>
      <c r="S14" s="134"/>
      <c r="T14" s="137"/>
      <c r="U14" s="137"/>
      <c r="V14" s="135"/>
      <c r="W14" s="134"/>
      <c r="X14" s="135"/>
      <c r="Y14" s="134"/>
      <c r="Z14" s="134"/>
      <c r="AA14" s="135"/>
      <c r="AB14" s="134"/>
      <c r="AC14" s="135"/>
      <c r="AD14" s="134"/>
      <c r="AE14" s="135"/>
      <c r="AF14" s="134"/>
      <c r="AG14" s="135"/>
      <c r="AH14" s="134"/>
      <c r="AI14" s="135"/>
      <c r="AJ14" s="134"/>
      <c r="AK14" s="135"/>
      <c r="AL14" s="134"/>
      <c r="AM14" s="135"/>
      <c r="AN14" s="134"/>
      <c r="AO14" s="135"/>
      <c r="AP14" s="134"/>
      <c r="AQ14" s="135"/>
      <c r="AR14" s="134"/>
      <c r="AS14" s="135"/>
      <c r="AT14" s="134"/>
      <c r="AU14" s="135"/>
      <c r="AV14" s="134"/>
      <c r="AW14" s="135"/>
      <c r="AX14" s="134"/>
      <c r="AY14" s="135"/>
      <c r="AZ14" s="134"/>
      <c r="BA14" s="135"/>
      <c r="BB14" s="134"/>
      <c r="BC14" s="135"/>
      <c r="BD14" s="134"/>
      <c r="BE14" s="135"/>
      <c r="BF14" s="134"/>
      <c r="BG14" s="135">
        <v>1</v>
      </c>
      <c r="BH14" s="134">
        <v>1</v>
      </c>
      <c r="BI14" s="134"/>
      <c r="BJ14" s="138">
        <f t="shared" si="0"/>
        <v>7</v>
      </c>
      <c r="BK14" s="102">
        <v>0</v>
      </c>
      <c r="BL14" s="139">
        <f t="shared" si="1"/>
        <v>0</v>
      </c>
    </row>
    <row r="15" spans="2:64" s="7" customFormat="1" ht="22.95" customHeight="1" x14ac:dyDescent="0.3">
      <c r="B15" s="188">
        <v>12</v>
      </c>
      <c r="C15" s="80" t="s">
        <v>101</v>
      </c>
      <c r="D15" s="65"/>
      <c r="E15" s="71"/>
      <c r="F15" s="72"/>
      <c r="G15" s="71"/>
      <c r="H15" s="72"/>
      <c r="I15" s="71"/>
      <c r="J15" s="72"/>
      <c r="K15" s="71"/>
      <c r="L15" s="72"/>
      <c r="M15" s="71"/>
      <c r="N15" s="72"/>
      <c r="O15" s="73"/>
      <c r="P15" s="73"/>
      <c r="Q15" s="71"/>
      <c r="R15" s="72"/>
      <c r="S15" s="71"/>
      <c r="T15" s="70"/>
      <c r="U15" s="70"/>
      <c r="V15" s="72"/>
      <c r="W15" s="71">
        <v>2</v>
      </c>
      <c r="X15" s="72"/>
      <c r="Y15" s="71"/>
      <c r="Z15" s="71"/>
      <c r="AA15" s="72"/>
      <c r="AB15" s="71"/>
      <c r="AC15" s="72"/>
      <c r="AD15" s="71"/>
      <c r="AE15" s="72"/>
      <c r="AF15" s="71"/>
      <c r="AG15" s="72">
        <v>3</v>
      </c>
      <c r="AH15" s="71"/>
      <c r="AI15" s="72"/>
      <c r="AJ15" s="71"/>
      <c r="AK15" s="72"/>
      <c r="AL15" s="71"/>
      <c r="AM15" s="72"/>
      <c r="AN15" s="71">
        <v>1</v>
      </c>
      <c r="AO15" s="72"/>
      <c r="AP15" s="71">
        <v>1</v>
      </c>
      <c r="AQ15" s="72"/>
      <c r="AR15" s="71"/>
      <c r="AS15" s="72"/>
      <c r="AT15" s="71"/>
      <c r="AU15" s="72"/>
      <c r="AV15" s="71"/>
      <c r="AW15" s="72"/>
      <c r="AX15" s="71"/>
      <c r="AY15" s="72"/>
      <c r="AZ15" s="71"/>
      <c r="BA15" s="72"/>
      <c r="BB15" s="71"/>
      <c r="BC15" s="72"/>
      <c r="BD15" s="71"/>
      <c r="BE15" s="72"/>
      <c r="BF15" s="71"/>
      <c r="BG15" s="72">
        <v>2</v>
      </c>
      <c r="BH15" s="71">
        <v>2</v>
      </c>
      <c r="BI15" s="71"/>
      <c r="BJ15" s="138">
        <f t="shared" si="0"/>
        <v>11</v>
      </c>
      <c r="BK15" s="102">
        <v>0</v>
      </c>
      <c r="BL15" s="139">
        <f t="shared" si="1"/>
        <v>0</v>
      </c>
    </row>
    <row r="16" spans="2:64" s="7" customFormat="1" ht="22.95" customHeight="1" x14ac:dyDescent="0.3">
      <c r="B16" s="188">
        <v>13</v>
      </c>
      <c r="C16" s="133" t="s">
        <v>102</v>
      </c>
      <c r="D16" s="65"/>
      <c r="E16" s="134"/>
      <c r="F16" s="135"/>
      <c r="G16" s="134"/>
      <c r="H16" s="135">
        <v>1</v>
      </c>
      <c r="I16" s="134"/>
      <c r="J16" s="135"/>
      <c r="K16" s="134"/>
      <c r="L16" s="135"/>
      <c r="M16" s="134"/>
      <c r="N16" s="135"/>
      <c r="O16" s="136"/>
      <c r="P16" s="136"/>
      <c r="Q16" s="134"/>
      <c r="R16" s="135"/>
      <c r="S16" s="134"/>
      <c r="T16" s="137">
        <v>1</v>
      </c>
      <c r="U16" s="137">
        <v>3</v>
      </c>
      <c r="V16" s="135">
        <v>4</v>
      </c>
      <c r="W16" s="134"/>
      <c r="X16" s="135"/>
      <c r="Y16" s="134"/>
      <c r="Z16" s="134"/>
      <c r="AA16" s="135"/>
      <c r="AB16" s="134"/>
      <c r="AC16" s="135"/>
      <c r="AD16" s="134"/>
      <c r="AE16" s="135"/>
      <c r="AF16" s="134"/>
      <c r="AG16" s="135"/>
      <c r="AH16" s="134"/>
      <c r="AI16" s="135">
        <v>1</v>
      </c>
      <c r="AJ16" s="134"/>
      <c r="AK16" s="135">
        <v>1</v>
      </c>
      <c r="AL16" s="134">
        <v>2</v>
      </c>
      <c r="AM16" s="135"/>
      <c r="AN16" s="134">
        <v>2</v>
      </c>
      <c r="AO16" s="135">
        <v>2</v>
      </c>
      <c r="AP16" s="134">
        <v>1</v>
      </c>
      <c r="AQ16" s="135"/>
      <c r="AR16" s="134"/>
      <c r="AS16" s="135"/>
      <c r="AT16" s="134"/>
      <c r="AU16" s="135"/>
      <c r="AV16" s="134"/>
      <c r="AW16" s="135"/>
      <c r="AX16" s="134"/>
      <c r="AY16" s="135">
        <v>2</v>
      </c>
      <c r="AZ16" s="134"/>
      <c r="BA16" s="135"/>
      <c r="BB16" s="134"/>
      <c r="BC16" s="135"/>
      <c r="BD16" s="134"/>
      <c r="BE16" s="135">
        <v>2</v>
      </c>
      <c r="BF16" s="134"/>
      <c r="BG16" s="135"/>
      <c r="BH16" s="134"/>
      <c r="BI16" s="134">
        <v>2</v>
      </c>
      <c r="BJ16" s="138">
        <f t="shared" si="0"/>
        <v>24</v>
      </c>
      <c r="BK16" s="102">
        <v>0</v>
      </c>
      <c r="BL16" s="139">
        <f t="shared" si="1"/>
        <v>0</v>
      </c>
    </row>
    <row r="17" spans="2:64" s="7" customFormat="1" ht="22.95" customHeight="1" x14ac:dyDescent="0.3">
      <c r="B17" s="188">
        <v>14</v>
      </c>
      <c r="C17" s="80" t="s">
        <v>103</v>
      </c>
      <c r="D17" s="65"/>
      <c r="E17" s="71"/>
      <c r="F17" s="72"/>
      <c r="G17" s="71"/>
      <c r="H17" s="72"/>
      <c r="I17" s="71"/>
      <c r="J17" s="72"/>
      <c r="K17" s="71"/>
      <c r="L17" s="72"/>
      <c r="M17" s="71"/>
      <c r="N17" s="72"/>
      <c r="O17" s="73"/>
      <c r="P17" s="73"/>
      <c r="Q17" s="71"/>
      <c r="R17" s="72"/>
      <c r="S17" s="71"/>
      <c r="T17" s="70"/>
      <c r="U17" s="70"/>
      <c r="V17" s="72"/>
      <c r="W17" s="71">
        <v>20</v>
      </c>
      <c r="X17" s="72"/>
      <c r="Y17" s="71"/>
      <c r="Z17" s="71"/>
      <c r="AA17" s="72"/>
      <c r="AB17" s="71"/>
      <c r="AC17" s="72"/>
      <c r="AD17" s="71"/>
      <c r="AE17" s="72"/>
      <c r="AF17" s="71"/>
      <c r="AG17" s="72">
        <v>30</v>
      </c>
      <c r="AH17" s="71"/>
      <c r="AI17" s="72"/>
      <c r="AJ17" s="71"/>
      <c r="AK17" s="72"/>
      <c r="AL17" s="71"/>
      <c r="AM17" s="72"/>
      <c r="AN17" s="71">
        <v>10</v>
      </c>
      <c r="AO17" s="72"/>
      <c r="AP17" s="71"/>
      <c r="AQ17" s="72"/>
      <c r="AR17" s="71"/>
      <c r="AS17" s="72"/>
      <c r="AT17" s="71"/>
      <c r="AU17" s="72"/>
      <c r="AV17" s="71"/>
      <c r="AW17" s="72"/>
      <c r="AX17" s="71"/>
      <c r="AY17" s="72"/>
      <c r="AZ17" s="71"/>
      <c r="BA17" s="72"/>
      <c r="BB17" s="71"/>
      <c r="BC17" s="72"/>
      <c r="BD17" s="71"/>
      <c r="BE17" s="72"/>
      <c r="BF17" s="71"/>
      <c r="BG17" s="72">
        <v>20</v>
      </c>
      <c r="BH17" s="71">
        <v>20</v>
      </c>
      <c r="BI17" s="71"/>
      <c r="BJ17" s="138">
        <f t="shared" si="0"/>
        <v>100</v>
      </c>
      <c r="BK17" s="102">
        <v>0</v>
      </c>
      <c r="BL17" s="139">
        <f t="shared" si="1"/>
        <v>0</v>
      </c>
    </row>
    <row r="18" spans="2:64" s="7" customFormat="1" ht="22.95" customHeight="1" x14ac:dyDescent="0.3">
      <c r="B18" s="188">
        <v>15</v>
      </c>
      <c r="C18" s="133" t="s">
        <v>104</v>
      </c>
      <c r="D18" s="65"/>
      <c r="E18" s="134"/>
      <c r="F18" s="135"/>
      <c r="G18" s="134"/>
      <c r="H18" s="135"/>
      <c r="I18" s="134"/>
      <c r="J18" s="135"/>
      <c r="K18" s="134"/>
      <c r="L18" s="135"/>
      <c r="M18" s="134"/>
      <c r="N18" s="135"/>
      <c r="O18" s="136"/>
      <c r="P18" s="136"/>
      <c r="Q18" s="134"/>
      <c r="R18" s="135"/>
      <c r="S18" s="134"/>
      <c r="T18" s="137">
        <v>1</v>
      </c>
      <c r="U18" s="137">
        <v>2</v>
      </c>
      <c r="V18" s="135">
        <v>4</v>
      </c>
      <c r="W18" s="134">
        <v>3</v>
      </c>
      <c r="X18" s="135"/>
      <c r="Y18" s="134"/>
      <c r="Z18" s="134"/>
      <c r="AA18" s="135"/>
      <c r="AB18" s="134"/>
      <c r="AC18" s="135"/>
      <c r="AD18" s="134"/>
      <c r="AE18" s="135"/>
      <c r="AF18" s="134"/>
      <c r="AG18" s="135">
        <v>4</v>
      </c>
      <c r="AH18" s="134"/>
      <c r="AI18" s="135"/>
      <c r="AJ18" s="134"/>
      <c r="AK18" s="135"/>
      <c r="AL18" s="134"/>
      <c r="AM18" s="135"/>
      <c r="AN18" s="134">
        <v>2</v>
      </c>
      <c r="AO18" s="135">
        <v>2</v>
      </c>
      <c r="AP18" s="134">
        <v>1</v>
      </c>
      <c r="AQ18" s="135"/>
      <c r="AR18" s="134"/>
      <c r="AS18" s="135"/>
      <c r="AT18" s="134"/>
      <c r="AU18" s="135"/>
      <c r="AV18" s="134"/>
      <c r="AW18" s="135"/>
      <c r="AX18" s="134"/>
      <c r="AY18" s="135"/>
      <c r="AZ18" s="134"/>
      <c r="BA18" s="135"/>
      <c r="BB18" s="134"/>
      <c r="BC18" s="135"/>
      <c r="BD18" s="134"/>
      <c r="BE18" s="135"/>
      <c r="BF18" s="134"/>
      <c r="BG18" s="135">
        <v>4</v>
      </c>
      <c r="BH18" s="134">
        <v>2</v>
      </c>
      <c r="BI18" s="134"/>
      <c r="BJ18" s="138">
        <f t="shared" si="0"/>
        <v>25</v>
      </c>
      <c r="BK18" s="102">
        <v>0</v>
      </c>
      <c r="BL18" s="139">
        <f t="shared" si="1"/>
        <v>0</v>
      </c>
    </row>
    <row r="19" spans="2:64" s="7" customFormat="1" ht="22.95" customHeight="1" x14ac:dyDescent="0.3">
      <c r="B19" s="188">
        <v>16</v>
      </c>
      <c r="C19" s="80" t="s">
        <v>105</v>
      </c>
      <c r="D19" s="65"/>
      <c r="E19" s="71"/>
      <c r="F19" s="72"/>
      <c r="G19" s="71"/>
      <c r="H19" s="72">
        <v>1</v>
      </c>
      <c r="I19" s="71"/>
      <c r="J19" s="72"/>
      <c r="K19" s="71"/>
      <c r="L19" s="72"/>
      <c r="M19" s="71"/>
      <c r="N19" s="72"/>
      <c r="O19" s="73"/>
      <c r="P19" s="73"/>
      <c r="Q19" s="71"/>
      <c r="R19" s="72"/>
      <c r="S19" s="71"/>
      <c r="T19" s="70">
        <v>1</v>
      </c>
      <c r="U19" s="70">
        <v>3</v>
      </c>
      <c r="V19" s="72">
        <v>4</v>
      </c>
      <c r="W19" s="71"/>
      <c r="X19" s="72"/>
      <c r="Y19" s="71"/>
      <c r="Z19" s="71"/>
      <c r="AA19" s="72"/>
      <c r="AB19" s="71"/>
      <c r="AC19" s="72"/>
      <c r="AD19" s="71"/>
      <c r="AE19" s="72"/>
      <c r="AF19" s="71"/>
      <c r="AG19" s="72"/>
      <c r="AH19" s="71"/>
      <c r="AI19" s="72">
        <v>1</v>
      </c>
      <c r="AJ19" s="71"/>
      <c r="AK19" s="72">
        <v>1</v>
      </c>
      <c r="AL19" s="71">
        <v>2</v>
      </c>
      <c r="AM19" s="72"/>
      <c r="AN19" s="71">
        <v>2</v>
      </c>
      <c r="AO19" s="72">
        <v>2</v>
      </c>
      <c r="AP19" s="71">
        <v>1</v>
      </c>
      <c r="AQ19" s="72"/>
      <c r="AR19" s="71"/>
      <c r="AS19" s="72"/>
      <c r="AT19" s="71"/>
      <c r="AU19" s="72"/>
      <c r="AV19" s="71"/>
      <c r="AW19" s="72"/>
      <c r="AX19" s="71"/>
      <c r="AY19" s="72">
        <v>2</v>
      </c>
      <c r="AZ19" s="71"/>
      <c r="BA19" s="72"/>
      <c r="BB19" s="71"/>
      <c r="BC19" s="72"/>
      <c r="BD19" s="71"/>
      <c r="BE19" s="72">
        <v>2</v>
      </c>
      <c r="BF19" s="71"/>
      <c r="BG19" s="72"/>
      <c r="BH19" s="71"/>
      <c r="BI19" s="71">
        <v>2</v>
      </c>
      <c r="BJ19" s="138">
        <f t="shared" si="0"/>
        <v>24</v>
      </c>
      <c r="BK19" s="102">
        <v>0</v>
      </c>
      <c r="BL19" s="139">
        <f t="shared" si="1"/>
        <v>0</v>
      </c>
    </row>
    <row r="20" spans="2:64" s="7" customFormat="1" ht="22.95" customHeight="1" x14ac:dyDescent="0.3">
      <c r="B20" s="188">
        <v>17</v>
      </c>
      <c r="C20" s="133" t="s">
        <v>106</v>
      </c>
      <c r="D20" s="65"/>
      <c r="E20" s="134"/>
      <c r="F20" s="135"/>
      <c r="G20" s="134"/>
      <c r="H20" s="135">
        <v>1</v>
      </c>
      <c r="I20" s="134"/>
      <c r="J20" s="135"/>
      <c r="K20" s="134"/>
      <c r="L20" s="135"/>
      <c r="M20" s="134"/>
      <c r="N20" s="135"/>
      <c r="O20" s="136"/>
      <c r="P20" s="136"/>
      <c r="Q20" s="134"/>
      <c r="R20" s="135"/>
      <c r="S20" s="134"/>
      <c r="T20" s="137">
        <v>1</v>
      </c>
      <c r="U20" s="137">
        <v>3</v>
      </c>
      <c r="V20" s="135">
        <v>4</v>
      </c>
      <c r="W20" s="134"/>
      <c r="X20" s="135"/>
      <c r="Y20" s="134"/>
      <c r="Z20" s="134"/>
      <c r="AA20" s="135"/>
      <c r="AB20" s="134"/>
      <c r="AC20" s="135"/>
      <c r="AD20" s="134"/>
      <c r="AE20" s="135"/>
      <c r="AF20" s="134"/>
      <c r="AG20" s="135"/>
      <c r="AH20" s="134"/>
      <c r="AI20" s="135">
        <v>1</v>
      </c>
      <c r="AJ20" s="134"/>
      <c r="AK20" s="135">
        <v>1</v>
      </c>
      <c r="AL20" s="134">
        <v>2</v>
      </c>
      <c r="AM20" s="135"/>
      <c r="AN20" s="134">
        <v>2</v>
      </c>
      <c r="AO20" s="135">
        <v>2</v>
      </c>
      <c r="AP20" s="134">
        <v>1</v>
      </c>
      <c r="AQ20" s="135"/>
      <c r="AR20" s="134"/>
      <c r="AS20" s="135"/>
      <c r="AT20" s="134"/>
      <c r="AU20" s="135"/>
      <c r="AV20" s="134"/>
      <c r="AW20" s="135"/>
      <c r="AX20" s="134"/>
      <c r="AY20" s="135">
        <v>2</v>
      </c>
      <c r="AZ20" s="134"/>
      <c r="BA20" s="135"/>
      <c r="BB20" s="134"/>
      <c r="BC20" s="135"/>
      <c r="BD20" s="134"/>
      <c r="BE20" s="135">
        <v>2</v>
      </c>
      <c r="BF20" s="134"/>
      <c r="BG20" s="135"/>
      <c r="BH20" s="134"/>
      <c r="BI20" s="134">
        <v>2</v>
      </c>
      <c r="BJ20" s="138">
        <f t="shared" si="0"/>
        <v>24</v>
      </c>
      <c r="BK20" s="102">
        <v>0</v>
      </c>
      <c r="BL20" s="139">
        <f t="shared" si="1"/>
        <v>0</v>
      </c>
    </row>
    <row r="21" spans="2:64" s="7" customFormat="1" ht="22.95" customHeight="1" x14ac:dyDescent="0.3">
      <c r="B21" s="188">
        <v>18</v>
      </c>
      <c r="C21" s="80" t="s">
        <v>107</v>
      </c>
      <c r="D21" s="65"/>
      <c r="E21" s="71"/>
      <c r="F21" s="72"/>
      <c r="G21" s="71"/>
      <c r="H21" s="72"/>
      <c r="I21" s="71"/>
      <c r="J21" s="72"/>
      <c r="K21" s="71"/>
      <c r="L21" s="72"/>
      <c r="M21" s="71"/>
      <c r="N21" s="72"/>
      <c r="O21" s="73"/>
      <c r="P21" s="73"/>
      <c r="Q21" s="71"/>
      <c r="R21" s="72"/>
      <c r="S21" s="71"/>
      <c r="T21" s="70">
        <v>1</v>
      </c>
      <c r="U21" s="70">
        <v>2</v>
      </c>
      <c r="V21" s="72">
        <v>4</v>
      </c>
      <c r="W21" s="71">
        <v>3</v>
      </c>
      <c r="X21" s="72"/>
      <c r="Y21" s="71"/>
      <c r="Z21" s="71"/>
      <c r="AA21" s="72"/>
      <c r="AB21" s="71"/>
      <c r="AC21" s="72"/>
      <c r="AD21" s="71"/>
      <c r="AE21" s="72"/>
      <c r="AF21" s="71"/>
      <c r="AG21" s="72">
        <v>1</v>
      </c>
      <c r="AH21" s="71"/>
      <c r="AI21" s="72"/>
      <c r="AJ21" s="71"/>
      <c r="AK21" s="72"/>
      <c r="AL21" s="71"/>
      <c r="AM21" s="72"/>
      <c r="AN21" s="71">
        <v>2</v>
      </c>
      <c r="AO21" s="72">
        <v>2</v>
      </c>
      <c r="AP21" s="71">
        <v>1</v>
      </c>
      <c r="AQ21" s="72"/>
      <c r="AR21" s="71"/>
      <c r="AS21" s="72"/>
      <c r="AT21" s="71"/>
      <c r="AU21" s="72"/>
      <c r="AV21" s="71"/>
      <c r="AW21" s="72"/>
      <c r="AX21" s="71"/>
      <c r="AY21" s="72"/>
      <c r="AZ21" s="71"/>
      <c r="BA21" s="72"/>
      <c r="BB21" s="71"/>
      <c r="BC21" s="72"/>
      <c r="BD21" s="71"/>
      <c r="BE21" s="72"/>
      <c r="BF21" s="71"/>
      <c r="BG21" s="72"/>
      <c r="BH21" s="71"/>
      <c r="BI21" s="71"/>
      <c r="BJ21" s="138">
        <f t="shared" si="0"/>
        <v>16</v>
      </c>
      <c r="BK21" s="102">
        <v>0</v>
      </c>
      <c r="BL21" s="139">
        <f t="shared" si="1"/>
        <v>0</v>
      </c>
    </row>
    <row r="22" spans="2:64" s="7" customFormat="1" ht="22.95" customHeight="1" x14ac:dyDescent="0.3">
      <c r="B22" s="188">
        <v>19</v>
      </c>
      <c r="C22" s="133" t="s">
        <v>108</v>
      </c>
      <c r="D22" s="65"/>
      <c r="E22" s="134"/>
      <c r="F22" s="135"/>
      <c r="G22" s="134"/>
      <c r="H22" s="135"/>
      <c r="I22" s="134">
        <v>1</v>
      </c>
      <c r="J22" s="135">
        <v>1</v>
      </c>
      <c r="K22" s="134">
        <v>1</v>
      </c>
      <c r="L22" s="135"/>
      <c r="M22" s="134"/>
      <c r="N22" s="135"/>
      <c r="O22" s="136"/>
      <c r="P22" s="136"/>
      <c r="Q22" s="134"/>
      <c r="R22" s="135"/>
      <c r="S22" s="134"/>
      <c r="T22" s="137"/>
      <c r="U22" s="137">
        <v>3</v>
      </c>
      <c r="V22" s="135">
        <v>3</v>
      </c>
      <c r="W22" s="134"/>
      <c r="X22" s="135"/>
      <c r="Y22" s="134"/>
      <c r="Z22" s="134"/>
      <c r="AA22" s="135"/>
      <c r="AB22" s="134"/>
      <c r="AC22" s="135"/>
      <c r="AD22" s="134"/>
      <c r="AE22" s="135"/>
      <c r="AF22" s="134"/>
      <c r="AG22" s="135">
        <v>1</v>
      </c>
      <c r="AH22" s="134"/>
      <c r="AI22" s="135">
        <v>1</v>
      </c>
      <c r="AJ22" s="134"/>
      <c r="AK22" s="135"/>
      <c r="AL22" s="134">
        <v>2</v>
      </c>
      <c r="AM22" s="135"/>
      <c r="AN22" s="134">
        <v>2</v>
      </c>
      <c r="AO22" s="135">
        <v>2</v>
      </c>
      <c r="AP22" s="134">
        <v>1</v>
      </c>
      <c r="AQ22" s="135"/>
      <c r="AR22" s="134"/>
      <c r="AS22" s="135"/>
      <c r="AT22" s="134"/>
      <c r="AU22" s="135"/>
      <c r="AV22" s="134"/>
      <c r="AW22" s="135"/>
      <c r="AX22" s="134"/>
      <c r="AY22" s="135">
        <v>1</v>
      </c>
      <c r="AZ22" s="134"/>
      <c r="BA22" s="135"/>
      <c r="BB22" s="134"/>
      <c r="BC22" s="135"/>
      <c r="BD22" s="134"/>
      <c r="BE22" s="135">
        <v>2</v>
      </c>
      <c r="BF22" s="134"/>
      <c r="BG22" s="135"/>
      <c r="BH22" s="134"/>
      <c r="BI22" s="134">
        <v>2</v>
      </c>
      <c r="BJ22" s="138">
        <f t="shared" si="0"/>
        <v>23</v>
      </c>
      <c r="BK22" s="102">
        <v>0</v>
      </c>
      <c r="BL22" s="139">
        <f t="shared" si="1"/>
        <v>0</v>
      </c>
    </row>
    <row r="23" spans="2:64" s="7" customFormat="1" ht="22.95" customHeight="1" x14ac:dyDescent="0.3">
      <c r="B23" s="188">
        <v>20</v>
      </c>
      <c r="C23" s="80" t="s">
        <v>109</v>
      </c>
      <c r="D23" s="65"/>
      <c r="E23" s="71"/>
      <c r="F23" s="72"/>
      <c r="G23" s="71"/>
      <c r="H23" s="72"/>
      <c r="I23" s="71"/>
      <c r="J23" s="72"/>
      <c r="K23" s="71"/>
      <c r="L23" s="72"/>
      <c r="M23" s="71"/>
      <c r="N23" s="72"/>
      <c r="O23" s="73"/>
      <c r="P23" s="73"/>
      <c r="Q23" s="71"/>
      <c r="R23" s="72"/>
      <c r="S23" s="71"/>
      <c r="T23" s="70"/>
      <c r="U23" s="70"/>
      <c r="V23" s="72"/>
      <c r="W23" s="71"/>
      <c r="X23" s="72"/>
      <c r="Y23" s="71"/>
      <c r="Z23" s="71"/>
      <c r="AA23" s="72"/>
      <c r="AB23" s="71"/>
      <c r="AC23" s="72"/>
      <c r="AD23" s="71"/>
      <c r="AE23" s="72">
        <v>99</v>
      </c>
      <c r="AF23" s="71"/>
      <c r="AG23" s="72"/>
      <c r="AH23" s="71"/>
      <c r="AI23" s="72"/>
      <c r="AJ23" s="71"/>
      <c r="AK23" s="72"/>
      <c r="AL23" s="71"/>
      <c r="AM23" s="72"/>
      <c r="AN23" s="71"/>
      <c r="AO23" s="72"/>
      <c r="AP23" s="71"/>
      <c r="AQ23" s="72"/>
      <c r="AR23" s="71"/>
      <c r="AS23" s="72"/>
      <c r="AT23" s="71"/>
      <c r="AU23" s="72"/>
      <c r="AV23" s="71"/>
      <c r="AW23" s="72"/>
      <c r="AX23" s="71"/>
      <c r="AY23" s="72"/>
      <c r="AZ23" s="71"/>
      <c r="BA23" s="72"/>
      <c r="BB23" s="71"/>
      <c r="BC23" s="72"/>
      <c r="BD23" s="71"/>
      <c r="BE23" s="72"/>
      <c r="BF23" s="71"/>
      <c r="BG23" s="72"/>
      <c r="BH23" s="71"/>
      <c r="BI23" s="71"/>
      <c r="BJ23" s="138">
        <f t="shared" si="0"/>
        <v>99</v>
      </c>
      <c r="BK23" s="102">
        <v>0</v>
      </c>
      <c r="BL23" s="139">
        <f t="shared" si="1"/>
        <v>0</v>
      </c>
    </row>
    <row r="24" spans="2:64" s="7" customFormat="1" ht="22.95" customHeight="1" x14ac:dyDescent="0.3">
      <c r="B24" s="188">
        <v>21</v>
      </c>
      <c r="C24" s="133" t="s">
        <v>214</v>
      </c>
      <c r="D24" s="65"/>
      <c r="E24" s="134"/>
      <c r="F24" s="135"/>
      <c r="G24" s="134"/>
      <c r="H24" s="135"/>
      <c r="I24" s="134"/>
      <c r="J24" s="135"/>
      <c r="K24" s="134"/>
      <c r="L24" s="135"/>
      <c r="M24" s="134"/>
      <c r="N24" s="135"/>
      <c r="O24" s="136"/>
      <c r="P24" s="136"/>
      <c r="Q24" s="134"/>
      <c r="R24" s="135"/>
      <c r="S24" s="134"/>
      <c r="T24" s="137"/>
      <c r="U24" s="137"/>
      <c r="V24" s="135"/>
      <c r="W24" s="134"/>
      <c r="X24" s="135"/>
      <c r="Y24" s="134"/>
      <c r="Z24" s="134"/>
      <c r="AA24" s="135"/>
      <c r="AB24" s="134"/>
      <c r="AC24" s="135"/>
      <c r="AD24" s="134"/>
      <c r="AE24" s="135">
        <v>5</v>
      </c>
      <c r="AF24" s="134"/>
      <c r="AG24" s="135"/>
      <c r="AH24" s="134"/>
      <c r="AI24" s="135"/>
      <c r="AJ24" s="134"/>
      <c r="AK24" s="135"/>
      <c r="AL24" s="134"/>
      <c r="AM24" s="135"/>
      <c r="AN24" s="134"/>
      <c r="AO24" s="135"/>
      <c r="AP24" s="134"/>
      <c r="AQ24" s="135"/>
      <c r="AR24" s="134"/>
      <c r="AS24" s="135"/>
      <c r="AT24" s="134"/>
      <c r="AU24" s="135"/>
      <c r="AV24" s="134"/>
      <c r="AW24" s="135"/>
      <c r="AX24" s="134"/>
      <c r="AY24" s="135"/>
      <c r="AZ24" s="134"/>
      <c r="BA24" s="135"/>
      <c r="BB24" s="134"/>
      <c r="BC24" s="135"/>
      <c r="BD24" s="134"/>
      <c r="BE24" s="135"/>
      <c r="BF24" s="134"/>
      <c r="BG24" s="135"/>
      <c r="BH24" s="134"/>
      <c r="BI24" s="134"/>
      <c r="BJ24" s="138">
        <f t="shared" si="0"/>
        <v>5</v>
      </c>
      <c r="BK24" s="102">
        <v>0</v>
      </c>
      <c r="BL24" s="139">
        <f t="shared" si="1"/>
        <v>0</v>
      </c>
    </row>
    <row r="25" spans="2:64" s="7" customFormat="1" ht="22.95" customHeight="1" x14ac:dyDescent="0.3">
      <c r="B25" s="188">
        <v>22</v>
      </c>
      <c r="C25" s="80" t="s">
        <v>110</v>
      </c>
      <c r="D25" s="65"/>
      <c r="E25" s="71"/>
      <c r="F25" s="72"/>
      <c r="G25" s="71"/>
      <c r="H25" s="72"/>
      <c r="I25" s="71"/>
      <c r="J25" s="72"/>
      <c r="K25" s="71"/>
      <c r="L25" s="72"/>
      <c r="M25" s="71"/>
      <c r="N25" s="72"/>
      <c r="O25" s="73"/>
      <c r="P25" s="73"/>
      <c r="Q25" s="71"/>
      <c r="R25" s="72"/>
      <c r="S25" s="71"/>
      <c r="T25" s="70"/>
      <c r="U25" s="70"/>
      <c r="V25" s="72"/>
      <c r="W25" s="71"/>
      <c r="X25" s="72"/>
      <c r="Y25" s="71"/>
      <c r="Z25" s="71"/>
      <c r="AA25" s="72"/>
      <c r="AB25" s="71"/>
      <c r="AC25" s="72"/>
      <c r="AD25" s="71"/>
      <c r="AE25" s="72">
        <v>1</v>
      </c>
      <c r="AF25" s="71"/>
      <c r="AG25" s="72"/>
      <c r="AH25" s="71"/>
      <c r="AI25" s="72"/>
      <c r="AJ25" s="71"/>
      <c r="AK25" s="72"/>
      <c r="AL25" s="71"/>
      <c r="AM25" s="72"/>
      <c r="AN25" s="71"/>
      <c r="AO25" s="72"/>
      <c r="AP25" s="71"/>
      <c r="AQ25" s="72"/>
      <c r="AR25" s="71"/>
      <c r="AS25" s="72"/>
      <c r="AT25" s="71"/>
      <c r="AU25" s="72"/>
      <c r="AV25" s="71"/>
      <c r="AW25" s="72"/>
      <c r="AX25" s="71"/>
      <c r="AY25" s="72"/>
      <c r="AZ25" s="71"/>
      <c r="BA25" s="72"/>
      <c r="BB25" s="71"/>
      <c r="BC25" s="72"/>
      <c r="BD25" s="71"/>
      <c r="BE25" s="72"/>
      <c r="BF25" s="71"/>
      <c r="BG25" s="72"/>
      <c r="BH25" s="71"/>
      <c r="BI25" s="71"/>
      <c r="BJ25" s="138">
        <f t="shared" si="0"/>
        <v>1</v>
      </c>
      <c r="BK25" s="102">
        <v>0</v>
      </c>
      <c r="BL25" s="139">
        <f t="shared" si="1"/>
        <v>0</v>
      </c>
    </row>
    <row r="26" spans="2:64" s="7" customFormat="1" ht="22.95" customHeight="1" x14ac:dyDescent="0.3">
      <c r="B26" s="188">
        <v>23</v>
      </c>
      <c r="C26" s="133" t="s">
        <v>111</v>
      </c>
      <c r="D26" s="65"/>
      <c r="E26" s="134"/>
      <c r="F26" s="135"/>
      <c r="G26" s="134"/>
      <c r="H26" s="135"/>
      <c r="I26" s="134"/>
      <c r="J26" s="135"/>
      <c r="K26" s="134"/>
      <c r="L26" s="135"/>
      <c r="M26" s="134"/>
      <c r="N26" s="135"/>
      <c r="O26" s="136"/>
      <c r="P26" s="136"/>
      <c r="Q26" s="134"/>
      <c r="R26" s="135"/>
      <c r="S26" s="134"/>
      <c r="T26" s="137"/>
      <c r="U26" s="137"/>
      <c r="V26" s="135"/>
      <c r="W26" s="134"/>
      <c r="X26" s="135"/>
      <c r="Y26" s="134"/>
      <c r="Z26" s="134"/>
      <c r="AA26" s="135"/>
      <c r="AB26" s="134"/>
      <c r="AC26" s="135"/>
      <c r="AD26" s="134"/>
      <c r="AE26" s="135">
        <v>1</v>
      </c>
      <c r="AF26" s="134"/>
      <c r="AG26" s="135"/>
      <c r="AH26" s="134"/>
      <c r="AI26" s="135"/>
      <c r="AJ26" s="134"/>
      <c r="AK26" s="135"/>
      <c r="AL26" s="134"/>
      <c r="AM26" s="135"/>
      <c r="AN26" s="134"/>
      <c r="AO26" s="135"/>
      <c r="AP26" s="134"/>
      <c r="AQ26" s="135"/>
      <c r="AR26" s="134"/>
      <c r="AS26" s="135"/>
      <c r="AT26" s="134"/>
      <c r="AU26" s="135"/>
      <c r="AV26" s="134"/>
      <c r="AW26" s="135"/>
      <c r="AX26" s="134"/>
      <c r="AY26" s="135"/>
      <c r="AZ26" s="134"/>
      <c r="BA26" s="135"/>
      <c r="BB26" s="134"/>
      <c r="BC26" s="135"/>
      <c r="BD26" s="134"/>
      <c r="BE26" s="135"/>
      <c r="BF26" s="134"/>
      <c r="BG26" s="135"/>
      <c r="BH26" s="134"/>
      <c r="BI26" s="134"/>
      <c r="BJ26" s="138">
        <f t="shared" si="0"/>
        <v>1</v>
      </c>
      <c r="BK26" s="102">
        <v>0</v>
      </c>
      <c r="BL26" s="139">
        <f t="shared" si="1"/>
        <v>0</v>
      </c>
    </row>
    <row r="27" spans="2:64" s="7" customFormat="1" ht="22.95" customHeight="1" x14ac:dyDescent="0.3">
      <c r="B27" s="188">
        <v>24</v>
      </c>
      <c r="C27" s="80" t="s">
        <v>112</v>
      </c>
      <c r="D27" s="65"/>
      <c r="E27" s="71"/>
      <c r="F27" s="72"/>
      <c r="G27" s="71"/>
      <c r="H27" s="72"/>
      <c r="I27" s="71"/>
      <c r="J27" s="72"/>
      <c r="K27" s="71"/>
      <c r="L27" s="72"/>
      <c r="M27" s="71"/>
      <c r="N27" s="72"/>
      <c r="O27" s="73"/>
      <c r="P27" s="73"/>
      <c r="Q27" s="71"/>
      <c r="R27" s="72"/>
      <c r="S27" s="71"/>
      <c r="T27" s="70"/>
      <c r="U27" s="70"/>
      <c r="V27" s="72"/>
      <c r="W27" s="71"/>
      <c r="X27" s="72"/>
      <c r="Y27" s="71"/>
      <c r="Z27" s="71"/>
      <c r="AA27" s="72"/>
      <c r="AB27" s="71"/>
      <c r="AC27" s="72"/>
      <c r="AD27" s="71"/>
      <c r="AE27" s="72"/>
      <c r="AF27" s="71"/>
      <c r="AG27" s="72">
        <v>3</v>
      </c>
      <c r="AH27" s="71"/>
      <c r="AI27" s="72"/>
      <c r="AJ27" s="71"/>
      <c r="AK27" s="72"/>
      <c r="AL27" s="71"/>
      <c r="AM27" s="72"/>
      <c r="AN27" s="71"/>
      <c r="AO27" s="72"/>
      <c r="AP27" s="71"/>
      <c r="AQ27" s="72"/>
      <c r="AR27" s="71"/>
      <c r="AS27" s="72"/>
      <c r="AT27" s="71"/>
      <c r="AU27" s="72"/>
      <c r="AV27" s="71"/>
      <c r="AW27" s="72"/>
      <c r="AX27" s="71"/>
      <c r="AY27" s="72"/>
      <c r="AZ27" s="71"/>
      <c r="BA27" s="72"/>
      <c r="BB27" s="71"/>
      <c r="BC27" s="72"/>
      <c r="BD27" s="71"/>
      <c r="BE27" s="72"/>
      <c r="BF27" s="71"/>
      <c r="BG27" s="72">
        <v>4</v>
      </c>
      <c r="BH27" s="71">
        <v>2</v>
      </c>
      <c r="BI27" s="71"/>
      <c r="BJ27" s="138">
        <f t="shared" si="0"/>
        <v>9</v>
      </c>
      <c r="BK27" s="102">
        <v>0</v>
      </c>
      <c r="BL27" s="139">
        <f t="shared" si="1"/>
        <v>0</v>
      </c>
    </row>
    <row r="28" spans="2:64" s="7" customFormat="1" ht="22.95" customHeight="1" x14ac:dyDescent="0.3">
      <c r="B28" s="188">
        <v>25</v>
      </c>
      <c r="C28" s="133" t="s">
        <v>113</v>
      </c>
      <c r="D28" s="65"/>
      <c r="E28" s="134"/>
      <c r="F28" s="135"/>
      <c r="G28" s="134"/>
      <c r="H28" s="135"/>
      <c r="I28" s="134"/>
      <c r="J28" s="135"/>
      <c r="K28" s="134"/>
      <c r="L28" s="135"/>
      <c r="M28" s="134"/>
      <c r="N28" s="135"/>
      <c r="O28" s="136"/>
      <c r="P28" s="136">
        <v>1</v>
      </c>
      <c r="Q28" s="134"/>
      <c r="R28" s="135"/>
      <c r="S28" s="134"/>
      <c r="T28" s="137"/>
      <c r="U28" s="137"/>
      <c r="V28" s="135"/>
      <c r="W28" s="134"/>
      <c r="X28" s="135"/>
      <c r="Y28" s="134"/>
      <c r="Z28" s="134"/>
      <c r="AA28" s="135"/>
      <c r="AB28" s="134"/>
      <c r="AC28" s="135"/>
      <c r="AD28" s="134"/>
      <c r="AE28" s="135"/>
      <c r="AF28" s="134"/>
      <c r="AG28" s="135"/>
      <c r="AH28" s="134"/>
      <c r="AI28" s="135"/>
      <c r="AJ28" s="134"/>
      <c r="AK28" s="135"/>
      <c r="AL28" s="134"/>
      <c r="AM28" s="135"/>
      <c r="AN28" s="134"/>
      <c r="AO28" s="135"/>
      <c r="AP28" s="134"/>
      <c r="AQ28" s="135"/>
      <c r="AR28" s="134"/>
      <c r="AS28" s="135">
        <v>1</v>
      </c>
      <c r="AT28" s="134"/>
      <c r="AU28" s="135"/>
      <c r="AV28" s="134"/>
      <c r="AW28" s="135"/>
      <c r="AX28" s="134"/>
      <c r="AY28" s="135"/>
      <c r="AZ28" s="134"/>
      <c r="BA28" s="135"/>
      <c r="BB28" s="134"/>
      <c r="BC28" s="135"/>
      <c r="BD28" s="134"/>
      <c r="BE28" s="135"/>
      <c r="BF28" s="134"/>
      <c r="BG28" s="135"/>
      <c r="BH28" s="134"/>
      <c r="BI28" s="134"/>
      <c r="BJ28" s="138">
        <f t="shared" si="0"/>
        <v>2</v>
      </c>
      <c r="BK28" s="102">
        <v>0</v>
      </c>
      <c r="BL28" s="139">
        <f t="shared" si="1"/>
        <v>0</v>
      </c>
    </row>
    <row r="29" spans="2:64" s="7" customFormat="1" ht="22.95" customHeight="1" x14ac:dyDescent="0.3">
      <c r="B29" s="188">
        <v>26</v>
      </c>
      <c r="C29" s="80" t="s">
        <v>116</v>
      </c>
      <c r="D29" s="65"/>
      <c r="E29" s="71"/>
      <c r="F29" s="72"/>
      <c r="G29" s="71"/>
      <c r="H29" s="72"/>
      <c r="I29" s="71">
        <v>1</v>
      </c>
      <c r="J29" s="72"/>
      <c r="K29" s="71"/>
      <c r="L29" s="72"/>
      <c r="M29" s="71"/>
      <c r="N29" s="72">
        <v>2</v>
      </c>
      <c r="O29" s="73">
        <v>2</v>
      </c>
      <c r="P29" s="73"/>
      <c r="Q29" s="71">
        <v>2</v>
      </c>
      <c r="R29" s="72"/>
      <c r="S29" s="71"/>
      <c r="T29" s="70"/>
      <c r="U29" s="70">
        <v>1</v>
      </c>
      <c r="V29" s="72"/>
      <c r="W29" s="71"/>
      <c r="X29" s="72"/>
      <c r="Y29" s="71"/>
      <c r="Z29" s="71">
        <v>5</v>
      </c>
      <c r="AA29" s="72"/>
      <c r="AB29" s="71"/>
      <c r="AC29" s="72"/>
      <c r="AD29" s="71">
        <v>2</v>
      </c>
      <c r="AE29" s="72"/>
      <c r="AF29" s="71"/>
      <c r="AG29" s="72">
        <v>2</v>
      </c>
      <c r="AH29" s="71"/>
      <c r="AI29" s="72">
        <v>1</v>
      </c>
      <c r="AJ29" s="71"/>
      <c r="AK29" s="72">
        <v>1</v>
      </c>
      <c r="AL29" s="71">
        <v>2</v>
      </c>
      <c r="AM29" s="72"/>
      <c r="AN29" s="71"/>
      <c r="AO29" s="72"/>
      <c r="AP29" s="71"/>
      <c r="AQ29" s="72"/>
      <c r="AR29" s="71"/>
      <c r="AS29" s="72"/>
      <c r="AT29" s="71"/>
      <c r="AU29" s="72"/>
      <c r="AV29" s="71">
        <v>1</v>
      </c>
      <c r="AW29" s="72">
        <v>1</v>
      </c>
      <c r="AX29" s="71"/>
      <c r="AY29" s="72">
        <v>2</v>
      </c>
      <c r="AZ29" s="71"/>
      <c r="BA29" s="72"/>
      <c r="BB29" s="71"/>
      <c r="BC29" s="72"/>
      <c r="BD29" s="71"/>
      <c r="BE29" s="72">
        <v>2</v>
      </c>
      <c r="BF29" s="71"/>
      <c r="BG29" s="72"/>
      <c r="BH29" s="71"/>
      <c r="BI29" s="71">
        <v>2</v>
      </c>
      <c r="BJ29" s="138">
        <f t="shared" si="0"/>
        <v>29</v>
      </c>
      <c r="BK29" s="102">
        <v>0</v>
      </c>
      <c r="BL29" s="139">
        <f t="shared" si="1"/>
        <v>0</v>
      </c>
    </row>
    <row r="30" spans="2:64" s="7" customFormat="1" ht="22.95" customHeight="1" x14ac:dyDescent="0.3">
      <c r="B30" s="188">
        <v>27</v>
      </c>
      <c r="C30" s="133" t="s">
        <v>215</v>
      </c>
      <c r="D30" s="6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6"/>
      <c r="P30" s="136"/>
      <c r="Q30" s="134"/>
      <c r="R30" s="135">
        <v>1</v>
      </c>
      <c r="S30" s="134"/>
      <c r="T30" s="137"/>
      <c r="U30" s="137"/>
      <c r="V30" s="135"/>
      <c r="W30" s="134"/>
      <c r="X30" s="135"/>
      <c r="Y30" s="134">
        <v>1</v>
      </c>
      <c r="Z30" s="134">
        <v>1</v>
      </c>
      <c r="AA30" s="135">
        <v>1</v>
      </c>
      <c r="AB30" s="134">
        <v>1</v>
      </c>
      <c r="AC30" s="135">
        <v>1</v>
      </c>
      <c r="AD30" s="134">
        <v>1</v>
      </c>
      <c r="AE30" s="135"/>
      <c r="AF30" s="134">
        <v>1</v>
      </c>
      <c r="AG30" s="135"/>
      <c r="AH30" s="134">
        <v>1</v>
      </c>
      <c r="AI30" s="135">
        <v>1</v>
      </c>
      <c r="AJ30" s="134"/>
      <c r="AK30" s="135">
        <v>1</v>
      </c>
      <c r="AL30" s="134"/>
      <c r="AM30" s="135">
        <v>1</v>
      </c>
      <c r="AN30" s="134"/>
      <c r="AO30" s="135"/>
      <c r="AP30" s="134"/>
      <c r="AQ30" s="135">
        <v>1</v>
      </c>
      <c r="AR30" s="134"/>
      <c r="AS30" s="135"/>
      <c r="AT30" s="134">
        <v>1</v>
      </c>
      <c r="AU30" s="135"/>
      <c r="AV30" s="134"/>
      <c r="AW30" s="135"/>
      <c r="AX30" s="134"/>
      <c r="AY30" s="135"/>
      <c r="AZ30" s="134"/>
      <c r="BA30" s="135"/>
      <c r="BB30" s="134"/>
      <c r="BC30" s="135"/>
      <c r="BD30" s="134"/>
      <c r="BE30" s="135">
        <v>1</v>
      </c>
      <c r="BF30" s="134"/>
      <c r="BG30" s="135"/>
      <c r="BH30" s="134"/>
      <c r="BI30" s="134"/>
      <c r="BJ30" s="138">
        <f t="shared" si="0"/>
        <v>15</v>
      </c>
      <c r="BK30" s="102">
        <v>0</v>
      </c>
      <c r="BL30" s="139">
        <f t="shared" si="1"/>
        <v>0</v>
      </c>
    </row>
    <row r="31" spans="2:64" s="7" customFormat="1" ht="22.95" customHeight="1" x14ac:dyDescent="0.3">
      <c r="B31" s="188">
        <v>28</v>
      </c>
      <c r="C31" s="80" t="s">
        <v>117</v>
      </c>
      <c r="D31" s="65"/>
      <c r="E31" s="71"/>
      <c r="F31" s="72"/>
      <c r="G31" s="71"/>
      <c r="H31" s="72"/>
      <c r="I31" s="71"/>
      <c r="J31" s="72"/>
      <c r="K31" s="71"/>
      <c r="L31" s="72"/>
      <c r="M31" s="71"/>
      <c r="N31" s="72"/>
      <c r="O31" s="73"/>
      <c r="P31" s="73">
        <v>1</v>
      </c>
      <c r="Q31" s="71"/>
      <c r="R31" s="72"/>
      <c r="S31" s="71"/>
      <c r="T31" s="70"/>
      <c r="U31" s="70"/>
      <c r="V31" s="72"/>
      <c r="W31" s="71"/>
      <c r="X31" s="72"/>
      <c r="Y31" s="71"/>
      <c r="Z31" s="71"/>
      <c r="AA31" s="72"/>
      <c r="AB31" s="71"/>
      <c r="AC31" s="72"/>
      <c r="AD31" s="71"/>
      <c r="AE31" s="72"/>
      <c r="AF31" s="71"/>
      <c r="AG31" s="72"/>
      <c r="AH31" s="71"/>
      <c r="AI31" s="72"/>
      <c r="AJ31" s="71"/>
      <c r="AK31" s="72"/>
      <c r="AL31" s="71"/>
      <c r="AM31" s="72"/>
      <c r="AN31" s="71"/>
      <c r="AO31" s="72"/>
      <c r="AP31" s="71"/>
      <c r="AQ31" s="72"/>
      <c r="AR31" s="71"/>
      <c r="AS31" s="72">
        <v>1</v>
      </c>
      <c r="AT31" s="71"/>
      <c r="AU31" s="72"/>
      <c r="AV31" s="71"/>
      <c r="AW31" s="72"/>
      <c r="AX31" s="71"/>
      <c r="AY31" s="72"/>
      <c r="AZ31" s="71"/>
      <c r="BA31" s="72"/>
      <c r="BB31" s="71"/>
      <c r="BC31" s="72"/>
      <c r="BD31" s="71"/>
      <c r="BE31" s="72"/>
      <c r="BF31" s="71"/>
      <c r="BG31" s="72"/>
      <c r="BH31" s="71"/>
      <c r="BI31" s="71"/>
      <c r="BJ31" s="138">
        <f t="shared" si="0"/>
        <v>2</v>
      </c>
      <c r="BK31" s="102">
        <v>0</v>
      </c>
      <c r="BL31" s="139">
        <f t="shared" si="1"/>
        <v>0</v>
      </c>
    </row>
    <row r="32" spans="2:64" s="7" customFormat="1" ht="22.95" customHeight="1" x14ac:dyDescent="0.3">
      <c r="B32" s="188">
        <v>29</v>
      </c>
      <c r="C32" s="133" t="s">
        <v>118</v>
      </c>
      <c r="D32" s="65"/>
      <c r="E32" s="134"/>
      <c r="F32" s="135"/>
      <c r="G32" s="134"/>
      <c r="H32" s="135"/>
      <c r="I32" s="134">
        <v>1</v>
      </c>
      <c r="J32" s="135"/>
      <c r="K32" s="134"/>
      <c r="L32" s="135"/>
      <c r="M32" s="134"/>
      <c r="N32" s="135"/>
      <c r="O32" s="136"/>
      <c r="P32" s="136"/>
      <c r="Q32" s="134"/>
      <c r="R32" s="135"/>
      <c r="S32" s="134"/>
      <c r="T32" s="137"/>
      <c r="U32" s="137"/>
      <c r="V32" s="135"/>
      <c r="W32" s="134"/>
      <c r="X32" s="135"/>
      <c r="Y32" s="134"/>
      <c r="Z32" s="134"/>
      <c r="AA32" s="135"/>
      <c r="AB32" s="134"/>
      <c r="AC32" s="135"/>
      <c r="AD32" s="134"/>
      <c r="AE32" s="135"/>
      <c r="AF32" s="134"/>
      <c r="AG32" s="135"/>
      <c r="AH32" s="134"/>
      <c r="AI32" s="135"/>
      <c r="AJ32" s="134"/>
      <c r="AK32" s="135"/>
      <c r="AL32" s="134"/>
      <c r="AM32" s="135"/>
      <c r="AN32" s="134"/>
      <c r="AO32" s="135"/>
      <c r="AP32" s="134"/>
      <c r="AQ32" s="135"/>
      <c r="AR32" s="134"/>
      <c r="AS32" s="135"/>
      <c r="AT32" s="134"/>
      <c r="AU32" s="135"/>
      <c r="AV32" s="134"/>
      <c r="AW32" s="135"/>
      <c r="AX32" s="134"/>
      <c r="AY32" s="135"/>
      <c r="AZ32" s="134"/>
      <c r="BA32" s="135"/>
      <c r="BB32" s="134"/>
      <c r="BC32" s="135"/>
      <c r="BD32" s="134"/>
      <c r="BE32" s="135"/>
      <c r="BF32" s="134"/>
      <c r="BG32" s="135"/>
      <c r="BH32" s="134"/>
      <c r="BI32" s="134"/>
      <c r="BJ32" s="138">
        <f t="shared" si="0"/>
        <v>1</v>
      </c>
      <c r="BK32" s="102">
        <v>0</v>
      </c>
      <c r="BL32" s="139">
        <f t="shared" si="1"/>
        <v>0</v>
      </c>
    </row>
    <row r="33" spans="2:64" s="7" customFormat="1" ht="22.95" customHeight="1" x14ac:dyDescent="0.3">
      <c r="B33" s="188">
        <v>30</v>
      </c>
      <c r="C33" s="80" t="s">
        <v>119</v>
      </c>
      <c r="D33" s="65"/>
      <c r="E33" s="71">
        <v>1</v>
      </c>
      <c r="F33" s="72"/>
      <c r="G33" s="71"/>
      <c r="H33" s="72"/>
      <c r="I33" s="71"/>
      <c r="J33" s="72"/>
      <c r="K33" s="71"/>
      <c r="L33" s="72"/>
      <c r="M33" s="71"/>
      <c r="N33" s="72"/>
      <c r="O33" s="73"/>
      <c r="P33" s="73">
        <v>6</v>
      </c>
      <c r="Q33" s="71"/>
      <c r="R33" s="72"/>
      <c r="S33" s="71">
        <v>1</v>
      </c>
      <c r="T33" s="70"/>
      <c r="U33" s="70"/>
      <c r="V33" s="72"/>
      <c r="W33" s="71"/>
      <c r="X33" s="72">
        <v>1</v>
      </c>
      <c r="Y33" s="71"/>
      <c r="Z33" s="71"/>
      <c r="AA33" s="72"/>
      <c r="AB33" s="71"/>
      <c r="AC33" s="72"/>
      <c r="AD33" s="71">
        <v>1</v>
      </c>
      <c r="AE33" s="72">
        <v>2</v>
      </c>
      <c r="AF33" s="71"/>
      <c r="AG33" s="72">
        <v>2</v>
      </c>
      <c r="AH33" s="71"/>
      <c r="AI33" s="72"/>
      <c r="AJ33" s="71">
        <v>1</v>
      </c>
      <c r="AK33" s="72"/>
      <c r="AL33" s="71"/>
      <c r="AM33" s="72"/>
      <c r="AN33" s="71"/>
      <c r="AO33" s="72"/>
      <c r="AP33" s="71">
        <v>1</v>
      </c>
      <c r="AQ33" s="72"/>
      <c r="AR33" s="71">
        <v>2</v>
      </c>
      <c r="AS33" s="72">
        <v>1</v>
      </c>
      <c r="AT33" s="71">
        <v>3</v>
      </c>
      <c r="AU33" s="72">
        <v>1</v>
      </c>
      <c r="AV33" s="71">
        <v>1</v>
      </c>
      <c r="AW33" s="72">
        <v>1</v>
      </c>
      <c r="AX33" s="71">
        <v>1</v>
      </c>
      <c r="AY33" s="72"/>
      <c r="AZ33" s="71">
        <v>1</v>
      </c>
      <c r="BA33" s="72">
        <v>1</v>
      </c>
      <c r="BB33" s="71">
        <v>1</v>
      </c>
      <c r="BC33" s="72">
        <v>1</v>
      </c>
      <c r="BD33" s="71">
        <v>1</v>
      </c>
      <c r="BE33" s="72">
        <v>1</v>
      </c>
      <c r="BF33" s="71">
        <v>1</v>
      </c>
      <c r="BG33" s="72">
        <v>1</v>
      </c>
      <c r="BH33" s="71">
        <v>3</v>
      </c>
      <c r="BI33" s="71"/>
      <c r="BJ33" s="138">
        <f t="shared" si="0"/>
        <v>37</v>
      </c>
      <c r="BK33" s="102">
        <v>0</v>
      </c>
      <c r="BL33" s="139">
        <f t="shared" si="1"/>
        <v>0</v>
      </c>
    </row>
    <row r="34" spans="2:64" s="7" customFormat="1" ht="22.95" customHeight="1" x14ac:dyDescent="0.3">
      <c r="B34" s="188">
        <v>31</v>
      </c>
      <c r="C34" s="133" t="s">
        <v>126</v>
      </c>
      <c r="D34" s="65"/>
      <c r="E34" s="134"/>
      <c r="F34" s="135">
        <v>1</v>
      </c>
      <c r="G34" s="134"/>
      <c r="H34" s="135"/>
      <c r="I34" s="134"/>
      <c r="J34" s="135"/>
      <c r="K34" s="134"/>
      <c r="L34" s="135"/>
      <c r="M34" s="134"/>
      <c r="N34" s="135"/>
      <c r="O34" s="136"/>
      <c r="P34" s="136"/>
      <c r="Q34" s="134"/>
      <c r="R34" s="135"/>
      <c r="S34" s="134"/>
      <c r="T34" s="137"/>
      <c r="U34" s="137"/>
      <c r="V34" s="135"/>
      <c r="W34" s="134"/>
      <c r="X34" s="135"/>
      <c r="Y34" s="134"/>
      <c r="Z34" s="134"/>
      <c r="AA34" s="135"/>
      <c r="AB34" s="134"/>
      <c r="AC34" s="135"/>
      <c r="AD34" s="134"/>
      <c r="AE34" s="135"/>
      <c r="AF34" s="134"/>
      <c r="AG34" s="135"/>
      <c r="AH34" s="134"/>
      <c r="AI34" s="135"/>
      <c r="AJ34" s="134"/>
      <c r="AK34" s="135"/>
      <c r="AL34" s="134"/>
      <c r="AM34" s="135"/>
      <c r="AN34" s="134"/>
      <c r="AO34" s="135"/>
      <c r="AP34" s="134"/>
      <c r="AQ34" s="135"/>
      <c r="AR34" s="134"/>
      <c r="AS34" s="135"/>
      <c r="AT34" s="134"/>
      <c r="AU34" s="135"/>
      <c r="AV34" s="134"/>
      <c r="AW34" s="135"/>
      <c r="AX34" s="134"/>
      <c r="AY34" s="135"/>
      <c r="AZ34" s="134"/>
      <c r="BA34" s="135"/>
      <c r="BB34" s="134"/>
      <c r="BC34" s="135"/>
      <c r="BD34" s="134"/>
      <c r="BE34" s="135"/>
      <c r="BF34" s="134"/>
      <c r="BG34" s="135"/>
      <c r="BH34" s="134"/>
      <c r="BI34" s="134"/>
      <c r="BJ34" s="138">
        <f t="shared" si="0"/>
        <v>1</v>
      </c>
      <c r="BK34" s="102">
        <v>0</v>
      </c>
      <c r="BL34" s="139">
        <f t="shared" si="1"/>
        <v>0</v>
      </c>
    </row>
    <row r="35" spans="2:64" s="7" customFormat="1" ht="22.95" customHeight="1" x14ac:dyDescent="0.3">
      <c r="B35" s="188">
        <v>32</v>
      </c>
      <c r="C35" s="80" t="s">
        <v>216</v>
      </c>
      <c r="D35" s="65"/>
      <c r="E35" s="71">
        <v>10</v>
      </c>
      <c r="F35" s="72"/>
      <c r="G35" s="71">
        <v>10</v>
      </c>
      <c r="H35" s="72">
        <v>10</v>
      </c>
      <c r="I35" s="71">
        <v>10</v>
      </c>
      <c r="J35" s="72">
        <v>10</v>
      </c>
      <c r="K35" s="71">
        <v>10</v>
      </c>
      <c r="L35" s="72">
        <v>10</v>
      </c>
      <c r="M35" s="71">
        <v>10</v>
      </c>
      <c r="N35" s="72">
        <v>10</v>
      </c>
      <c r="O35" s="73">
        <v>10</v>
      </c>
      <c r="P35" s="73"/>
      <c r="Q35" s="71">
        <v>10</v>
      </c>
      <c r="R35" s="72"/>
      <c r="S35" s="71"/>
      <c r="T35" s="70"/>
      <c r="U35" s="70">
        <v>10</v>
      </c>
      <c r="V35" s="72">
        <v>20</v>
      </c>
      <c r="W35" s="71"/>
      <c r="X35" s="72">
        <v>10</v>
      </c>
      <c r="Y35" s="71"/>
      <c r="Z35" s="71">
        <v>20</v>
      </c>
      <c r="AA35" s="72"/>
      <c r="AB35" s="71"/>
      <c r="AC35" s="72"/>
      <c r="AD35" s="71">
        <v>10</v>
      </c>
      <c r="AE35" s="72"/>
      <c r="AF35" s="71"/>
      <c r="AG35" s="72"/>
      <c r="AH35" s="71"/>
      <c r="AI35" s="72">
        <v>10</v>
      </c>
      <c r="AJ35" s="71">
        <v>10</v>
      </c>
      <c r="AK35" s="72">
        <v>10</v>
      </c>
      <c r="AL35" s="71">
        <v>10</v>
      </c>
      <c r="AM35" s="72"/>
      <c r="AN35" s="71"/>
      <c r="AO35" s="72"/>
      <c r="AP35" s="71">
        <v>20</v>
      </c>
      <c r="AQ35" s="72"/>
      <c r="AR35" s="71">
        <v>10</v>
      </c>
      <c r="AS35" s="72"/>
      <c r="AT35" s="71"/>
      <c r="AU35" s="72">
        <v>10</v>
      </c>
      <c r="AV35" s="71">
        <v>10</v>
      </c>
      <c r="AW35" s="72">
        <v>10</v>
      </c>
      <c r="AX35" s="71">
        <v>10</v>
      </c>
      <c r="AY35" s="72">
        <v>20</v>
      </c>
      <c r="AZ35" s="71">
        <v>10</v>
      </c>
      <c r="BA35" s="72">
        <v>10</v>
      </c>
      <c r="BB35" s="71">
        <v>10</v>
      </c>
      <c r="BC35" s="72">
        <v>10</v>
      </c>
      <c r="BD35" s="71">
        <v>10</v>
      </c>
      <c r="BE35" s="72">
        <v>10</v>
      </c>
      <c r="BF35" s="71">
        <v>10</v>
      </c>
      <c r="BG35" s="72"/>
      <c r="BH35" s="71"/>
      <c r="BI35" s="71">
        <v>10</v>
      </c>
      <c r="BJ35" s="138">
        <f t="shared" si="0"/>
        <v>390</v>
      </c>
      <c r="BK35" s="102">
        <v>0</v>
      </c>
      <c r="BL35" s="139">
        <f t="shared" si="1"/>
        <v>0</v>
      </c>
    </row>
    <row r="36" spans="2:64" s="7" customFormat="1" ht="22.95" customHeight="1" x14ac:dyDescent="0.3">
      <c r="B36" s="188">
        <v>33</v>
      </c>
      <c r="C36" s="133" t="s">
        <v>217</v>
      </c>
      <c r="D36" s="65"/>
      <c r="E36" s="134">
        <v>1</v>
      </c>
      <c r="F36" s="135"/>
      <c r="G36" s="134">
        <v>1</v>
      </c>
      <c r="H36" s="135">
        <v>1</v>
      </c>
      <c r="I36" s="134">
        <v>1</v>
      </c>
      <c r="J36" s="135">
        <v>1</v>
      </c>
      <c r="K36" s="134">
        <v>1</v>
      </c>
      <c r="L36" s="135">
        <v>1</v>
      </c>
      <c r="M36" s="134">
        <v>1</v>
      </c>
      <c r="N36" s="135"/>
      <c r="O36" s="136"/>
      <c r="P36" s="136"/>
      <c r="Q36" s="134"/>
      <c r="R36" s="135"/>
      <c r="S36" s="134">
        <v>1</v>
      </c>
      <c r="T36" s="137"/>
      <c r="U36" s="137"/>
      <c r="V36" s="135"/>
      <c r="W36" s="134"/>
      <c r="X36" s="135">
        <v>1</v>
      </c>
      <c r="Y36" s="134"/>
      <c r="Z36" s="134"/>
      <c r="AA36" s="135"/>
      <c r="AB36" s="134"/>
      <c r="AC36" s="135"/>
      <c r="AD36" s="134"/>
      <c r="AE36" s="135"/>
      <c r="AF36" s="134"/>
      <c r="AG36" s="135"/>
      <c r="AH36" s="134"/>
      <c r="AI36" s="135"/>
      <c r="AJ36" s="134">
        <v>1</v>
      </c>
      <c r="AK36" s="135"/>
      <c r="AL36" s="134"/>
      <c r="AM36" s="135"/>
      <c r="AN36" s="134"/>
      <c r="AO36" s="135"/>
      <c r="AP36" s="134">
        <v>1</v>
      </c>
      <c r="AQ36" s="135"/>
      <c r="AR36" s="134">
        <v>1</v>
      </c>
      <c r="AS36" s="135"/>
      <c r="AT36" s="134"/>
      <c r="AU36" s="135">
        <v>1</v>
      </c>
      <c r="AV36" s="134"/>
      <c r="AW36" s="135">
        <v>1</v>
      </c>
      <c r="AX36" s="134">
        <v>1</v>
      </c>
      <c r="AY36" s="135"/>
      <c r="AZ36" s="134">
        <v>1</v>
      </c>
      <c r="BA36" s="135">
        <v>1</v>
      </c>
      <c r="BB36" s="134">
        <v>1</v>
      </c>
      <c r="BC36" s="135">
        <v>1</v>
      </c>
      <c r="BD36" s="134">
        <v>1</v>
      </c>
      <c r="BE36" s="135"/>
      <c r="BF36" s="134">
        <v>1</v>
      </c>
      <c r="BG36" s="135"/>
      <c r="BH36" s="134"/>
      <c r="BI36" s="134"/>
      <c r="BJ36" s="138">
        <f t="shared" si="0"/>
        <v>22</v>
      </c>
      <c r="BK36" s="102">
        <v>0</v>
      </c>
      <c r="BL36" s="139">
        <f t="shared" si="1"/>
        <v>0</v>
      </c>
    </row>
    <row r="37" spans="2:64" s="7" customFormat="1" ht="22.95" customHeight="1" x14ac:dyDescent="0.3">
      <c r="B37" s="188">
        <v>34</v>
      </c>
      <c r="C37" s="80" t="s">
        <v>127</v>
      </c>
      <c r="D37" s="65"/>
      <c r="E37" s="71">
        <v>1</v>
      </c>
      <c r="F37" s="72"/>
      <c r="G37" s="71">
        <v>1</v>
      </c>
      <c r="H37" s="72">
        <v>1</v>
      </c>
      <c r="I37" s="71">
        <v>1</v>
      </c>
      <c r="J37" s="72">
        <v>1</v>
      </c>
      <c r="K37" s="71">
        <v>1</v>
      </c>
      <c r="L37" s="72">
        <v>1</v>
      </c>
      <c r="M37" s="71">
        <v>1</v>
      </c>
      <c r="N37" s="72">
        <v>1</v>
      </c>
      <c r="O37" s="73">
        <v>1</v>
      </c>
      <c r="P37" s="73"/>
      <c r="Q37" s="71">
        <v>1</v>
      </c>
      <c r="R37" s="72"/>
      <c r="S37" s="71"/>
      <c r="T37" s="70"/>
      <c r="U37" s="70">
        <v>1</v>
      </c>
      <c r="V37" s="72">
        <v>2</v>
      </c>
      <c r="W37" s="71"/>
      <c r="X37" s="72">
        <v>1</v>
      </c>
      <c r="Y37" s="71"/>
      <c r="Z37" s="71">
        <v>2</v>
      </c>
      <c r="AA37" s="72"/>
      <c r="AB37" s="71"/>
      <c r="AC37" s="72"/>
      <c r="AD37" s="71"/>
      <c r="AE37" s="72"/>
      <c r="AF37" s="71"/>
      <c r="AG37" s="72"/>
      <c r="AH37" s="71"/>
      <c r="AI37" s="72">
        <v>1</v>
      </c>
      <c r="AJ37" s="71">
        <v>1</v>
      </c>
      <c r="AK37" s="72">
        <v>1</v>
      </c>
      <c r="AL37" s="71">
        <v>1</v>
      </c>
      <c r="AM37" s="72"/>
      <c r="AN37" s="71"/>
      <c r="AO37" s="72"/>
      <c r="AP37" s="71">
        <v>1</v>
      </c>
      <c r="AQ37" s="72"/>
      <c r="AR37" s="71">
        <v>1</v>
      </c>
      <c r="AS37" s="72"/>
      <c r="AT37" s="71"/>
      <c r="AU37" s="72">
        <v>1</v>
      </c>
      <c r="AV37" s="71">
        <v>1</v>
      </c>
      <c r="AW37" s="72">
        <v>1</v>
      </c>
      <c r="AX37" s="71">
        <v>1</v>
      </c>
      <c r="AY37" s="72">
        <v>2</v>
      </c>
      <c r="AZ37" s="71">
        <v>1</v>
      </c>
      <c r="BA37" s="72">
        <v>1</v>
      </c>
      <c r="BB37" s="71">
        <v>1</v>
      </c>
      <c r="BC37" s="72">
        <v>1</v>
      </c>
      <c r="BD37" s="71">
        <v>1</v>
      </c>
      <c r="BE37" s="72">
        <v>1</v>
      </c>
      <c r="BF37" s="71">
        <v>1</v>
      </c>
      <c r="BG37" s="72"/>
      <c r="BH37" s="71"/>
      <c r="BI37" s="71">
        <v>1</v>
      </c>
      <c r="BJ37" s="138">
        <f t="shared" si="0"/>
        <v>37</v>
      </c>
      <c r="BK37" s="102">
        <v>0</v>
      </c>
      <c r="BL37" s="139">
        <f t="shared" si="1"/>
        <v>0</v>
      </c>
    </row>
    <row r="38" spans="2:64" s="7" customFormat="1" ht="22.95" customHeight="1" x14ac:dyDescent="0.3">
      <c r="B38" s="188">
        <v>35</v>
      </c>
      <c r="C38" s="133" t="s">
        <v>128</v>
      </c>
      <c r="D38" s="65"/>
      <c r="E38" s="134">
        <v>2</v>
      </c>
      <c r="F38" s="135"/>
      <c r="G38" s="134">
        <v>1</v>
      </c>
      <c r="H38" s="135">
        <v>1</v>
      </c>
      <c r="I38" s="134">
        <v>2</v>
      </c>
      <c r="J38" s="135">
        <v>1</v>
      </c>
      <c r="K38" s="134">
        <v>1</v>
      </c>
      <c r="L38" s="135">
        <v>1</v>
      </c>
      <c r="M38" s="134">
        <v>1</v>
      </c>
      <c r="N38" s="135">
        <v>2</v>
      </c>
      <c r="O38" s="136">
        <v>2</v>
      </c>
      <c r="P38" s="136"/>
      <c r="Q38" s="134">
        <v>2</v>
      </c>
      <c r="R38" s="135"/>
      <c r="S38" s="134">
        <v>2</v>
      </c>
      <c r="T38" s="137"/>
      <c r="U38" s="137">
        <v>1</v>
      </c>
      <c r="V38" s="135"/>
      <c r="W38" s="134"/>
      <c r="X38" s="135">
        <v>2</v>
      </c>
      <c r="Y38" s="134"/>
      <c r="Z38" s="134">
        <v>5</v>
      </c>
      <c r="AA38" s="135"/>
      <c r="AB38" s="134"/>
      <c r="AC38" s="135"/>
      <c r="AD38" s="134">
        <v>2</v>
      </c>
      <c r="AE38" s="135"/>
      <c r="AF38" s="134"/>
      <c r="AG38" s="135">
        <v>2</v>
      </c>
      <c r="AH38" s="134"/>
      <c r="AI38" s="135">
        <v>1</v>
      </c>
      <c r="AJ38" s="134">
        <v>2</v>
      </c>
      <c r="AK38" s="135">
        <v>1</v>
      </c>
      <c r="AL38" s="134">
        <v>2</v>
      </c>
      <c r="AM38" s="135"/>
      <c r="AN38" s="134"/>
      <c r="AO38" s="135"/>
      <c r="AP38" s="134">
        <v>2</v>
      </c>
      <c r="AQ38" s="135"/>
      <c r="AR38" s="134">
        <v>2</v>
      </c>
      <c r="AS38" s="135"/>
      <c r="AT38" s="134"/>
      <c r="AU38" s="135">
        <v>2</v>
      </c>
      <c r="AV38" s="134">
        <v>2</v>
      </c>
      <c r="AW38" s="135">
        <v>3</v>
      </c>
      <c r="AX38" s="134">
        <v>2</v>
      </c>
      <c r="AY38" s="135">
        <v>2</v>
      </c>
      <c r="AZ38" s="134">
        <v>2</v>
      </c>
      <c r="BA38" s="135">
        <v>2</v>
      </c>
      <c r="BB38" s="134">
        <v>2</v>
      </c>
      <c r="BC38" s="135">
        <v>2</v>
      </c>
      <c r="BD38" s="134">
        <v>2</v>
      </c>
      <c r="BE38" s="135">
        <v>2</v>
      </c>
      <c r="BF38" s="134">
        <v>2</v>
      </c>
      <c r="BG38" s="135"/>
      <c r="BH38" s="134"/>
      <c r="BI38" s="134">
        <v>2</v>
      </c>
      <c r="BJ38" s="138">
        <f t="shared" si="0"/>
        <v>67</v>
      </c>
      <c r="BK38" s="102">
        <v>0</v>
      </c>
      <c r="BL38" s="139">
        <f t="shared" si="1"/>
        <v>0</v>
      </c>
    </row>
    <row r="39" spans="2:64" s="7" customFormat="1" ht="22.95" customHeight="1" thickBot="1" x14ac:dyDescent="0.35">
      <c r="B39" s="188">
        <v>36</v>
      </c>
      <c r="C39" s="80" t="s">
        <v>130</v>
      </c>
      <c r="D39" s="65"/>
      <c r="E39" s="71"/>
      <c r="F39" s="72"/>
      <c r="G39" s="71"/>
      <c r="H39" s="72"/>
      <c r="I39" s="71"/>
      <c r="J39" s="72"/>
      <c r="K39" s="71"/>
      <c r="L39" s="72"/>
      <c r="M39" s="71"/>
      <c r="N39" s="72"/>
      <c r="O39" s="73"/>
      <c r="P39" s="73">
        <v>199</v>
      </c>
      <c r="Q39" s="71"/>
      <c r="R39" s="72"/>
      <c r="S39" s="71"/>
      <c r="T39" s="70"/>
      <c r="U39" s="70"/>
      <c r="V39" s="72"/>
      <c r="W39" s="71"/>
      <c r="X39" s="72"/>
      <c r="Y39" s="71"/>
      <c r="Z39" s="71"/>
      <c r="AA39" s="72"/>
      <c r="AB39" s="71"/>
      <c r="AC39" s="72"/>
      <c r="AD39" s="71"/>
      <c r="AE39" s="72"/>
      <c r="AF39" s="71"/>
      <c r="AG39" s="72"/>
      <c r="AH39" s="71"/>
      <c r="AI39" s="72"/>
      <c r="AJ39" s="71"/>
      <c r="AK39" s="72"/>
      <c r="AL39" s="71"/>
      <c r="AM39" s="72"/>
      <c r="AN39" s="71"/>
      <c r="AO39" s="72"/>
      <c r="AP39" s="71"/>
      <c r="AQ39" s="72"/>
      <c r="AR39" s="71"/>
      <c r="AS39" s="72">
        <v>199</v>
      </c>
      <c r="AT39" s="71"/>
      <c r="AU39" s="72"/>
      <c r="AV39" s="71"/>
      <c r="AW39" s="72"/>
      <c r="AX39" s="71"/>
      <c r="AY39" s="72"/>
      <c r="AZ39" s="71"/>
      <c r="BA39" s="72"/>
      <c r="BB39" s="71"/>
      <c r="BC39" s="72"/>
      <c r="BD39" s="71"/>
      <c r="BE39" s="72"/>
      <c r="BF39" s="71"/>
      <c r="BG39" s="72"/>
      <c r="BH39" s="71"/>
      <c r="BI39" s="71"/>
      <c r="BJ39" s="138">
        <f t="shared" si="0"/>
        <v>398</v>
      </c>
      <c r="BK39" s="102">
        <v>0</v>
      </c>
      <c r="BL39" s="139">
        <f t="shared" si="1"/>
        <v>0</v>
      </c>
    </row>
    <row r="40" spans="2:64" s="11" customFormat="1" ht="23.25" customHeight="1" thickBot="1" x14ac:dyDescent="0.35">
      <c r="C40" s="82" t="s">
        <v>81</v>
      </c>
      <c r="D40" s="22"/>
      <c r="E40" s="24">
        <f>SUM(E4:E39)</f>
        <v>18</v>
      </c>
      <c r="F40" s="24">
        <f t="shared" ref="F40:BI40" si="2">SUM(F4:F39)</f>
        <v>1</v>
      </c>
      <c r="G40" s="24">
        <f t="shared" si="2"/>
        <v>13</v>
      </c>
      <c r="H40" s="24">
        <f t="shared" si="2"/>
        <v>17</v>
      </c>
      <c r="I40" s="24">
        <f t="shared" si="2"/>
        <v>18</v>
      </c>
      <c r="J40" s="24">
        <f t="shared" si="2"/>
        <v>14</v>
      </c>
      <c r="K40" s="24">
        <f t="shared" si="2"/>
        <v>15</v>
      </c>
      <c r="L40" s="24">
        <f t="shared" si="2"/>
        <v>14</v>
      </c>
      <c r="M40" s="24">
        <f t="shared" si="2"/>
        <v>15</v>
      </c>
      <c r="N40" s="24">
        <f t="shared" si="2"/>
        <v>16</v>
      </c>
      <c r="O40" s="24">
        <f t="shared" si="2"/>
        <v>30</v>
      </c>
      <c r="P40" s="24">
        <f t="shared" si="2"/>
        <v>215</v>
      </c>
      <c r="Q40" s="24">
        <f t="shared" si="2"/>
        <v>15</v>
      </c>
      <c r="R40" s="24">
        <f t="shared" si="2"/>
        <v>1</v>
      </c>
      <c r="S40" s="24">
        <f t="shared" si="2"/>
        <v>6</v>
      </c>
      <c r="T40" s="24">
        <f t="shared" si="2"/>
        <v>6</v>
      </c>
      <c r="U40" s="24">
        <f t="shared" si="2"/>
        <v>32</v>
      </c>
      <c r="V40" s="24">
        <f t="shared" si="2"/>
        <v>49</v>
      </c>
      <c r="W40" s="24">
        <f t="shared" si="2"/>
        <v>32</v>
      </c>
      <c r="X40" s="24">
        <f t="shared" si="2"/>
        <v>17</v>
      </c>
      <c r="Y40" s="24">
        <f t="shared" si="2"/>
        <v>3</v>
      </c>
      <c r="Z40" s="24">
        <f t="shared" si="2"/>
        <v>39</v>
      </c>
      <c r="AA40" s="24">
        <f t="shared" si="2"/>
        <v>7</v>
      </c>
      <c r="AB40" s="24">
        <f t="shared" si="2"/>
        <v>1</v>
      </c>
      <c r="AC40" s="24">
        <f t="shared" si="2"/>
        <v>1</v>
      </c>
      <c r="AD40" s="24">
        <f t="shared" si="2"/>
        <v>21</v>
      </c>
      <c r="AE40" s="24">
        <f t="shared" si="2"/>
        <v>112</v>
      </c>
      <c r="AF40" s="24">
        <f t="shared" si="2"/>
        <v>4</v>
      </c>
      <c r="AG40" s="24">
        <f t="shared" si="2"/>
        <v>52</v>
      </c>
      <c r="AH40" s="24">
        <f t="shared" si="2"/>
        <v>7</v>
      </c>
      <c r="AI40" s="24">
        <f t="shared" si="2"/>
        <v>22</v>
      </c>
      <c r="AJ40" s="24">
        <f t="shared" si="2"/>
        <v>17</v>
      </c>
      <c r="AK40" s="24">
        <f t="shared" si="2"/>
        <v>21</v>
      </c>
      <c r="AL40" s="24">
        <f t="shared" si="2"/>
        <v>27</v>
      </c>
      <c r="AM40" s="24">
        <f t="shared" si="2"/>
        <v>4</v>
      </c>
      <c r="AN40" s="24">
        <f t="shared" si="2"/>
        <v>29</v>
      </c>
      <c r="AO40" s="24">
        <f t="shared" si="2"/>
        <v>18</v>
      </c>
      <c r="AP40" s="24">
        <f t="shared" si="2"/>
        <v>36</v>
      </c>
      <c r="AQ40" s="24">
        <f t="shared" si="2"/>
        <v>1</v>
      </c>
      <c r="AR40" s="24">
        <f t="shared" si="2"/>
        <v>18</v>
      </c>
      <c r="AS40" s="24">
        <f t="shared" si="2"/>
        <v>206</v>
      </c>
      <c r="AT40" s="24">
        <f t="shared" si="2"/>
        <v>6</v>
      </c>
      <c r="AU40" s="24">
        <f t="shared" si="2"/>
        <v>20</v>
      </c>
      <c r="AV40" s="24">
        <f t="shared" si="2"/>
        <v>17</v>
      </c>
      <c r="AW40" s="24">
        <f t="shared" si="2"/>
        <v>19</v>
      </c>
      <c r="AX40" s="24">
        <f t="shared" si="2"/>
        <v>17</v>
      </c>
      <c r="AY40" s="24">
        <f t="shared" si="2"/>
        <v>36</v>
      </c>
      <c r="AZ40" s="24">
        <f t="shared" si="2"/>
        <v>17</v>
      </c>
      <c r="BA40" s="24">
        <f t="shared" si="2"/>
        <v>17</v>
      </c>
      <c r="BB40" s="24">
        <f t="shared" si="2"/>
        <v>17</v>
      </c>
      <c r="BC40" s="24">
        <f t="shared" si="2"/>
        <v>17</v>
      </c>
      <c r="BD40" s="24">
        <f t="shared" si="2"/>
        <v>17</v>
      </c>
      <c r="BE40" s="24">
        <f t="shared" si="2"/>
        <v>30</v>
      </c>
      <c r="BF40" s="24">
        <f t="shared" si="2"/>
        <v>17</v>
      </c>
      <c r="BG40" s="24">
        <f t="shared" si="2"/>
        <v>33</v>
      </c>
      <c r="BH40" s="24">
        <f t="shared" si="2"/>
        <v>35</v>
      </c>
      <c r="BI40" s="24">
        <f t="shared" si="2"/>
        <v>26</v>
      </c>
      <c r="BJ40" s="23">
        <f>SUM(BJ4:BJ39)</f>
        <v>1531</v>
      </c>
      <c r="BK40" s="101"/>
      <c r="BL40" s="140">
        <f>SUM(BL4:BL39)</f>
        <v>0</v>
      </c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63"/>
  <sheetViews>
    <sheetView workbookViewId="0">
      <pane ySplit="2" topLeftCell="A3" activePane="bottomLeft" state="frozen"/>
      <selection pane="bottomLeft" activeCell="G63" sqref="G63"/>
    </sheetView>
  </sheetViews>
  <sheetFormatPr defaultColWidth="9.109375" defaultRowHeight="14.4" x14ac:dyDescent="0.3"/>
  <cols>
    <col min="1" max="1" width="9.109375" style="2"/>
    <col min="2" max="2" width="3.88671875" style="30" customWidth="1"/>
    <col min="3" max="3" width="32.6640625" style="2" bestFit="1" customWidth="1"/>
    <col min="4" max="4" width="11.33203125" style="7" bestFit="1" customWidth="1"/>
    <col min="5" max="5" width="12.6640625" style="7" bestFit="1" customWidth="1"/>
    <col min="6" max="6" width="9.109375" style="2"/>
    <col min="7" max="7" width="15.33203125" style="7" customWidth="1"/>
    <col min="8" max="16384" width="9.109375" style="2"/>
  </cols>
  <sheetData>
    <row r="1" spans="2:7" ht="15" thickBot="1" x14ac:dyDescent="0.35"/>
    <row r="2" spans="2:7" s="31" customFormat="1" ht="39" customHeight="1" thickBot="1" x14ac:dyDescent="0.35">
      <c r="B2" s="193" t="s">
        <v>131</v>
      </c>
      <c r="C2" s="194"/>
      <c r="D2" s="44" t="s">
        <v>218</v>
      </c>
      <c r="E2" s="35" t="s">
        <v>219</v>
      </c>
      <c r="G2" s="32" t="s">
        <v>82</v>
      </c>
    </row>
    <row r="3" spans="2:7" x14ac:dyDescent="0.3">
      <c r="B3" s="104"/>
      <c r="C3" s="105" t="s">
        <v>248</v>
      </c>
      <c r="D3" s="106"/>
      <c r="E3" s="107"/>
      <c r="G3" s="123"/>
    </row>
    <row r="4" spans="2:7" x14ac:dyDescent="0.3">
      <c r="B4" s="97">
        <v>1</v>
      </c>
      <c r="C4" s="37" t="s">
        <v>249</v>
      </c>
      <c r="D4" s="25">
        <v>3449</v>
      </c>
      <c r="E4" s="27">
        <v>338</v>
      </c>
      <c r="G4" s="99">
        <v>0</v>
      </c>
    </row>
    <row r="5" spans="2:7" x14ac:dyDescent="0.3">
      <c r="B5" s="97">
        <v>2</v>
      </c>
      <c r="C5" s="37" t="s">
        <v>250</v>
      </c>
      <c r="D5" s="25">
        <v>4024</v>
      </c>
      <c r="E5" s="27">
        <v>151614</v>
      </c>
      <c r="G5" s="99">
        <v>0</v>
      </c>
    </row>
    <row r="6" spans="2:7" x14ac:dyDescent="0.3">
      <c r="B6" s="97">
        <v>3</v>
      </c>
      <c r="C6" s="37" t="s">
        <v>251</v>
      </c>
      <c r="D6" s="25">
        <v>16531</v>
      </c>
      <c r="E6" s="27">
        <v>670290</v>
      </c>
      <c r="G6" s="99">
        <v>0</v>
      </c>
    </row>
    <row r="7" spans="2:7" x14ac:dyDescent="0.3">
      <c r="B7" s="97">
        <v>4</v>
      </c>
      <c r="C7" s="37" t="s">
        <v>252</v>
      </c>
      <c r="D7" s="25">
        <v>1318</v>
      </c>
      <c r="E7" s="27">
        <v>64957</v>
      </c>
      <c r="G7" s="99">
        <v>0</v>
      </c>
    </row>
    <row r="8" spans="2:7" x14ac:dyDescent="0.3">
      <c r="B8" s="97">
        <v>5</v>
      </c>
      <c r="C8" s="37" t="s">
        <v>253</v>
      </c>
      <c r="D8" s="25">
        <v>27769</v>
      </c>
      <c r="E8" s="27">
        <v>900289</v>
      </c>
      <c r="G8" s="99">
        <v>0</v>
      </c>
    </row>
    <row r="9" spans="2:7" x14ac:dyDescent="0.3">
      <c r="B9" s="97">
        <v>6</v>
      </c>
      <c r="C9" s="37" t="s">
        <v>254</v>
      </c>
      <c r="D9" s="25">
        <v>1918</v>
      </c>
      <c r="E9" s="27">
        <v>86634</v>
      </c>
      <c r="G9" s="99">
        <v>0</v>
      </c>
    </row>
    <row r="10" spans="2:7" x14ac:dyDescent="0.3">
      <c r="B10" s="97">
        <v>7</v>
      </c>
      <c r="C10" s="37" t="s">
        <v>255</v>
      </c>
      <c r="D10" s="25">
        <v>857</v>
      </c>
      <c r="E10" s="27">
        <v>35687</v>
      </c>
      <c r="G10" s="99">
        <v>0</v>
      </c>
    </row>
    <row r="11" spans="2:7" x14ac:dyDescent="0.3">
      <c r="B11" s="97">
        <v>8</v>
      </c>
      <c r="C11" s="37" t="s">
        <v>256</v>
      </c>
      <c r="D11" s="25">
        <v>96</v>
      </c>
      <c r="E11" s="27">
        <v>4577</v>
      </c>
      <c r="G11" s="99">
        <v>0</v>
      </c>
    </row>
    <row r="12" spans="2:7" x14ac:dyDescent="0.3">
      <c r="B12" s="97"/>
      <c r="C12" s="37"/>
      <c r="D12" s="25"/>
      <c r="E12" s="27"/>
      <c r="G12" s="122"/>
    </row>
    <row r="13" spans="2:7" x14ac:dyDescent="0.3">
      <c r="B13" s="104"/>
      <c r="C13" s="105" t="s">
        <v>264</v>
      </c>
      <c r="D13" s="106"/>
      <c r="E13" s="107"/>
      <c r="G13" s="106"/>
    </row>
    <row r="14" spans="2:7" x14ac:dyDescent="0.3">
      <c r="B14" s="97">
        <v>9</v>
      </c>
      <c r="C14" s="37" t="s">
        <v>257</v>
      </c>
      <c r="D14" s="25">
        <v>419903</v>
      </c>
      <c r="E14" s="27">
        <v>1965249</v>
      </c>
      <c r="G14" s="99">
        <v>0</v>
      </c>
    </row>
    <row r="15" spans="2:7" x14ac:dyDescent="0.3">
      <c r="B15" s="97">
        <v>10</v>
      </c>
      <c r="C15" s="37" t="s">
        <v>258</v>
      </c>
      <c r="D15" s="25">
        <v>7339</v>
      </c>
      <c r="E15" s="27">
        <v>28132</v>
      </c>
      <c r="G15" s="99">
        <v>0</v>
      </c>
    </row>
    <row r="16" spans="2:7" x14ac:dyDescent="0.3">
      <c r="B16" s="97">
        <v>11</v>
      </c>
      <c r="C16" s="37" t="s">
        <v>259</v>
      </c>
      <c r="D16" s="25">
        <v>33301</v>
      </c>
      <c r="E16" s="27">
        <v>111618</v>
      </c>
      <c r="G16" s="99">
        <v>0</v>
      </c>
    </row>
    <row r="17" spans="2:7" x14ac:dyDescent="0.3">
      <c r="B17" s="97">
        <v>12</v>
      </c>
      <c r="C17" s="37" t="s">
        <v>260</v>
      </c>
      <c r="D17" s="25">
        <v>307640</v>
      </c>
      <c r="E17" s="27">
        <v>931133</v>
      </c>
      <c r="G17" s="99">
        <v>0</v>
      </c>
    </row>
    <row r="18" spans="2:7" x14ac:dyDescent="0.3">
      <c r="B18" s="97">
        <v>13</v>
      </c>
      <c r="C18" s="37" t="s">
        <v>261</v>
      </c>
      <c r="D18" s="25">
        <v>391287</v>
      </c>
      <c r="E18" s="27">
        <v>1389683</v>
      </c>
      <c r="G18" s="99">
        <v>0</v>
      </c>
    </row>
    <row r="19" spans="2:7" x14ac:dyDescent="0.3">
      <c r="B19" s="97">
        <v>14</v>
      </c>
      <c r="C19" s="37" t="s">
        <v>262</v>
      </c>
      <c r="D19" s="25">
        <v>45303</v>
      </c>
      <c r="E19" s="27">
        <v>176230</v>
      </c>
      <c r="G19" s="99">
        <v>0</v>
      </c>
    </row>
    <row r="20" spans="2:7" x14ac:dyDescent="0.3">
      <c r="B20" s="97">
        <v>15</v>
      </c>
      <c r="C20" s="37" t="s">
        <v>263</v>
      </c>
      <c r="D20" s="25">
        <v>404603</v>
      </c>
      <c r="E20" s="27">
        <v>2401490</v>
      </c>
      <c r="G20" s="99">
        <v>0</v>
      </c>
    </row>
    <row r="21" spans="2:7" x14ac:dyDescent="0.3">
      <c r="B21" s="97"/>
      <c r="C21" s="37"/>
      <c r="D21" s="25"/>
      <c r="E21" s="27"/>
      <c r="G21" s="122"/>
    </row>
    <row r="22" spans="2:7" x14ac:dyDescent="0.3">
      <c r="B22" s="104"/>
      <c r="C22" s="105" t="s">
        <v>265</v>
      </c>
      <c r="D22" s="106"/>
      <c r="E22" s="107"/>
      <c r="G22" s="106"/>
    </row>
    <row r="23" spans="2:7" x14ac:dyDescent="0.3">
      <c r="B23" s="97">
        <v>16</v>
      </c>
      <c r="C23" s="37" t="s">
        <v>266</v>
      </c>
      <c r="D23" s="25">
        <v>0</v>
      </c>
      <c r="E23" s="27">
        <v>232989</v>
      </c>
      <c r="G23" s="99">
        <v>0</v>
      </c>
    </row>
    <row r="24" spans="2:7" x14ac:dyDescent="0.3">
      <c r="B24" s="97"/>
      <c r="C24" s="37"/>
      <c r="D24" s="25"/>
      <c r="E24" s="27"/>
      <c r="G24" s="122"/>
    </row>
    <row r="25" spans="2:7" x14ac:dyDescent="0.3">
      <c r="B25" s="104"/>
      <c r="C25" s="105" t="s">
        <v>267</v>
      </c>
      <c r="D25" s="106"/>
      <c r="E25" s="107"/>
      <c r="G25" s="106"/>
    </row>
    <row r="26" spans="2:7" x14ac:dyDescent="0.3">
      <c r="B26" s="97">
        <v>17</v>
      </c>
      <c r="C26" s="37" t="s">
        <v>268</v>
      </c>
      <c r="D26" s="25">
        <v>3995</v>
      </c>
      <c r="E26" s="27">
        <v>5090</v>
      </c>
      <c r="G26" s="99">
        <v>0</v>
      </c>
    </row>
    <row r="27" spans="2:7" x14ac:dyDescent="0.3">
      <c r="B27" s="97">
        <v>18</v>
      </c>
      <c r="C27" s="37" t="s">
        <v>266</v>
      </c>
      <c r="D27" s="25">
        <v>89</v>
      </c>
      <c r="E27" s="27">
        <v>1874</v>
      </c>
      <c r="G27" s="99">
        <v>0</v>
      </c>
    </row>
    <row r="28" spans="2:7" x14ac:dyDescent="0.3">
      <c r="B28" s="97">
        <v>19</v>
      </c>
      <c r="C28" s="37" t="s">
        <v>269</v>
      </c>
      <c r="D28" s="25">
        <v>9</v>
      </c>
      <c r="E28" s="27">
        <v>198</v>
      </c>
      <c r="G28" s="99">
        <v>0</v>
      </c>
    </row>
    <row r="29" spans="2:7" x14ac:dyDescent="0.3">
      <c r="B29" s="97">
        <v>20</v>
      </c>
      <c r="C29" s="37" t="s">
        <v>270</v>
      </c>
      <c r="D29" s="25">
        <v>15506</v>
      </c>
      <c r="E29" s="27">
        <v>20851</v>
      </c>
      <c r="G29" s="99">
        <v>0</v>
      </c>
    </row>
    <row r="30" spans="2:7" x14ac:dyDescent="0.3">
      <c r="B30" s="97">
        <v>21</v>
      </c>
      <c r="C30" s="37" t="s">
        <v>271</v>
      </c>
      <c r="D30" s="25">
        <v>7317</v>
      </c>
      <c r="E30" s="27">
        <v>10181</v>
      </c>
      <c r="G30" s="99">
        <v>0</v>
      </c>
    </row>
    <row r="31" spans="2:7" x14ac:dyDescent="0.3">
      <c r="B31" s="97">
        <v>22</v>
      </c>
      <c r="C31" s="37" t="s">
        <v>272</v>
      </c>
      <c r="D31" s="25">
        <v>2240</v>
      </c>
      <c r="E31" s="27">
        <v>5363</v>
      </c>
      <c r="G31" s="99">
        <v>0</v>
      </c>
    </row>
    <row r="32" spans="2:7" x14ac:dyDescent="0.3">
      <c r="B32" s="97"/>
      <c r="C32" s="37"/>
      <c r="D32" s="25"/>
      <c r="E32" s="27"/>
      <c r="G32" s="122"/>
    </row>
    <row r="33" spans="2:7" x14ac:dyDescent="0.3">
      <c r="B33" s="104"/>
      <c r="C33" s="105" t="s">
        <v>273</v>
      </c>
      <c r="D33" s="106"/>
      <c r="E33" s="107"/>
      <c r="G33" s="106"/>
    </row>
    <row r="34" spans="2:7" x14ac:dyDescent="0.3">
      <c r="B34" s="97">
        <v>23</v>
      </c>
      <c r="C34" s="37" t="s">
        <v>274</v>
      </c>
      <c r="D34" s="25">
        <v>174</v>
      </c>
      <c r="E34" s="27">
        <v>5727</v>
      </c>
      <c r="G34" s="99">
        <v>0</v>
      </c>
    </row>
    <row r="35" spans="2:7" x14ac:dyDescent="0.3">
      <c r="B35" s="97">
        <v>24</v>
      </c>
      <c r="C35" s="37" t="s">
        <v>275</v>
      </c>
      <c r="D35" s="25">
        <v>811</v>
      </c>
      <c r="E35" s="27">
        <v>27818</v>
      </c>
      <c r="G35" s="99">
        <v>0</v>
      </c>
    </row>
    <row r="36" spans="2:7" x14ac:dyDescent="0.3">
      <c r="B36" s="97">
        <v>25</v>
      </c>
      <c r="C36" s="37" t="s">
        <v>276</v>
      </c>
      <c r="D36" s="25">
        <v>36</v>
      </c>
      <c r="E36" s="27">
        <v>1059</v>
      </c>
      <c r="G36" s="99">
        <v>0</v>
      </c>
    </row>
    <row r="37" spans="2:7" x14ac:dyDescent="0.3">
      <c r="B37" s="97">
        <v>26</v>
      </c>
      <c r="C37" s="37" t="s">
        <v>277</v>
      </c>
      <c r="D37" s="25">
        <v>25710</v>
      </c>
      <c r="E37" s="27">
        <v>111951</v>
      </c>
      <c r="G37" s="99">
        <v>0</v>
      </c>
    </row>
    <row r="38" spans="2:7" x14ac:dyDescent="0.3">
      <c r="B38" s="97">
        <v>27</v>
      </c>
      <c r="C38" s="37" t="s">
        <v>278</v>
      </c>
      <c r="D38" s="25">
        <v>8</v>
      </c>
      <c r="E38" s="27">
        <v>241</v>
      </c>
      <c r="G38" s="99">
        <v>0</v>
      </c>
    </row>
    <row r="39" spans="2:7" x14ac:dyDescent="0.3">
      <c r="B39" s="97">
        <v>28</v>
      </c>
      <c r="C39" s="37" t="s">
        <v>279</v>
      </c>
      <c r="D39" s="25">
        <v>671</v>
      </c>
      <c r="E39" s="27">
        <v>2010</v>
      </c>
      <c r="G39" s="99">
        <v>0</v>
      </c>
    </row>
    <row r="40" spans="2:7" x14ac:dyDescent="0.3">
      <c r="B40" s="97">
        <v>29</v>
      </c>
      <c r="C40" s="37" t="s">
        <v>280</v>
      </c>
      <c r="D40" s="25">
        <v>2442</v>
      </c>
      <c r="E40" s="27">
        <v>12917</v>
      </c>
      <c r="G40" s="99">
        <v>0</v>
      </c>
    </row>
    <row r="41" spans="2:7" x14ac:dyDescent="0.3">
      <c r="B41" s="97">
        <v>30</v>
      </c>
      <c r="C41" s="37" t="s">
        <v>281</v>
      </c>
      <c r="D41" s="25">
        <v>488</v>
      </c>
      <c r="E41" s="27">
        <v>2533</v>
      </c>
      <c r="G41" s="99">
        <v>0</v>
      </c>
    </row>
    <row r="42" spans="2:7" x14ac:dyDescent="0.3">
      <c r="B42" s="97">
        <v>31</v>
      </c>
      <c r="C42" s="37" t="s">
        <v>282</v>
      </c>
      <c r="D42" s="25">
        <v>3004</v>
      </c>
      <c r="E42" s="27">
        <v>11388</v>
      </c>
      <c r="G42" s="99">
        <v>0</v>
      </c>
    </row>
    <row r="43" spans="2:7" x14ac:dyDescent="0.3">
      <c r="B43" s="97">
        <v>32</v>
      </c>
      <c r="C43" s="37" t="s">
        <v>283</v>
      </c>
      <c r="D43" s="25">
        <v>858</v>
      </c>
      <c r="E43" s="27">
        <v>3174</v>
      </c>
      <c r="G43" s="99">
        <v>0</v>
      </c>
    </row>
    <row r="44" spans="2:7" x14ac:dyDescent="0.3">
      <c r="B44" s="97">
        <v>33</v>
      </c>
      <c r="C44" s="37" t="s">
        <v>284</v>
      </c>
      <c r="D44" s="25">
        <v>16</v>
      </c>
      <c r="E44" s="27">
        <v>40</v>
      </c>
      <c r="G44" s="99">
        <v>0</v>
      </c>
    </row>
    <row r="45" spans="2:7" x14ac:dyDescent="0.3">
      <c r="B45" s="97">
        <v>34</v>
      </c>
      <c r="C45" s="37" t="s">
        <v>285</v>
      </c>
      <c r="D45" s="25">
        <v>2</v>
      </c>
      <c r="E45" s="27">
        <v>29</v>
      </c>
      <c r="G45" s="99">
        <v>0</v>
      </c>
    </row>
    <row r="46" spans="2:7" x14ac:dyDescent="0.3">
      <c r="B46" s="97">
        <v>35</v>
      </c>
      <c r="C46" s="37" t="s">
        <v>286</v>
      </c>
      <c r="D46" s="25">
        <v>263</v>
      </c>
      <c r="E46" s="27">
        <v>7478</v>
      </c>
      <c r="G46" s="99">
        <v>0</v>
      </c>
    </row>
    <row r="47" spans="2:7" x14ac:dyDescent="0.3">
      <c r="B47" s="97">
        <v>36</v>
      </c>
      <c r="C47" s="37" t="s">
        <v>287</v>
      </c>
      <c r="D47" s="25">
        <v>2000</v>
      </c>
      <c r="E47" s="27">
        <v>7612</v>
      </c>
      <c r="G47" s="99">
        <v>0</v>
      </c>
    </row>
    <row r="48" spans="2:7" x14ac:dyDescent="0.3">
      <c r="B48" s="97">
        <v>37</v>
      </c>
      <c r="C48" s="37" t="s">
        <v>288</v>
      </c>
      <c r="D48" s="25">
        <v>4907</v>
      </c>
      <c r="E48" s="27">
        <v>12761</v>
      </c>
      <c r="G48" s="99">
        <v>0</v>
      </c>
    </row>
    <row r="49" spans="2:7" x14ac:dyDescent="0.3">
      <c r="B49" s="97">
        <v>38</v>
      </c>
      <c r="C49" s="37" t="s">
        <v>289</v>
      </c>
      <c r="D49" s="25">
        <v>1055</v>
      </c>
      <c r="E49" s="27">
        <v>3014</v>
      </c>
      <c r="G49" s="99">
        <v>0</v>
      </c>
    </row>
    <row r="50" spans="2:7" x14ac:dyDescent="0.3">
      <c r="B50" s="97">
        <v>39</v>
      </c>
      <c r="C50" s="37" t="s">
        <v>290</v>
      </c>
      <c r="D50" s="25">
        <v>2206</v>
      </c>
      <c r="E50" s="27">
        <v>6229</v>
      </c>
      <c r="G50" s="99">
        <v>0</v>
      </c>
    </row>
    <row r="51" spans="2:7" x14ac:dyDescent="0.3">
      <c r="B51" s="97">
        <v>40</v>
      </c>
      <c r="C51" s="37" t="s">
        <v>291</v>
      </c>
      <c r="D51" s="25">
        <v>21</v>
      </c>
      <c r="E51" s="27">
        <v>5</v>
      </c>
      <c r="G51" s="99">
        <v>0</v>
      </c>
    </row>
    <row r="52" spans="2:7" x14ac:dyDescent="0.3">
      <c r="B52" s="97"/>
      <c r="C52" s="37"/>
      <c r="D52" s="25"/>
      <c r="E52" s="27"/>
      <c r="G52" s="122"/>
    </row>
    <row r="53" spans="2:7" x14ac:dyDescent="0.3">
      <c r="B53" s="104"/>
      <c r="C53" s="105" t="s">
        <v>292</v>
      </c>
      <c r="D53" s="106"/>
      <c r="E53" s="107"/>
      <c r="G53" s="106"/>
    </row>
    <row r="54" spans="2:7" x14ac:dyDescent="0.3">
      <c r="B54" s="97">
        <v>41</v>
      </c>
      <c r="C54" s="37" t="s">
        <v>293</v>
      </c>
      <c r="D54" s="25">
        <v>21</v>
      </c>
      <c r="E54" s="27">
        <v>46</v>
      </c>
      <c r="G54" s="99">
        <v>0</v>
      </c>
    </row>
    <row r="55" spans="2:7" x14ac:dyDescent="0.3">
      <c r="B55" s="97">
        <v>42</v>
      </c>
      <c r="C55" s="37" t="s">
        <v>294</v>
      </c>
      <c r="D55" s="25">
        <v>9</v>
      </c>
      <c r="E55" s="27">
        <v>262</v>
      </c>
      <c r="G55" s="99">
        <v>0</v>
      </c>
    </row>
    <row r="56" spans="2:7" x14ac:dyDescent="0.3">
      <c r="B56" s="97">
        <v>43</v>
      </c>
      <c r="C56" s="37" t="s">
        <v>295</v>
      </c>
      <c r="D56" s="25">
        <v>46</v>
      </c>
      <c r="E56" s="27">
        <v>1151</v>
      </c>
      <c r="G56" s="99">
        <v>0</v>
      </c>
    </row>
    <row r="57" spans="2:7" x14ac:dyDescent="0.3">
      <c r="B57" s="97">
        <v>44</v>
      </c>
      <c r="C57" s="37" t="s">
        <v>296</v>
      </c>
      <c r="D57" s="25">
        <v>17</v>
      </c>
      <c r="E57" s="27">
        <v>51</v>
      </c>
      <c r="G57" s="99">
        <v>0</v>
      </c>
    </row>
    <row r="58" spans="2:7" x14ac:dyDescent="0.3">
      <c r="B58" s="97">
        <v>45</v>
      </c>
      <c r="C58" s="37" t="s">
        <v>297</v>
      </c>
      <c r="D58" s="25">
        <v>324</v>
      </c>
      <c r="E58" s="27">
        <v>3526</v>
      </c>
      <c r="G58" s="99">
        <v>0</v>
      </c>
    </row>
    <row r="59" spans="2:7" x14ac:dyDescent="0.3">
      <c r="B59" s="97">
        <v>46</v>
      </c>
      <c r="C59" s="37" t="s">
        <v>298</v>
      </c>
      <c r="D59" s="25">
        <v>479</v>
      </c>
      <c r="E59" s="27">
        <v>1324</v>
      </c>
      <c r="G59" s="99">
        <v>0</v>
      </c>
    </row>
    <row r="60" spans="2:7" x14ac:dyDescent="0.3">
      <c r="B60" s="97">
        <v>47</v>
      </c>
      <c r="C60" s="37" t="s">
        <v>299</v>
      </c>
      <c r="D60" s="25">
        <v>771</v>
      </c>
      <c r="E60" s="27">
        <v>815</v>
      </c>
      <c r="G60" s="99">
        <v>0</v>
      </c>
    </row>
    <row r="61" spans="2:7" x14ac:dyDescent="0.3">
      <c r="B61" s="97">
        <v>48</v>
      </c>
      <c r="C61" s="37" t="s">
        <v>300</v>
      </c>
      <c r="D61" s="25">
        <v>582</v>
      </c>
      <c r="E61" s="27">
        <v>1793</v>
      </c>
      <c r="G61" s="99">
        <v>0</v>
      </c>
    </row>
    <row r="62" spans="2:7" ht="15" thickBot="1" x14ac:dyDescent="0.35">
      <c r="B62" s="98"/>
      <c r="C62" s="38"/>
      <c r="D62" s="26"/>
      <c r="E62" s="28"/>
      <c r="G62" s="122"/>
    </row>
    <row r="63" spans="2:7" s="42" customFormat="1" ht="21" customHeight="1" thickBot="1" x14ac:dyDescent="0.35">
      <c r="B63" s="39"/>
      <c r="C63" s="40" t="s">
        <v>81</v>
      </c>
      <c r="D63" s="41">
        <f>SUM(D4:D61)</f>
        <v>1741415</v>
      </c>
      <c r="E63" s="41">
        <f>SUM(E4:E61)</f>
        <v>9419421</v>
      </c>
      <c r="G63" s="91">
        <f>SUM(G3:G62)</f>
        <v>0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H5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H55" sqref="CH55"/>
    </sheetView>
  </sheetViews>
  <sheetFormatPr defaultRowHeight="14.4" x14ac:dyDescent="0.3"/>
  <cols>
    <col min="1" max="1" width="9.109375" style="5"/>
    <col min="2" max="2" width="3" style="7" bestFit="1" customWidth="1"/>
    <col min="3" max="3" width="31.109375" style="5" bestFit="1" customWidth="1"/>
    <col min="4" max="83" width="6.44140625" style="7" customWidth="1"/>
    <col min="84" max="84" width="9.109375" style="7"/>
    <col min="85" max="85" width="11.44140625" style="7" customWidth="1"/>
    <col min="86" max="86" width="14.6640625" style="7" bestFit="1" customWidth="1"/>
    <col min="87" max="16384" width="8.88671875" style="5"/>
  </cols>
  <sheetData>
    <row r="2" spans="2:86" ht="16.2" thickBot="1" x14ac:dyDescent="0.35">
      <c r="D2" s="45">
        <v>1</v>
      </c>
      <c r="E2" s="45">
        <v>2</v>
      </c>
      <c r="F2" s="45">
        <v>3</v>
      </c>
      <c r="G2" s="45">
        <v>4</v>
      </c>
      <c r="H2" s="45">
        <v>5</v>
      </c>
      <c r="I2" s="45">
        <v>6</v>
      </c>
      <c r="J2" s="45">
        <v>7</v>
      </c>
      <c r="K2" s="45">
        <v>8</v>
      </c>
      <c r="L2" s="45">
        <v>9</v>
      </c>
      <c r="M2" s="45">
        <v>10</v>
      </c>
      <c r="N2" s="45">
        <v>11</v>
      </c>
      <c r="O2" s="45">
        <v>12</v>
      </c>
      <c r="P2" s="45">
        <v>13</v>
      </c>
      <c r="Q2" s="45">
        <v>14</v>
      </c>
      <c r="R2" s="45">
        <v>15</v>
      </c>
      <c r="S2" s="45">
        <v>16</v>
      </c>
      <c r="T2" s="45">
        <v>17</v>
      </c>
      <c r="U2" s="45">
        <v>18</v>
      </c>
      <c r="V2" s="45">
        <v>19</v>
      </c>
      <c r="W2" s="45">
        <v>20</v>
      </c>
      <c r="X2" s="45">
        <v>21</v>
      </c>
      <c r="Y2" s="45">
        <v>22</v>
      </c>
      <c r="Z2" s="45">
        <v>23</v>
      </c>
      <c r="AA2" s="45">
        <v>24</v>
      </c>
      <c r="AB2" s="45">
        <v>25</v>
      </c>
      <c r="AC2" s="45">
        <v>26</v>
      </c>
      <c r="AD2" s="45">
        <v>27</v>
      </c>
      <c r="AE2" s="45">
        <v>28</v>
      </c>
      <c r="AF2" s="45">
        <v>29</v>
      </c>
      <c r="AG2" s="45">
        <v>30</v>
      </c>
      <c r="AH2" s="45">
        <v>31</v>
      </c>
      <c r="AI2" s="45">
        <v>32</v>
      </c>
      <c r="AJ2" s="45">
        <v>33</v>
      </c>
      <c r="AK2" s="45">
        <v>34</v>
      </c>
      <c r="AL2" s="45">
        <v>35</v>
      </c>
      <c r="AM2" s="45">
        <v>36</v>
      </c>
      <c r="AN2" s="45">
        <v>37</v>
      </c>
      <c r="AO2" s="45">
        <v>38</v>
      </c>
      <c r="AP2" s="45">
        <v>39</v>
      </c>
      <c r="AQ2" s="45">
        <v>40</v>
      </c>
      <c r="AR2" s="45">
        <v>41</v>
      </c>
      <c r="AS2" s="45">
        <v>42</v>
      </c>
      <c r="AT2" s="45">
        <v>43</v>
      </c>
      <c r="AU2" s="45">
        <v>44</v>
      </c>
      <c r="AV2" s="45">
        <v>45</v>
      </c>
      <c r="AW2" s="45">
        <v>46</v>
      </c>
      <c r="AX2" s="45">
        <v>47</v>
      </c>
      <c r="AY2" s="45">
        <v>48</v>
      </c>
      <c r="AZ2" s="45">
        <v>49</v>
      </c>
      <c r="BA2" s="45">
        <v>50</v>
      </c>
      <c r="BB2" s="45">
        <v>51</v>
      </c>
      <c r="BC2" s="45">
        <v>52</v>
      </c>
      <c r="BD2" s="45">
        <v>53</v>
      </c>
      <c r="BE2" s="45">
        <v>54</v>
      </c>
      <c r="BF2" s="45">
        <v>55</v>
      </c>
      <c r="BG2" s="45">
        <v>56</v>
      </c>
      <c r="BH2" s="45">
        <v>57</v>
      </c>
      <c r="BI2" s="45">
        <v>58</v>
      </c>
      <c r="BJ2" s="45">
        <v>59</v>
      </c>
      <c r="BK2" s="45">
        <v>60</v>
      </c>
      <c r="BL2" s="45">
        <v>61</v>
      </c>
      <c r="BM2" s="45">
        <v>62</v>
      </c>
      <c r="BN2" s="45">
        <v>63</v>
      </c>
      <c r="BO2" s="45">
        <v>64</v>
      </c>
      <c r="BP2" s="45">
        <v>65</v>
      </c>
      <c r="BQ2" s="45">
        <v>66</v>
      </c>
      <c r="BR2" s="45">
        <v>67</v>
      </c>
      <c r="BS2" s="45">
        <v>68</v>
      </c>
      <c r="BT2" s="45">
        <v>69</v>
      </c>
      <c r="BU2" s="45">
        <v>70</v>
      </c>
      <c r="BV2" s="45">
        <v>71</v>
      </c>
      <c r="BW2" s="45">
        <v>72</v>
      </c>
      <c r="BX2" s="45">
        <v>73</v>
      </c>
      <c r="BY2" s="45">
        <v>74</v>
      </c>
      <c r="BZ2" s="45">
        <v>75</v>
      </c>
      <c r="CA2" s="45">
        <v>76</v>
      </c>
      <c r="CB2" s="45">
        <v>77</v>
      </c>
      <c r="CC2" s="45">
        <v>78</v>
      </c>
      <c r="CD2" s="45">
        <v>79</v>
      </c>
      <c r="CE2" s="45">
        <v>80</v>
      </c>
      <c r="CG2" s="159"/>
    </row>
    <row r="3" spans="2:86" s="11" customFormat="1" ht="137.4" customHeight="1" thickBot="1" x14ac:dyDescent="0.35">
      <c r="B3" s="191" t="s">
        <v>0</v>
      </c>
      <c r="C3" s="192"/>
      <c r="D3" s="125" t="s">
        <v>1</v>
      </c>
      <c r="E3" s="126" t="s">
        <v>2</v>
      </c>
      <c r="F3" s="125" t="s">
        <v>3</v>
      </c>
      <c r="G3" s="126" t="s">
        <v>4</v>
      </c>
      <c r="H3" s="125" t="s">
        <v>5</v>
      </c>
      <c r="I3" s="126" t="s">
        <v>6</v>
      </c>
      <c r="J3" s="125" t="s">
        <v>7</v>
      </c>
      <c r="K3" s="126" t="s">
        <v>8</v>
      </c>
      <c r="L3" s="125" t="s">
        <v>9</v>
      </c>
      <c r="M3" s="126" t="s">
        <v>10</v>
      </c>
      <c r="N3" s="125" t="s">
        <v>11</v>
      </c>
      <c r="O3" s="126" t="s">
        <v>12</v>
      </c>
      <c r="P3" s="125" t="s">
        <v>13</v>
      </c>
      <c r="Q3" s="126" t="s">
        <v>14</v>
      </c>
      <c r="R3" s="125" t="s">
        <v>15</v>
      </c>
      <c r="S3" s="126" t="s">
        <v>16</v>
      </c>
      <c r="T3" s="125" t="s">
        <v>17</v>
      </c>
      <c r="U3" s="126" t="s">
        <v>18</v>
      </c>
      <c r="V3" s="125" t="s">
        <v>19</v>
      </c>
      <c r="W3" s="126" t="s">
        <v>20</v>
      </c>
      <c r="X3" s="125" t="s">
        <v>21</v>
      </c>
      <c r="Y3" s="126" t="s">
        <v>22</v>
      </c>
      <c r="Z3" s="125" t="s">
        <v>23</v>
      </c>
      <c r="AA3" s="126" t="s">
        <v>24</v>
      </c>
      <c r="AB3" s="125" t="s">
        <v>25</v>
      </c>
      <c r="AC3" s="127" t="s">
        <v>26</v>
      </c>
      <c r="AD3" s="126" t="s">
        <v>27</v>
      </c>
      <c r="AE3" s="128" t="s">
        <v>28</v>
      </c>
      <c r="AF3" s="125" t="s">
        <v>29</v>
      </c>
      <c r="AG3" s="126" t="s">
        <v>30</v>
      </c>
      <c r="AH3" s="125" t="s">
        <v>31</v>
      </c>
      <c r="AI3" s="126" t="s">
        <v>32</v>
      </c>
      <c r="AJ3" s="125" t="s">
        <v>33</v>
      </c>
      <c r="AK3" s="126" t="s">
        <v>34</v>
      </c>
      <c r="AL3" s="125" t="s">
        <v>35</v>
      </c>
      <c r="AM3" s="126" t="s">
        <v>36</v>
      </c>
      <c r="AN3" s="125" t="s">
        <v>37</v>
      </c>
      <c r="AO3" s="126" t="s">
        <v>38</v>
      </c>
      <c r="AP3" s="125" t="s">
        <v>39</v>
      </c>
      <c r="AQ3" s="126" t="s">
        <v>40</v>
      </c>
      <c r="AR3" s="125" t="s">
        <v>41</v>
      </c>
      <c r="AS3" s="126" t="s">
        <v>42</v>
      </c>
      <c r="AT3" s="125" t="s">
        <v>43</v>
      </c>
      <c r="AU3" s="126" t="s">
        <v>44</v>
      </c>
      <c r="AV3" s="125" t="s">
        <v>45</v>
      </c>
      <c r="AW3" s="126" t="s">
        <v>46</v>
      </c>
      <c r="AX3" s="125" t="s">
        <v>47</v>
      </c>
      <c r="AY3" s="126" t="s">
        <v>48</v>
      </c>
      <c r="AZ3" s="125" t="s">
        <v>49</v>
      </c>
      <c r="BA3" s="126" t="s">
        <v>50</v>
      </c>
      <c r="BB3" s="125" t="s">
        <v>51</v>
      </c>
      <c r="BC3" s="126" t="s">
        <v>52</v>
      </c>
      <c r="BD3" s="125" t="s">
        <v>53</v>
      </c>
      <c r="BE3" s="126" t="s">
        <v>54</v>
      </c>
      <c r="BF3" s="125" t="s">
        <v>55</v>
      </c>
      <c r="BG3" s="126" t="s">
        <v>56</v>
      </c>
      <c r="BH3" s="125" t="s">
        <v>57</v>
      </c>
      <c r="BI3" s="126" t="s">
        <v>58</v>
      </c>
      <c r="BJ3" s="125" t="s">
        <v>59</v>
      </c>
      <c r="BK3" s="126" t="s">
        <v>60</v>
      </c>
      <c r="BL3" s="125" t="s">
        <v>61</v>
      </c>
      <c r="BM3" s="126" t="s">
        <v>62</v>
      </c>
      <c r="BN3" s="125" t="s">
        <v>63</v>
      </c>
      <c r="BO3" s="126" t="s">
        <v>64</v>
      </c>
      <c r="BP3" s="125" t="s">
        <v>65</v>
      </c>
      <c r="BQ3" s="126" t="s">
        <v>66</v>
      </c>
      <c r="BR3" s="125" t="s">
        <v>67</v>
      </c>
      <c r="BS3" s="126" t="s">
        <v>68</v>
      </c>
      <c r="BT3" s="125" t="s">
        <v>69</v>
      </c>
      <c r="BU3" s="126" t="s">
        <v>70</v>
      </c>
      <c r="BV3" s="125" t="s">
        <v>71</v>
      </c>
      <c r="BW3" s="126" t="s">
        <v>72</v>
      </c>
      <c r="BX3" s="125" t="s">
        <v>73</v>
      </c>
      <c r="BY3" s="126" t="s">
        <v>74</v>
      </c>
      <c r="BZ3" s="125" t="s">
        <v>75</v>
      </c>
      <c r="CA3" s="126" t="s">
        <v>76</v>
      </c>
      <c r="CB3" s="125" t="s">
        <v>77</v>
      </c>
      <c r="CC3" s="126" t="s">
        <v>78</v>
      </c>
      <c r="CD3" s="125" t="s">
        <v>79</v>
      </c>
      <c r="CE3" s="126" t="s">
        <v>80</v>
      </c>
      <c r="CF3" s="48" t="s">
        <v>81</v>
      </c>
      <c r="CG3" s="103" t="s">
        <v>247</v>
      </c>
      <c r="CH3" s="14" t="s">
        <v>230</v>
      </c>
    </row>
    <row r="4" spans="2:86" x14ac:dyDescent="0.3">
      <c r="B4" s="54">
        <v>1</v>
      </c>
      <c r="C4" s="160" t="s">
        <v>83</v>
      </c>
      <c r="D4" s="161"/>
      <c r="E4" s="51"/>
      <c r="F4" s="161"/>
      <c r="G4" s="51"/>
      <c r="H4" s="161"/>
      <c r="I4" s="51"/>
      <c r="J4" s="161"/>
      <c r="K4" s="51"/>
      <c r="L4" s="161"/>
      <c r="M4" s="51">
        <v>1</v>
      </c>
      <c r="N4" s="161"/>
      <c r="O4" s="51"/>
      <c r="P4" s="161"/>
      <c r="Q4" s="51"/>
      <c r="R4" s="161">
        <v>12</v>
      </c>
      <c r="S4" s="51"/>
      <c r="T4" s="161"/>
      <c r="U4" s="51"/>
      <c r="V4" s="161">
        <v>12</v>
      </c>
      <c r="W4" s="51"/>
      <c r="X4" s="161"/>
      <c r="Y4" s="51"/>
      <c r="Z4" s="161">
        <v>4</v>
      </c>
      <c r="AA4" s="51"/>
      <c r="AB4" s="161"/>
      <c r="AC4" s="162"/>
      <c r="AD4" s="51">
        <v>1</v>
      </c>
      <c r="AE4" s="163"/>
      <c r="AF4" s="161"/>
      <c r="AG4" s="51"/>
      <c r="AH4" s="161">
        <v>3</v>
      </c>
      <c r="AI4" s="51"/>
      <c r="AJ4" s="161"/>
      <c r="AK4" s="51"/>
      <c r="AL4" s="161"/>
      <c r="AM4" s="51"/>
      <c r="AN4" s="161"/>
      <c r="AO4" s="51"/>
      <c r="AP4" s="161"/>
      <c r="AQ4" s="51"/>
      <c r="AR4" s="161"/>
      <c r="AS4" s="51"/>
      <c r="AT4" s="161"/>
      <c r="AU4" s="51"/>
      <c r="AV4" s="161">
        <v>9</v>
      </c>
      <c r="AW4" s="51">
        <v>2</v>
      </c>
      <c r="AX4" s="161"/>
      <c r="AY4" s="51">
        <v>2</v>
      </c>
      <c r="AZ4" s="161"/>
      <c r="BA4" s="51"/>
      <c r="BB4" s="161"/>
      <c r="BC4" s="51"/>
      <c r="BD4" s="161"/>
      <c r="BE4" s="51">
        <v>1</v>
      </c>
      <c r="BF4" s="161"/>
      <c r="BG4" s="51"/>
      <c r="BH4" s="161"/>
      <c r="BI4" s="51"/>
      <c r="BJ4" s="161">
        <v>8</v>
      </c>
      <c r="BK4" s="51"/>
      <c r="BL4" s="161">
        <v>1</v>
      </c>
      <c r="BM4" s="51">
        <v>4</v>
      </c>
      <c r="BN4" s="161"/>
      <c r="BO4" s="51">
        <v>3</v>
      </c>
      <c r="BP4" s="161">
        <v>1</v>
      </c>
      <c r="BQ4" s="51">
        <v>2</v>
      </c>
      <c r="BR4" s="161"/>
      <c r="BS4" s="51">
        <v>6</v>
      </c>
      <c r="BT4" s="161"/>
      <c r="BU4" s="51"/>
      <c r="BV4" s="161">
        <v>1</v>
      </c>
      <c r="BW4" s="51"/>
      <c r="BX4" s="161">
        <v>1</v>
      </c>
      <c r="BY4" s="51">
        <v>18</v>
      </c>
      <c r="BZ4" s="161"/>
      <c r="CA4" s="51">
        <v>4</v>
      </c>
      <c r="CB4" s="161"/>
      <c r="CC4" s="51">
        <v>1</v>
      </c>
      <c r="CD4" s="161"/>
      <c r="CE4" s="51"/>
      <c r="CF4" s="164">
        <f>SUM(D4:CE4)</f>
        <v>97</v>
      </c>
      <c r="CG4" s="102">
        <v>0</v>
      </c>
      <c r="CH4" s="90">
        <f>CF4*CG4</f>
        <v>0</v>
      </c>
    </row>
    <row r="5" spans="2:86" x14ac:dyDescent="0.3">
      <c r="B5" s="43">
        <v>2</v>
      </c>
      <c r="C5" s="87" t="s">
        <v>84</v>
      </c>
      <c r="D5" s="165"/>
      <c r="E5" s="52"/>
      <c r="F5" s="165"/>
      <c r="G5" s="52"/>
      <c r="H5" s="165"/>
      <c r="I5" s="52"/>
      <c r="J5" s="165"/>
      <c r="K5" s="52"/>
      <c r="L5" s="165"/>
      <c r="M5" s="52"/>
      <c r="N5" s="165"/>
      <c r="O5" s="52"/>
      <c r="P5" s="165"/>
      <c r="Q5" s="52"/>
      <c r="R5" s="165"/>
      <c r="S5" s="52"/>
      <c r="T5" s="165"/>
      <c r="U5" s="52"/>
      <c r="V5" s="165"/>
      <c r="W5" s="52"/>
      <c r="X5" s="165"/>
      <c r="Y5" s="52"/>
      <c r="Z5" s="165"/>
      <c r="AA5" s="52"/>
      <c r="AB5" s="165"/>
      <c r="AC5" s="166"/>
      <c r="AD5" s="52"/>
      <c r="AE5" s="167"/>
      <c r="AF5" s="165"/>
      <c r="AG5" s="52"/>
      <c r="AH5" s="165">
        <v>5</v>
      </c>
      <c r="AI5" s="52"/>
      <c r="AJ5" s="165"/>
      <c r="AK5" s="52"/>
      <c r="AL5" s="165"/>
      <c r="AM5" s="52"/>
      <c r="AN5" s="165"/>
      <c r="AO5" s="52"/>
      <c r="AP5" s="165"/>
      <c r="AQ5" s="52"/>
      <c r="AR5" s="165"/>
      <c r="AS5" s="52"/>
      <c r="AT5" s="165"/>
      <c r="AU5" s="52"/>
      <c r="AV5" s="165"/>
      <c r="AW5" s="52"/>
      <c r="AX5" s="165"/>
      <c r="AY5" s="52"/>
      <c r="AZ5" s="165"/>
      <c r="BA5" s="52"/>
      <c r="BB5" s="165"/>
      <c r="BC5" s="52"/>
      <c r="BD5" s="165"/>
      <c r="BE5" s="52"/>
      <c r="BF5" s="165"/>
      <c r="BG5" s="52"/>
      <c r="BH5" s="165"/>
      <c r="BI5" s="52"/>
      <c r="BJ5" s="165"/>
      <c r="BK5" s="52"/>
      <c r="BL5" s="165"/>
      <c r="BM5" s="52"/>
      <c r="BN5" s="165"/>
      <c r="BO5" s="52"/>
      <c r="BP5" s="165"/>
      <c r="BQ5" s="52"/>
      <c r="BR5" s="165"/>
      <c r="BS5" s="52"/>
      <c r="BT5" s="165"/>
      <c r="BU5" s="52"/>
      <c r="BV5" s="165"/>
      <c r="BW5" s="52"/>
      <c r="BX5" s="165"/>
      <c r="BY5" s="52"/>
      <c r="BZ5" s="165"/>
      <c r="CA5" s="52"/>
      <c r="CB5" s="165"/>
      <c r="CC5" s="52"/>
      <c r="CD5" s="165"/>
      <c r="CE5" s="52"/>
      <c r="CF5" s="164">
        <f t="shared" ref="CF5:CF54" si="0">SUM(D5:CE5)</f>
        <v>5</v>
      </c>
      <c r="CG5" s="102">
        <v>0</v>
      </c>
      <c r="CH5" s="90">
        <f t="shared" ref="CH5:CH44" si="1">CF5*CG5</f>
        <v>0</v>
      </c>
    </row>
    <row r="6" spans="2:86" x14ac:dyDescent="0.3">
      <c r="B6" s="43">
        <v>3</v>
      </c>
      <c r="C6" s="84" t="s">
        <v>85</v>
      </c>
      <c r="D6" s="168">
        <v>1</v>
      </c>
      <c r="E6" s="53"/>
      <c r="F6" s="168"/>
      <c r="G6" s="53">
        <v>1</v>
      </c>
      <c r="H6" s="168"/>
      <c r="I6" s="53"/>
      <c r="J6" s="168"/>
      <c r="K6" s="53"/>
      <c r="L6" s="168"/>
      <c r="M6" s="53"/>
      <c r="N6" s="168"/>
      <c r="O6" s="53"/>
      <c r="P6" s="168"/>
      <c r="Q6" s="53"/>
      <c r="R6" s="168">
        <v>1</v>
      </c>
      <c r="S6" s="53"/>
      <c r="T6" s="168"/>
      <c r="U6" s="53"/>
      <c r="V6" s="168">
        <v>100</v>
      </c>
      <c r="W6" s="53">
        <v>1</v>
      </c>
      <c r="X6" s="168"/>
      <c r="Y6" s="53"/>
      <c r="Z6" s="168">
        <v>1</v>
      </c>
      <c r="AA6" s="53"/>
      <c r="AB6" s="168"/>
      <c r="AC6" s="169"/>
      <c r="AD6" s="53"/>
      <c r="AE6" s="170"/>
      <c r="AF6" s="168"/>
      <c r="AG6" s="53"/>
      <c r="AH6" s="168">
        <v>1</v>
      </c>
      <c r="AI6" s="53"/>
      <c r="AJ6" s="168"/>
      <c r="AK6" s="53"/>
      <c r="AL6" s="168"/>
      <c r="AM6" s="53"/>
      <c r="AN6" s="168"/>
      <c r="AO6" s="53"/>
      <c r="AP6" s="168">
        <v>1</v>
      </c>
      <c r="AQ6" s="53"/>
      <c r="AR6" s="168"/>
      <c r="AS6" s="53"/>
      <c r="AT6" s="168"/>
      <c r="AU6" s="53"/>
      <c r="AV6" s="168">
        <v>1</v>
      </c>
      <c r="AW6" s="53"/>
      <c r="AX6" s="168"/>
      <c r="AY6" s="53"/>
      <c r="AZ6" s="168"/>
      <c r="BA6" s="53"/>
      <c r="BB6" s="168"/>
      <c r="BC6" s="53"/>
      <c r="BD6" s="168"/>
      <c r="BE6" s="53"/>
      <c r="BF6" s="168"/>
      <c r="BG6" s="53">
        <v>1</v>
      </c>
      <c r="BH6" s="168"/>
      <c r="BI6" s="53"/>
      <c r="BJ6" s="168"/>
      <c r="BK6" s="53"/>
      <c r="BL6" s="168"/>
      <c r="BM6" s="53"/>
      <c r="BN6" s="168"/>
      <c r="BO6" s="53">
        <v>1</v>
      </c>
      <c r="BP6" s="168"/>
      <c r="BQ6" s="53"/>
      <c r="BR6" s="168">
        <v>1</v>
      </c>
      <c r="BS6" s="53">
        <v>1</v>
      </c>
      <c r="BT6" s="168"/>
      <c r="BU6" s="53"/>
      <c r="BV6" s="168"/>
      <c r="BW6" s="53">
        <v>1</v>
      </c>
      <c r="BX6" s="168"/>
      <c r="BY6" s="53">
        <v>2</v>
      </c>
      <c r="BZ6" s="168">
        <v>1</v>
      </c>
      <c r="CA6" s="53"/>
      <c r="CB6" s="168"/>
      <c r="CC6" s="53"/>
      <c r="CD6" s="168"/>
      <c r="CE6" s="53"/>
      <c r="CF6" s="164">
        <f t="shared" si="0"/>
        <v>116</v>
      </c>
      <c r="CG6" s="102">
        <v>0</v>
      </c>
      <c r="CH6" s="90">
        <f t="shared" si="1"/>
        <v>0</v>
      </c>
    </row>
    <row r="7" spans="2:86" s="132" customFormat="1" x14ac:dyDescent="0.3">
      <c r="B7" s="43">
        <v>4</v>
      </c>
      <c r="C7" s="171" t="s">
        <v>376</v>
      </c>
      <c r="D7" s="156"/>
      <c r="E7" s="155"/>
      <c r="F7" s="156"/>
      <c r="G7" s="155"/>
      <c r="H7" s="156">
        <v>1</v>
      </c>
      <c r="I7" s="155"/>
      <c r="J7" s="156">
        <v>1</v>
      </c>
      <c r="K7" s="155"/>
      <c r="L7" s="156"/>
      <c r="M7" s="155"/>
      <c r="N7" s="156">
        <v>1</v>
      </c>
      <c r="O7" s="155"/>
      <c r="P7" s="156"/>
      <c r="Q7" s="155"/>
      <c r="R7" s="156">
        <v>1</v>
      </c>
      <c r="S7" s="155"/>
      <c r="T7" s="156">
        <v>1</v>
      </c>
      <c r="U7" s="155"/>
      <c r="V7" s="156">
        <v>1</v>
      </c>
      <c r="W7" s="155"/>
      <c r="X7" s="156"/>
      <c r="Y7" s="155"/>
      <c r="Z7" s="156">
        <v>1</v>
      </c>
      <c r="AA7" s="155"/>
      <c r="AB7" s="156">
        <v>1</v>
      </c>
      <c r="AC7" s="157"/>
      <c r="AD7" s="155">
        <v>1</v>
      </c>
      <c r="AE7" s="158"/>
      <c r="AF7" s="156"/>
      <c r="AG7" s="155"/>
      <c r="AH7" s="156">
        <v>2</v>
      </c>
      <c r="AI7" s="155">
        <v>1</v>
      </c>
      <c r="AJ7" s="156"/>
      <c r="AK7" s="155"/>
      <c r="AL7" s="156"/>
      <c r="AM7" s="155"/>
      <c r="AN7" s="156"/>
      <c r="AO7" s="155"/>
      <c r="AP7" s="156"/>
      <c r="AQ7" s="155">
        <v>1</v>
      </c>
      <c r="AR7" s="156"/>
      <c r="AS7" s="155">
        <v>1</v>
      </c>
      <c r="AT7" s="156">
        <v>1</v>
      </c>
      <c r="AU7" s="155">
        <v>1</v>
      </c>
      <c r="AV7" s="156"/>
      <c r="AW7" s="155"/>
      <c r="AX7" s="156">
        <v>1</v>
      </c>
      <c r="AY7" s="155"/>
      <c r="AZ7" s="156"/>
      <c r="BA7" s="155"/>
      <c r="BB7" s="156"/>
      <c r="BC7" s="155">
        <v>1</v>
      </c>
      <c r="BD7" s="156"/>
      <c r="BE7" s="155"/>
      <c r="BF7" s="156">
        <v>1</v>
      </c>
      <c r="BG7" s="155"/>
      <c r="BH7" s="156"/>
      <c r="BI7" s="155"/>
      <c r="BJ7" s="156">
        <v>1</v>
      </c>
      <c r="BK7" s="155"/>
      <c r="BL7" s="156"/>
      <c r="BM7" s="155"/>
      <c r="BN7" s="156">
        <v>1</v>
      </c>
      <c r="BO7" s="155">
        <v>1</v>
      </c>
      <c r="BP7" s="156">
        <v>1</v>
      </c>
      <c r="BQ7" s="155">
        <v>1</v>
      </c>
      <c r="BR7" s="156"/>
      <c r="BS7" s="155"/>
      <c r="BT7" s="156"/>
      <c r="BU7" s="155">
        <v>1</v>
      </c>
      <c r="BV7" s="156"/>
      <c r="BW7" s="155"/>
      <c r="BX7" s="156">
        <v>1</v>
      </c>
      <c r="BY7" s="155">
        <v>2</v>
      </c>
      <c r="BZ7" s="156"/>
      <c r="CA7" s="155">
        <v>2</v>
      </c>
      <c r="CB7" s="156">
        <v>1</v>
      </c>
      <c r="CC7" s="155"/>
      <c r="CD7" s="156"/>
      <c r="CE7" s="155"/>
      <c r="CF7" s="164">
        <f t="shared" si="0"/>
        <v>31</v>
      </c>
      <c r="CG7" s="144">
        <v>0</v>
      </c>
      <c r="CH7" s="145">
        <f t="shared" si="1"/>
        <v>0</v>
      </c>
    </row>
    <row r="8" spans="2:86" x14ac:dyDescent="0.3">
      <c r="B8" s="43">
        <v>5</v>
      </c>
      <c r="C8" s="172" t="s">
        <v>86</v>
      </c>
      <c r="D8" s="173"/>
      <c r="E8" s="174"/>
      <c r="F8" s="173">
        <v>9</v>
      </c>
      <c r="G8" s="174"/>
      <c r="H8" s="173"/>
      <c r="I8" s="174"/>
      <c r="J8" s="173"/>
      <c r="K8" s="174">
        <v>18</v>
      </c>
      <c r="L8" s="173"/>
      <c r="M8" s="174"/>
      <c r="N8" s="173"/>
      <c r="O8" s="174">
        <v>9</v>
      </c>
      <c r="P8" s="173"/>
      <c r="Q8" s="174"/>
      <c r="R8" s="173">
        <v>9</v>
      </c>
      <c r="S8" s="174"/>
      <c r="T8" s="173"/>
      <c r="U8" s="174"/>
      <c r="V8" s="173">
        <v>9</v>
      </c>
      <c r="W8" s="174"/>
      <c r="X8" s="173"/>
      <c r="Y8" s="174"/>
      <c r="Z8" s="173">
        <v>9</v>
      </c>
      <c r="AA8" s="174">
        <v>9</v>
      </c>
      <c r="AB8" s="173"/>
      <c r="AC8" s="175"/>
      <c r="AD8" s="174"/>
      <c r="AE8" s="176"/>
      <c r="AF8" s="173"/>
      <c r="AG8" s="174"/>
      <c r="AH8" s="173">
        <v>9</v>
      </c>
      <c r="AI8" s="174"/>
      <c r="AJ8" s="173"/>
      <c r="AK8" s="174">
        <v>9</v>
      </c>
      <c r="AL8" s="173"/>
      <c r="AM8" s="174"/>
      <c r="AN8" s="173"/>
      <c r="AO8" s="174"/>
      <c r="AP8" s="173"/>
      <c r="AQ8" s="174"/>
      <c r="AR8" s="173"/>
      <c r="AS8" s="174"/>
      <c r="AT8" s="173"/>
      <c r="AU8" s="174"/>
      <c r="AV8" s="173"/>
      <c r="AW8" s="174"/>
      <c r="AX8" s="173"/>
      <c r="AY8" s="174"/>
      <c r="AZ8" s="173"/>
      <c r="BA8" s="174"/>
      <c r="BB8" s="173">
        <v>9</v>
      </c>
      <c r="BC8" s="174"/>
      <c r="BD8" s="173"/>
      <c r="BE8" s="174"/>
      <c r="BF8" s="173"/>
      <c r="BG8" s="174"/>
      <c r="BH8" s="173">
        <v>9</v>
      </c>
      <c r="BI8" s="174"/>
      <c r="BJ8" s="173">
        <v>9</v>
      </c>
      <c r="BK8" s="174"/>
      <c r="BL8" s="173"/>
      <c r="BM8" s="174"/>
      <c r="BN8" s="173"/>
      <c r="BO8" s="174"/>
      <c r="BP8" s="173"/>
      <c r="BQ8" s="174"/>
      <c r="BR8" s="173">
        <v>18</v>
      </c>
      <c r="BS8" s="174"/>
      <c r="BT8" s="173"/>
      <c r="BU8" s="174"/>
      <c r="BV8" s="173"/>
      <c r="BW8" s="174"/>
      <c r="BX8" s="173"/>
      <c r="BY8" s="174">
        <v>18</v>
      </c>
      <c r="BZ8" s="173">
        <v>9</v>
      </c>
      <c r="CA8" s="174"/>
      <c r="CB8" s="173"/>
      <c r="CC8" s="174"/>
      <c r="CD8" s="173"/>
      <c r="CE8" s="174"/>
      <c r="CF8" s="164">
        <f t="shared" si="0"/>
        <v>162</v>
      </c>
      <c r="CG8" s="102">
        <v>0</v>
      </c>
      <c r="CH8" s="90">
        <f t="shared" si="1"/>
        <v>0</v>
      </c>
    </row>
    <row r="9" spans="2:86" x14ac:dyDescent="0.3">
      <c r="B9" s="43">
        <v>6</v>
      </c>
      <c r="C9" s="171" t="s">
        <v>87</v>
      </c>
      <c r="D9" s="156"/>
      <c r="E9" s="155"/>
      <c r="F9" s="156">
        <v>1</v>
      </c>
      <c r="G9" s="155"/>
      <c r="H9" s="156"/>
      <c r="I9" s="155"/>
      <c r="J9" s="156"/>
      <c r="K9" s="155">
        <v>2</v>
      </c>
      <c r="L9" s="156"/>
      <c r="M9" s="155"/>
      <c r="N9" s="156"/>
      <c r="O9" s="155">
        <v>1</v>
      </c>
      <c r="P9" s="156"/>
      <c r="Q9" s="155"/>
      <c r="R9" s="156">
        <v>1</v>
      </c>
      <c r="S9" s="155"/>
      <c r="T9" s="156"/>
      <c r="U9" s="155"/>
      <c r="V9" s="156">
        <v>1</v>
      </c>
      <c r="W9" s="155"/>
      <c r="X9" s="156"/>
      <c r="Y9" s="155"/>
      <c r="Z9" s="156">
        <v>1</v>
      </c>
      <c r="AA9" s="155">
        <v>1</v>
      </c>
      <c r="AB9" s="156"/>
      <c r="AC9" s="157"/>
      <c r="AD9" s="155"/>
      <c r="AE9" s="158"/>
      <c r="AF9" s="156"/>
      <c r="AG9" s="155"/>
      <c r="AH9" s="156">
        <v>1</v>
      </c>
      <c r="AI9" s="155"/>
      <c r="AJ9" s="156"/>
      <c r="AK9" s="155">
        <v>1</v>
      </c>
      <c r="AL9" s="156"/>
      <c r="AM9" s="155"/>
      <c r="AN9" s="156"/>
      <c r="AO9" s="155"/>
      <c r="AP9" s="156"/>
      <c r="AQ9" s="155"/>
      <c r="AR9" s="156"/>
      <c r="AS9" s="155"/>
      <c r="AT9" s="156"/>
      <c r="AU9" s="155"/>
      <c r="AV9" s="156"/>
      <c r="AW9" s="155"/>
      <c r="AX9" s="156"/>
      <c r="AY9" s="155"/>
      <c r="AZ9" s="156"/>
      <c r="BA9" s="155"/>
      <c r="BB9" s="156">
        <v>1</v>
      </c>
      <c r="BC9" s="155"/>
      <c r="BD9" s="156"/>
      <c r="BE9" s="155"/>
      <c r="BF9" s="156"/>
      <c r="BG9" s="155"/>
      <c r="BH9" s="156">
        <v>1</v>
      </c>
      <c r="BI9" s="155"/>
      <c r="BJ9" s="156">
        <v>1</v>
      </c>
      <c r="BK9" s="155"/>
      <c r="BL9" s="156"/>
      <c r="BM9" s="155"/>
      <c r="BN9" s="156"/>
      <c r="BO9" s="155"/>
      <c r="BP9" s="156"/>
      <c r="BQ9" s="155"/>
      <c r="BR9" s="156">
        <v>2</v>
      </c>
      <c r="BS9" s="155"/>
      <c r="BT9" s="156"/>
      <c r="BU9" s="155"/>
      <c r="BV9" s="156"/>
      <c r="BW9" s="155"/>
      <c r="BX9" s="156"/>
      <c r="BY9" s="155">
        <v>2</v>
      </c>
      <c r="BZ9" s="156">
        <v>1</v>
      </c>
      <c r="CA9" s="155"/>
      <c r="CB9" s="156"/>
      <c r="CC9" s="155"/>
      <c r="CD9" s="156"/>
      <c r="CE9" s="155"/>
      <c r="CF9" s="164">
        <f t="shared" si="0"/>
        <v>18</v>
      </c>
      <c r="CG9" s="102">
        <v>0</v>
      </c>
      <c r="CH9" s="90">
        <f t="shared" si="1"/>
        <v>0</v>
      </c>
    </row>
    <row r="10" spans="2:86" x14ac:dyDescent="0.3">
      <c r="B10" s="43">
        <v>7</v>
      </c>
      <c r="C10" s="172" t="s">
        <v>88</v>
      </c>
      <c r="D10" s="173"/>
      <c r="E10" s="174">
        <v>1</v>
      </c>
      <c r="F10" s="173"/>
      <c r="G10" s="174">
        <v>1</v>
      </c>
      <c r="H10" s="173"/>
      <c r="I10" s="174">
        <v>1</v>
      </c>
      <c r="J10" s="173"/>
      <c r="K10" s="174"/>
      <c r="L10" s="173">
        <v>1</v>
      </c>
      <c r="M10" s="174">
        <v>1</v>
      </c>
      <c r="N10" s="173"/>
      <c r="O10" s="174"/>
      <c r="P10" s="173"/>
      <c r="Q10" s="174">
        <v>1</v>
      </c>
      <c r="R10" s="173">
        <v>2</v>
      </c>
      <c r="S10" s="174"/>
      <c r="T10" s="173"/>
      <c r="U10" s="174"/>
      <c r="V10" s="173">
        <v>2</v>
      </c>
      <c r="W10" s="174">
        <v>2</v>
      </c>
      <c r="X10" s="173">
        <v>1</v>
      </c>
      <c r="Y10" s="174"/>
      <c r="Z10" s="173">
        <v>1</v>
      </c>
      <c r="AA10" s="174"/>
      <c r="AB10" s="173"/>
      <c r="AC10" s="175">
        <v>1</v>
      </c>
      <c r="AD10" s="174">
        <v>1</v>
      </c>
      <c r="AE10" s="176"/>
      <c r="AF10" s="173"/>
      <c r="AG10" s="174">
        <v>1</v>
      </c>
      <c r="AH10" s="173">
        <v>1</v>
      </c>
      <c r="AI10" s="174"/>
      <c r="AJ10" s="173"/>
      <c r="AK10" s="174"/>
      <c r="AL10" s="173"/>
      <c r="AM10" s="174">
        <v>1</v>
      </c>
      <c r="AN10" s="173">
        <v>1</v>
      </c>
      <c r="AO10" s="174">
        <v>2</v>
      </c>
      <c r="AP10" s="173"/>
      <c r="AQ10" s="174"/>
      <c r="AR10" s="173"/>
      <c r="AS10" s="174"/>
      <c r="AT10" s="173"/>
      <c r="AU10" s="174">
        <v>1</v>
      </c>
      <c r="AV10" s="173">
        <v>2</v>
      </c>
      <c r="AW10" s="174">
        <v>1</v>
      </c>
      <c r="AX10" s="173"/>
      <c r="AY10" s="174">
        <v>1</v>
      </c>
      <c r="AZ10" s="173"/>
      <c r="BA10" s="174"/>
      <c r="BB10" s="173"/>
      <c r="BC10" s="174"/>
      <c r="BD10" s="173"/>
      <c r="BE10" s="174">
        <v>1</v>
      </c>
      <c r="BF10" s="173">
        <v>1</v>
      </c>
      <c r="BG10" s="174"/>
      <c r="BH10" s="173"/>
      <c r="BI10" s="174"/>
      <c r="BJ10" s="173">
        <v>1</v>
      </c>
      <c r="BK10" s="174"/>
      <c r="BL10" s="173">
        <v>1</v>
      </c>
      <c r="BM10" s="174">
        <v>1</v>
      </c>
      <c r="BN10" s="173"/>
      <c r="BO10" s="174">
        <v>1</v>
      </c>
      <c r="BP10" s="173">
        <v>1</v>
      </c>
      <c r="BQ10" s="174">
        <v>1</v>
      </c>
      <c r="BR10" s="173"/>
      <c r="BS10" s="174">
        <v>1</v>
      </c>
      <c r="BT10" s="173"/>
      <c r="BU10" s="174"/>
      <c r="BV10" s="173">
        <v>1</v>
      </c>
      <c r="BW10" s="174">
        <v>1</v>
      </c>
      <c r="BX10" s="173">
        <v>1</v>
      </c>
      <c r="BY10" s="174">
        <v>4</v>
      </c>
      <c r="BZ10" s="173"/>
      <c r="CA10" s="174">
        <v>1</v>
      </c>
      <c r="CB10" s="173"/>
      <c r="CC10" s="174">
        <v>1</v>
      </c>
      <c r="CD10" s="173"/>
      <c r="CE10" s="174"/>
      <c r="CF10" s="164">
        <f t="shared" si="0"/>
        <v>45</v>
      </c>
      <c r="CG10" s="102">
        <v>0</v>
      </c>
      <c r="CH10" s="90">
        <f t="shared" si="1"/>
        <v>0</v>
      </c>
    </row>
    <row r="11" spans="2:86" x14ac:dyDescent="0.3">
      <c r="B11" s="43">
        <v>8</v>
      </c>
      <c r="C11" s="171" t="s">
        <v>89</v>
      </c>
      <c r="D11" s="156"/>
      <c r="E11" s="155"/>
      <c r="F11" s="156"/>
      <c r="G11" s="155"/>
      <c r="H11" s="156"/>
      <c r="I11" s="155"/>
      <c r="J11" s="156"/>
      <c r="K11" s="155"/>
      <c r="L11" s="156"/>
      <c r="M11" s="155"/>
      <c r="N11" s="156"/>
      <c r="O11" s="155"/>
      <c r="P11" s="156"/>
      <c r="Q11" s="155">
        <v>1</v>
      </c>
      <c r="R11" s="156">
        <v>1</v>
      </c>
      <c r="S11" s="155"/>
      <c r="T11" s="156"/>
      <c r="U11" s="155"/>
      <c r="V11" s="156"/>
      <c r="W11" s="155"/>
      <c r="X11" s="156"/>
      <c r="Y11" s="155"/>
      <c r="Z11" s="156"/>
      <c r="AA11" s="155"/>
      <c r="AB11" s="156"/>
      <c r="AC11" s="157">
        <v>1</v>
      </c>
      <c r="AD11" s="155">
        <v>2</v>
      </c>
      <c r="AE11" s="158"/>
      <c r="AF11" s="156"/>
      <c r="AG11" s="155">
        <v>1</v>
      </c>
      <c r="AH11" s="156"/>
      <c r="AI11" s="155"/>
      <c r="AJ11" s="156"/>
      <c r="AK11" s="155"/>
      <c r="AL11" s="156"/>
      <c r="AM11" s="155"/>
      <c r="AN11" s="156"/>
      <c r="AO11" s="155"/>
      <c r="AP11" s="156"/>
      <c r="AQ11" s="155"/>
      <c r="AR11" s="156"/>
      <c r="AS11" s="155"/>
      <c r="AT11" s="156"/>
      <c r="AU11" s="155"/>
      <c r="AV11" s="156"/>
      <c r="AW11" s="155"/>
      <c r="AX11" s="156"/>
      <c r="AY11" s="155"/>
      <c r="AZ11" s="156"/>
      <c r="BA11" s="155"/>
      <c r="BB11" s="156"/>
      <c r="BC11" s="155"/>
      <c r="BD11" s="156"/>
      <c r="BE11" s="155"/>
      <c r="BF11" s="156">
        <v>1</v>
      </c>
      <c r="BG11" s="155"/>
      <c r="BH11" s="156"/>
      <c r="BI11" s="155"/>
      <c r="BJ11" s="156"/>
      <c r="BK11" s="155"/>
      <c r="BL11" s="156">
        <v>2</v>
      </c>
      <c r="BM11" s="155"/>
      <c r="BN11" s="156"/>
      <c r="BO11" s="155"/>
      <c r="BP11" s="156"/>
      <c r="BQ11" s="155">
        <v>2</v>
      </c>
      <c r="BR11" s="156"/>
      <c r="BS11" s="155"/>
      <c r="BT11" s="156"/>
      <c r="BU11" s="155"/>
      <c r="BV11" s="156"/>
      <c r="BW11" s="155"/>
      <c r="BX11" s="156"/>
      <c r="BY11" s="155"/>
      <c r="BZ11" s="156"/>
      <c r="CA11" s="155">
        <v>4</v>
      </c>
      <c r="CB11" s="156"/>
      <c r="CC11" s="155"/>
      <c r="CD11" s="156"/>
      <c r="CE11" s="155"/>
      <c r="CF11" s="164">
        <f t="shared" si="0"/>
        <v>15</v>
      </c>
      <c r="CG11" s="102">
        <v>0</v>
      </c>
      <c r="CH11" s="90">
        <f t="shared" si="1"/>
        <v>0</v>
      </c>
    </row>
    <row r="12" spans="2:86" x14ac:dyDescent="0.3">
      <c r="B12" s="43">
        <v>9</v>
      </c>
      <c r="C12" s="172" t="s">
        <v>90</v>
      </c>
      <c r="D12" s="173"/>
      <c r="E12" s="174">
        <v>1</v>
      </c>
      <c r="F12" s="173"/>
      <c r="G12" s="174">
        <v>1</v>
      </c>
      <c r="H12" s="173"/>
      <c r="I12" s="174">
        <v>1</v>
      </c>
      <c r="J12" s="173"/>
      <c r="K12" s="174"/>
      <c r="L12" s="173">
        <v>1</v>
      </c>
      <c r="M12" s="174"/>
      <c r="N12" s="173"/>
      <c r="O12" s="174"/>
      <c r="P12" s="173"/>
      <c r="Q12" s="174"/>
      <c r="R12" s="173">
        <v>6</v>
      </c>
      <c r="S12" s="174"/>
      <c r="T12" s="173"/>
      <c r="U12" s="174"/>
      <c r="V12" s="173"/>
      <c r="W12" s="174"/>
      <c r="X12" s="173"/>
      <c r="Y12" s="174"/>
      <c r="Z12" s="173">
        <v>5</v>
      </c>
      <c r="AA12" s="174"/>
      <c r="AB12" s="173"/>
      <c r="AC12" s="175"/>
      <c r="AD12" s="174"/>
      <c r="AE12" s="176"/>
      <c r="AF12" s="173"/>
      <c r="AG12" s="174"/>
      <c r="AH12" s="173">
        <v>1</v>
      </c>
      <c r="AI12" s="174"/>
      <c r="AJ12" s="173"/>
      <c r="AK12" s="174"/>
      <c r="AL12" s="173"/>
      <c r="AM12" s="174"/>
      <c r="AN12" s="173">
        <v>1</v>
      </c>
      <c r="AO12" s="174">
        <v>1</v>
      </c>
      <c r="AP12" s="173"/>
      <c r="AQ12" s="174"/>
      <c r="AR12" s="173"/>
      <c r="AS12" s="174"/>
      <c r="AT12" s="173"/>
      <c r="AU12" s="174"/>
      <c r="AV12" s="173"/>
      <c r="AW12" s="174"/>
      <c r="AX12" s="173"/>
      <c r="AY12" s="174"/>
      <c r="AZ12" s="173"/>
      <c r="BA12" s="174"/>
      <c r="BB12" s="173"/>
      <c r="BC12" s="174"/>
      <c r="BD12" s="173"/>
      <c r="BE12" s="174">
        <v>2</v>
      </c>
      <c r="BF12" s="173"/>
      <c r="BG12" s="174"/>
      <c r="BH12" s="173"/>
      <c r="BI12" s="174"/>
      <c r="BJ12" s="173"/>
      <c r="BK12" s="174"/>
      <c r="BL12" s="173"/>
      <c r="BM12" s="174"/>
      <c r="BN12" s="173"/>
      <c r="BO12" s="174"/>
      <c r="BP12" s="173">
        <v>2</v>
      </c>
      <c r="BQ12" s="174"/>
      <c r="BR12" s="173"/>
      <c r="BS12" s="174">
        <v>1</v>
      </c>
      <c r="BT12" s="173"/>
      <c r="BU12" s="174"/>
      <c r="BV12" s="173">
        <v>1</v>
      </c>
      <c r="BW12" s="174"/>
      <c r="BX12" s="173">
        <v>1</v>
      </c>
      <c r="BY12" s="174">
        <v>22</v>
      </c>
      <c r="BZ12" s="173"/>
      <c r="CA12" s="174"/>
      <c r="CB12" s="173"/>
      <c r="CC12" s="174"/>
      <c r="CD12" s="173"/>
      <c r="CE12" s="174"/>
      <c r="CF12" s="164">
        <f t="shared" si="0"/>
        <v>47</v>
      </c>
      <c r="CG12" s="102">
        <v>0</v>
      </c>
      <c r="CH12" s="90">
        <f t="shared" si="1"/>
        <v>0</v>
      </c>
    </row>
    <row r="13" spans="2:86" x14ac:dyDescent="0.3">
      <c r="B13" s="43">
        <v>10</v>
      </c>
      <c r="C13" s="171" t="s">
        <v>91</v>
      </c>
      <c r="D13" s="156"/>
      <c r="E13" s="155">
        <v>1</v>
      </c>
      <c r="F13" s="156"/>
      <c r="G13" s="155">
        <v>1</v>
      </c>
      <c r="H13" s="156"/>
      <c r="I13" s="155">
        <v>1</v>
      </c>
      <c r="J13" s="156"/>
      <c r="K13" s="155"/>
      <c r="L13" s="156">
        <v>1</v>
      </c>
      <c r="M13" s="155"/>
      <c r="N13" s="156"/>
      <c r="O13" s="155"/>
      <c r="P13" s="156"/>
      <c r="Q13" s="155"/>
      <c r="R13" s="156">
        <v>6</v>
      </c>
      <c r="S13" s="155"/>
      <c r="T13" s="156"/>
      <c r="U13" s="155"/>
      <c r="V13" s="156"/>
      <c r="W13" s="155"/>
      <c r="X13" s="156"/>
      <c r="Y13" s="155"/>
      <c r="Z13" s="156">
        <v>5</v>
      </c>
      <c r="AA13" s="155"/>
      <c r="AB13" s="156"/>
      <c r="AC13" s="157"/>
      <c r="AD13" s="155"/>
      <c r="AE13" s="158"/>
      <c r="AF13" s="156"/>
      <c r="AG13" s="155"/>
      <c r="AH13" s="156">
        <v>1</v>
      </c>
      <c r="AI13" s="155"/>
      <c r="AJ13" s="156"/>
      <c r="AK13" s="155"/>
      <c r="AL13" s="156"/>
      <c r="AM13" s="155"/>
      <c r="AN13" s="156">
        <v>1</v>
      </c>
      <c r="AO13" s="155">
        <v>1</v>
      </c>
      <c r="AP13" s="156"/>
      <c r="AQ13" s="155"/>
      <c r="AR13" s="156"/>
      <c r="AS13" s="155"/>
      <c r="AT13" s="156"/>
      <c r="AU13" s="155"/>
      <c r="AV13" s="156"/>
      <c r="AW13" s="155"/>
      <c r="AX13" s="156"/>
      <c r="AY13" s="155"/>
      <c r="AZ13" s="156"/>
      <c r="BA13" s="155"/>
      <c r="BB13" s="156"/>
      <c r="BC13" s="155"/>
      <c r="BD13" s="156"/>
      <c r="BE13" s="155">
        <v>2</v>
      </c>
      <c r="BF13" s="156"/>
      <c r="BG13" s="155"/>
      <c r="BH13" s="156"/>
      <c r="BI13" s="155"/>
      <c r="BJ13" s="156"/>
      <c r="BK13" s="155"/>
      <c r="BL13" s="156"/>
      <c r="BM13" s="155"/>
      <c r="BN13" s="156"/>
      <c r="BO13" s="155"/>
      <c r="BP13" s="156">
        <v>2</v>
      </c>
      <c r="BQ13" s="155"/>
      <c r="BR13" s="156"/>
      <c r="BS13" s="155">
        <v>1</v>
      </c>
      <c r="BT13" s="156"/>
      <c r="BU13" s="155"/>
      <c r="BV13" s="156">
        <v>1</v>
      </c>
      <c r="BW13" s="155"/>
      <c r="BX13" s="156">
        <v>1</v>
      </c>
      <c r="BY13" s="155">
        <v>22</v>
      </c>
      <c r="BZ13" s="156"/>
      <c r="CA13" s="155"/>
      <c r="CB13" s="156"/>
      <c r="CC13" s="155"/>
      <c r="CD13" s="156"/>
      <c r="CE13" s="155"/>
      <c r="CF13" s="164">
        <f t="shared" si="0"/>
        <v>47</v>
      </c>
      <c r="CG13" s="102">
        <v>0</v>
      </c>
      <c r="CH13" s="90">
        <f t="shared" si="1"/>
        <v>0</v>
      </c>
    </row>
    <row r="14" spans="2:86" x14ac:dyDescent="0.3">
      <c r="B14" s="43">
        <v>11</v>
      </c>
      <c r="C14" s="172" t="s">
        <v>92</v>
      </c>
      <c r="D14" s="173"/>
      <c r="E14" s="174">
        <v>1</v>
      </c>
      <c r="F14" s="173"/>
      <c r="G14" s="174">
        <v>1</v>
      </c>
      <c r="H14" s="173"/>
      <c r="I14" s="174">
        <v>1</v>
      </c>
      <c r="J14" s="173"/>
      <c r="K14" s="174"/>
      <c r="L14" s="173">
        <v>1</v>
      </c>
      <c r="M14" s="174">
        <v>2</v>
      </c>
      <c r="N14" s="173"/>
      <c r="O14" s="174"/>
      <c r="P14" s="173"/>
      <c r="Q14" s="174">
        <v>1</v>
      </c>
      <c r="R14" s="173">
        <v>6</v>
      </c>
      <c r="S14" s="174"/>
      <c r="T14" s="173"/>
      <c r="U14" s="174"/>
      <c r="V14" s="173"/>
      <c r="W14" s="174"/>
      <c r="X14" s="173"/>
      <c r="Y14" s="174"/>
      <c r="Z14" s="173">
        <v>5</v>
      </c>
      <c r="AA14" s="174"/>
      <c r="AB14" s="173"/>
      <c r="AC14" s="175">
        <v>1</v>
      </c>
      <c r="AD14" s="174">
        <v>2</v>
      </c>
      <c r="AE14" s="176"/>
      <c r="AF14" s="173"/>
      <c r="AG14" s="174">
        <v>1</v>
      </c>
      <c r="AH14" s="173">
        <v>2</v>
      </c>
      <c r="AI14" s="174"/>
      <c r="AJ14" s="173"/>
      <c r="AK14" s="174"/>
      <c r="AL14" s="173"/>
      <c r="AM14" s="174"/>
      <c r="AN14" s="173">
        <v>1</v>
      </c>
      <c r="AO14" s="174">
        <v>1</v>
      </c>
      <c r="AP14" s="173"/>
      <c r="AQ14" s="174"/>
      <c r="AR14" s="173"/>
      <c r="AS14" s="174"/>
      <c r="AT14" s="173"/>
      <c r="AU14" s="174"/>
      <c r="AV14" s="173"/>
      <c r="AW14" s="174"/>
      <c r="AX14" s="173"/>
      <c r="AY14" s="174"/>
      <c r="AZ14" s="173">
        <v>3</v>
      </c>
      <c r="BA14" s="174"/>
      <c r="BB14" s="173"/>
      <c r="BC14" s="174"/>
      <c r="BD14" s="173"/>
      <c r="BE14" s="174">
        <v>5</v>
      </c>
      <c r="BF14" s="173">
        <v>1</v>
      </c>
      <c r="BG14" s="174"/>
      <c r="BH14" s="173"/>
      <c r="BI14" s="174"/>
      <c r="BJ14" s="173"/>
      <c r="BK14" s="174"/>
      <c r="BL14" s="173">
        <v>2</v>
      </c>
      <c r="BM14" s="174"/>
      <c r="BN14" s="173"/>
      <c r="BO14" s="174"/>
      <c r="BP14" s="173">
        <v>2</v>
      </c>
      <c r="BQ14" s="174">
        <v>2</v>
      </c>
      <c r="BR14" s="173"/>
      <c r="BS14" s="174">
        <v>1</v>
      </c>
      <c r="BT14" s="173"/>
      <c r="BU14" s="174"/>
      <c r="BV14" s="173">
        <v>1</v>
      </c>
      <c r="BW14" s="174"/>
      <c r="BX14" s="173">
        <v>2</v>
      </c>
      <c r="BY14" s="174">
        <v>22</v>
      </c>
      <c r="BZ14" s="173"/>
      <c r="CA14" s="174">
        <v>4</v>
      </c>
      <c r="CB14" s="173"/>
      <c r="CC14" s="174"/>
      <c r="CD14" s="173"/>
      <c r="CE14" s="174"/>
      <c r="CF14" s="164">
        <f t="shared" si="0"/>
        <v>71</v>
      </c>
      <c r="CG14" s="102">
        <v>0</v>
      </c>
      <c r="CH14" s="90">
        <f t="shared" si="1"/>
        <v>0</v>
      </c>
    </row>
    <row r="15" spans="2:86" x14ac:dyDescent="0.3">
      <c r="B15" s="43">
        <v>12</v>
      </c>
      <c r="C15" s="171" t="s">
        <v>93</v>
      </c>
      <c r="D15" s="156"/>
      <c r="E15" s="155">
        <v>1</v>
      </c>
      <c r="F15" s="156"/>
      <c r="G15" s="155">
        <v>1</v>
      </c>
      <c r="H15" s="156"/>
      <c r="I15" s="155">
        <v>1</v>
      </c>
      <c r="J15" s="156"/>
      <c r="K15" s="155"/>
      <c r="L15" s="156">
        <v>1</v>
      </c>
      <c r="M15" s="155"/>
      <c r="N15" s="156"/>
      <c r="O15" s="155"/>
      <c r="P15" s="156"/>
      <c r="Q15" s="155">
        <v>1</v>
      </c>
      <c r="R15" s="156"/>
      <c r="S15" s="155"/>
      <c r="T15" s="156"/>
      <c r="U15" s="155"/>
      <c r="V15" s="156">
        <v>1</v>
      </c>
      <c r="W15" s="155"/>
      <c r="X15" s="156"/>
      <c r="Y15" s="155"/>
      <c r="Z15" s="156">
        <v>2</v>
      </c>
      <c r="AA15" s="155"/>
      <c r="AB15" s="156"/>
      <c r="AC15" s="157">
        <v>1</v>
      </c>
      <c r="AD15" s="155">
        <v>2</v>
      </c>
      <c r="AE15" s="158"/>
      <c r="AF15" s="156"/>
      <c r="AG15" s="155">
        <v>1</v>
      </c>
      <c r="AH15" s="156"/>
      <c r="AI15" s="155"/>
      <c r="AJ15" s="156"/>
      <c r="AK15" s="155"/>
      <c r="AL15" s="156"/>
      <c r="AM15" s="155"/>
      <c r="AN15" s="156">
        <v>1</v>
      </c>
      <c r="AO15" s="155">
        <v>1</v>
      </c>
      <c r="AP15" s="156"/>
      <c r="AQ15" s="155"/>
      <c r="AR15" s="156"/>
      <c r="AS15" s="155"/>
      <c r="AT15" s="156"/>
      <c r="AU15" s="155"/>
      <c r="AV15" s="156"/>
      <c r="AW15" s="155"/>
      <c r="AX15" s="156"/>
      <c r="AY15" s="155"/>
      <c r="AZ15" s="156"/>
      <c r="BA15" s="155"/>
      <c r="BB15" s="156"/>
      <c r="BC15" s="155"/>
      <c r="BD15" s="156"/>
      <c r="BE15" s="155"/>
      <c r="BF15" s="156">
        <v>1</v>
      </c>
      <c r="BG15" s="155"/>
      <c r="BH15" s="156"/>
      <c r="BI15" s="155"/>
      <c r="BJ15" s="156"/>
      <c r="BK15" s="155"/>
      <c r="BL15" s="156">
        <v>2</v>
      </c>
      <c r="BM15" s="155"/>
      <c r="BN15" s="156"/>
      <c r="BO15" s="155"/>
      <c r="BP15" s="156">
        <v>2</v>
      </c>
      <c r="BQ15" s="155">
        <v>2</v>
      </c>
      <c r="BR15" s="156"/>
      <c r="BS15" s="155"/>
      <c r="BT15" s="156"/>
      <c r="BU15" s="155"/>
      <c r="BV15" s="156"/>
      <c r="BW15" s="155"/>
      <c r="BX15" s="156">
        <v>1</v>
      </c>
      <c r="BY15" s="155">
        <v>12</v>
      </c>
      <c r="BZ15" s="156"/>
      <c r="CA15" s="155">
        <v>3</v>
      </c>
      <c r="CB15" s="156"/>
      <c r="CC15" s="155"/>
      <c r="CD15" s="156"/>
      <c r="CE15" s="155"/>
      <c r="CF15" s="164">
        <f t="shared" si="0"/>
        <v>37</v>
      </c>
      <c r="CG15" s="102">
        <v>0</v>
      </c>
      <c r="CH15" s="90">
        <f t="shared" si="1"/>
        <v>0</v>
      </c>
    </row>
    <row r="16" spans="2:86" x14ac:dyDescent="0.3">
      <c r="B16" s="43">
        <v>13</v>
      </c>
      <c r="C16" s="172" t="s">
        <v>94</v>
      </c>
      <c r="D16" s="173"/>
      <c r="E16" s="174"/>
      <c r="F16" s="173"/>
      <c r="G16" s="174"/>
      <c r="H16" s="173"/>
      <c r="I16" s="174"/>
      <c r="J16" s="173"/>
      <c r="K16" s="174"/>
      <c r="L16" s="173"/>
      <c r="M16" s="174"/>
      <c r="N16" s="173"/>
      <c r="O16" s="174"/>
      <c r="P16" s="173"/>
      <c r="Q16" s="174"/>
      <c r="R16" s="173"/>
      <c r="S16" s="174"/>
      <c r="T16" s="173"/>
      <c r="U16" s="174"/>
      <c r="V16" s="173"/>
      <c r="W16" s="174"/>
      <c r="X16" s="173"/>
      <c r="Y16" s="174"/>
      <c r="Z16" s="173"/>
      <c r="AA16" s="174"/>
      <c r="AB16" s="173"/>
      <c r="AC16" s="175"/>
      <c r="AD16" s="174"/>
      <c r="AE16" s="176"/>
      <c r="AF16" s="173"/>
      <c r="AG16" s="174"/>
      <c r="AH16" s="173"/>
      <c r="AI16" s="174"/>
      <c r="AJ16" s="173">
        <v>1</v>
      </c>
      <c r="AK16" s="174">
        <v>1</v>
      </c>
      <c r="AL16" s="173"/>
      <c r="AM16" s="174"/>
      <c r="AN16" s="173"/>
      <c r="AO16" s="174"/>
      <c r="AP16" s="173"/>
      <c r="AQ16" s="174"/>
      <c r="AR16" s="173"/>
      <c r="AS16" s="174"/>
      <c r="AT16" s="173"/>
      <c r="AU16" s="174"/>
      <c r="AV16" s="173"/>
      <c r="AW16" s="174"/>
      <c r="AX16" s="173"/>
      <c r="AY16" s="174"/>
      <c r="AZ16" s="173"/>
      <c r="BA16" s="174"/>
      <c r="BB16" s="173"/>
      <c r="BC16" s="174"/>
      <c r="BD16" s="173"/>
      <c r="BE16" s="174"/>
      <c r="BF16" s="173"/>
      <c r="BG16" s="174"/>
      <c r="BH16" s="173"/>
      <c r="BI16" s="174">
        <v>1</v>
      </c>
      <c r="BJ16" s="173"/>
      <c r="BK16" s="174"/>
      <c r="BL16" s="173"/>
      <c r="BM16" s="174"/>
      <c r="BN16" s="173"/>
      <c r="BO16" s="174"/>
      <c r="BP16" s="173"/>
      <c r="BQ16" s="174"/>
      <c r="BR16" s="173"/>
      <c r="BS16" s="174"/>
      <c r="BT16" s="173"/>
      <c r="BU16" s="174"/>
      <c r="BV16" s="173"/>
      <c r="BW16" s="174"/>
      <c r="BX16" s="173"/>
      <c r="BY16" s="174"/>
      <c r="BZ16" s="173"/>
      <c r="CA16" s="174"/>
      <c r="CB16" s="173"/>
      <c r="CC16" s="174"/>
      <c r="CD16" s="173"/>
      <c r="CE16" s="174"/>
      <c r="CF16" s="164">
        <f t="shared" si="0"/>
        <v>3</v>
      </c>
      <c r="CG16" s="102">
        <v>0</v>
      </c>
      <c r="CH16" s="90">
        <f t="shared" si="1"/>
        <v>0</v>
      </c>
    </row>
    <row r="17" spans="2:86" x14ac:dyDescent="0.3">
      <c r="B17" s="43">
        <v>14</v>
      </c>
      <c r="C17" s="171" t="s">
        <v>95</v>
      </c>
      <c r="D17" s="156"/>
      <c r="E17" s="155"/>
      <c r="F17" s="156"/>
      <c r="G17" s="155"/>
      <c r="H17" s="156"/>
      <c r="I17" s="155"/>
      <c r="J17" s="156"/>
      <c r="K17" s="155"/>
      <c r="L17" s="156"/>
      <c r="M17" s="155"/>
      <c r="N17" s="156"/>
      <c r="O17" s="155"/>
      <c r="P17" s="156"/>
      <c r="Q17" s="155"/>
      <c r="R17" s="156"/>
      <c r="S17" s="155"/>
      <c r="T17" s="156"/>
      <c r="U17" s="155"/>
      <c r="V17" s="156"/>
      <c r="W17" s="155"/>
      <c r="X17" s="156"/>
      <c r="Y17" s="155"/>
      <c r="Z17" s="156"/>
      <c r="AA17" s="155"/>
      <c r="AB17" s="156"/>
      <c r="AC17" s="157"/>
      <c r="AD17" s="155"/>
      <c r="AE17" s="158"/>
      <c r="AF17" s="156"/>
      <c r="AG17" s="155"/>
      <c r="AH17" s="156"/>
      <c r="AI17" s="155"/>
      <c r="AJ17" s="156"/>
      <c r="AK17" s="155"/>
      <c r="AL17" s="156">
        <v>1</v>
      </c>
      <c r="AM17" s="155"/>
      <c r="AN17" s="156"/>
      <c r="AO17" s="155"/>
      <c r="AP17" s="156"/>
      <c r="AQ17" s="155"/>
      <c r="AR17" s="156"/>
      <c r="AS17" s="155"/>
      <c r="AT17" s="156"/>
      <c r="AU17" s="155"/>
      <c r="AV17" s="156"/>
      <c r="AW17" s="155"/>
      <c r="AX17" s="156"/>
      <c r="AY17" s="155"/>
      <c r="AZ17" s="156"/>
      <c r="BA17" s="155"/>
      <c r="BB17" s="156"/>
      <c r="BC17" s="155"/>
      <c r="BD17" s="156"/>
      <c r="BE17" s="155"/>
      <c r="BF17" s="156"/>
      <c r="BG17" s="155"/>
      <c r="BH17" s="156"/>
      <c r="BI17" s="155"/>
      <c r="BJ17" s="156"/>
      <c r="BK17" s="155"/>
      <c r="BL17" s="156"/>
      <c r="BM17" s="155"/>
      <c r="BN17" s="156"/>
      <c r="BO17" s="155"/>
      <c r="BP17" s="156"/>
      <c r="BQ17" s="155"/>
      <c r="BR17" s="156"/>
      <c r="BS17" s="155"/>
      <c r="BT17" s="156"/>
      <c r="BU17" s="155"/>
      <c r="BV17" s="156"/>
      <c r="BW17" s="155"/>
      <c r="BX17" s="156"/>
      <c r="BY17" s="155"/>
      <c r="BZ17" s="156"/>
      <c r="CA17" s="155"/>
      <c r="CB17" s="156"/>
      <c r="CC17" s="155"/>
      <c r="CD17" s="156"/>
      <c r="CE17" s="155"/>
      <c r="CF17" s="164">
        <f t="shared" si="0"/>
        <v>1</v>
      </c>
      <c r="CG17" s="102">
        <v>0</v>
      </c>
      <c r="CH17" s="90">
        <f t="shared" si="1"/>
        <v>0</v>
      </c>
    </row>
    <row r="18" spans="2:86" x14ac:dyDescent="0.3">
      <c r="B18" s="43">
        <v>15</v>
      </c>
      <c r="C18" s="172" t="s">
        <v>96</v>
      </c>
      <c r="D18" s="173"/>
      <c r="E18" s="174"/>
      <c r="F18" s="173"/>
      <c r="G18" s="174"/>
      <c r="H18" s="173"/>
      <c r="I18" s="174"/>
      <c r="J18" s="173"/>
      <c r="K18" s="174"/>
      <c r="L18" s="173">
        <v>1</v>
      </c>
      <c r="M18" s="174"/>
      <c r="N18" s="173"/>
      <c r="O18" s="174"/>
      <c r="P18" s="173"/>
      <c r="Q18" s="174"/>
      <c r="R18" s="173"/>
      <c r="S18" s="174"/>
      <c r="T18" s="173"/>
      <c r="U18" s="174"/>
      <c r="V18" s="173"/>
      <c r="W18" s="174"/>
      <c r="X18" s="173"/>
      <c r="Y18" s="174"/>
      <c r="Z18" s="173">
        <v>1</v>
      </c>
      <c r="AA18" s="174"/>
      <c r="AB18" s="173"/>
      <c r="AC18" s="175"/>
      <c r="AD18" s="174"/>
      <c r="AE18" s="176"/>
      <c r="AF18" s="173"/>
      <c r="AG18" s="174"/>
      <c r="AH18" s="173"/>
      <c r="AI18" s="174"/>
      <c r="AJ18" s="173"/>
      <c r="AK18" s="174"/>
      <c r="AL18" s="173"/>
      <c r="AM18" s="174"/>
      <c r="AN18" s="173"/>
      <c r="AO18" s="174"/>
      <c r="AP18" s="173"/>
      <c r="AQ18" s="174"/>
      <c r="AR18" s="173"/>
      <c r="AS18" s="174"/>
      <c r="AT18" s="173"/>
      <c r="AU18" s="174"/>
      <c r="AV18" s="173">
        <v>1</v>
      </c>
      <c r="AW18" s="174"/>
      <c r="AX18" s="173"/>
      <c r="AY18" s="174"/>
      <c r="AZ18" s="173">
        <v>1</v>
      </c>
      <c r="BA18" s="174"/>
      <c r="BB18" s="173"/>
      <c r="BC18" s="174"/>
      <c r="BD18" s="173"/>
      <c r="BE18" s="174"/>
      <c r="BF18" s="173"/>
      <c r="BG18" s="174"/>
      <c r="BH18" s="173"/>
      <c r="BI18" s="174"/>
      <c r="BJ18" s="173"/>
      <c r="BK18" s="174"/>
      <c r="BL18" s="173"/>
      <c r="BM18" s="174"/>
      <c r="BN18" s="173"/>
      <c r="BO18" s="174">
        <v>1</v>
      </c>
      <c r="BP18" s="173"/>
      <c r="BQ18" s="174"/>
      <c r="BR18" s="173"/>
      <c r="BS18" s="174"/>
      <c r="BT18" s="173"/>
      <c r="BU18" s="174"/>
      <c r="BV18" s="173"/>
      <c r="BW18" s="174"/>
      <c r="BX18" s="173"/>
      <c r="BY18" s="174"/>
      <c r="BZ18" s="173">
        <v>1</v>
      </c>
      <c r="CA18" s="174"/>
      <c r="CB18" s="173"/>
      <c r="CC18" s="174"/>
      <c r="CD18" s="173"/>
      <c r="CE18" s="174"/>
      <c r="CF18" s="164">
        <f t="shared" si="0"/>
        <v>6</v>
      </c>
      <c r="CG18" s="102">
        <v>0</v>
      </c>
      <c r="CH18" s="90">
        <f t="shared" si="1"/>
        <v>0</v>
      </c>
    </row>
    <row r="19" spans="2:86" x14ac:dyDescent="0.3">
      <c r="B19" s="43">
        <v>16</v>
      </c>
      <c r="C19" s="171" t="s">
        <v>97</v>
      </c>
      <c r="D19" s="156">
        <v>99</v>
      </c>
      <c r="E19" s="155"/>
      <c r="F19" s="156"/>
      <c r="G19" s="155">
        <v>200</v>
      </c>
      <c r="H19" s="156"/>
      <c r="I19" s="155"/>
      <c r="J19" s="156"/>
      <c r="K19" s="155"/>
      <c r="L19" s="156">
        <v>10</v>
      </c>
      <c r="M19" s="155"/>
      <c r="N19" s="156"/>
      <c r="O19" s="155"/>
      <c r="P19" s="156"/>
      <c r="Q19" s="155"/>
      <c r="R19" s="156">
        <v>800</v>
      </c>
      <c r="S19" s="155"/>
      <c r="T19" s="156"/>
      <c r="U19" s="155"/>
      <c r="V19" s="156"/>
      <c r="W19" s="155">
        <v>100</v>
      </c>
      <c r="X19" s="156"/>
      <c r="Y19" s="155"/>
      <c r="Z19" s="156">
        <v>100</v>
      </c>
      <c r="AA19" s="155"/>
      <c r="AB19" s="156"/>
      <c r="AC19" s="157"/>
      <c r="AD19" s="155"/>
      <c r="AE19" s="158">
        <v>99</v>
      </c>
      <c r="AF19" s="156"/>
      <c r="AG19" s="155"/>
      <c r="AH19" s="156"/>
      <c r="AI19" s="155"/>
      <c r="AJ19" s="156"/>
      <c r="AK19" s="155"/>
      <c r="AL19" s="156"/>
      <c r="AM19" s="155"/>
      <c r="AN19" s="156"/>
      <c r="AO19" s="155"/>
      <c r="AP19" s="156">
        <v>100</v>
      </c>
      <c r="AQ19" s="155"/>
      <c r="AR19" s="156"/>
      <c r="AS19" s="155"/>
      <c r="AT19" s="156"/>
      <c r="AU19" s="155"/>
      <c r="AV19" s="156">
        <v>399</v>
      </c>
      <c r="AW19" s="155"/>
      <c r="AX19" s="156"/>
      <c r="AY19" s="155"/>
      <c r="AZ19" s="156">
        <v>29</v>
      </c>
      <c r="BA19" s="155"/>
      <c r="BB19" s="156"/>
      <c r="BC19" s="155"/>
      <c r="BD19" s="156"/>
      <c r="BE19" s="155"/>
      <c r="BF19" s="156"/>
      <c r="BG19" s="155">
        <v>200</v>
      </c>
      <c r="BH19" s="156"/>
      <c r="BI19" s="155"/>
      <c r="BJ19" s="156">
        <v>76</v>
      </c>
      <c r="BK19" s="155"/>
      <c r="BL19" s="156"/>
      <c r="BM19" s="155"/>
      <c r="BN19" s="156"/>
      <c r="BO19" s="155">
        <v>99</v>
      </c>
      <c r="BP19" s="156"/>
      <c r="BQ19" s="155"/>
      <c r="BR19" s="156">
        <v>200</v>
      </c>
      <c r="BS19" s="155">
        <v>299</v>
      </c>
      <c r="BT19" s="156"/>
      <c r="BU19" s="155"/>
      <c r="BV19" s="156"/>
      <c r="BW19" s="155">
        <v>199</v>
      </c>
      <c r="BX19" s="156"/>
      <c r="BY19" s="155">
        <v>2212</v>
      </c>
      <c r="BZ19" s="156">
        <v>100</v>
      </c>
      <c r="CA19" s="155">
        <v>5</v>
      </c>
      <c r="CB19" s="156"/>
      <c r="CC19" s="155"/>
      <c r="CD19" s="156">
        <v>8</v>
      </c>
      <c r="CE19" s="155"/>
      <c r="CF19" s="164">
        <f t="shared" si="0"/>
        <v>5334</v>
      </c>
      <c r="CG19" s="102">
        <v>0</v>
      </c>
      <c r="CH19" s="90">
        <f t="shared" si="1"/>
        <v>0</v>
      </c>
    </row>
    <row r="20" spans="2:86" x14ac:dyDescent="0.3">
      <c r="B20" s="43">
        <v>17</v>
      </c>
      <c r="C20" s="172" t="s">
        <v>98</v>
      </c>
      <c r="D20" s="173"/>
      <c r="E20" s="174"/>
      <c r="F20" s="173"/>
      <c r="G20" s="174"/>
      <c r="H20" s="173"/>
      <c r="I20" s="174"/>
      <c r="J20" s="173"/>
      <c r="K20" s="174"/>
      <c r="L20" s="173"/>
      <c r="M20" s="174"/>
      <c r="N20" s="173"/>
      <c r="O20" s="174"/>
      <c r="P20" s="173"/>
      <c r="Q20" s="174"/>
      <c r="R20" s="173"/>
      <c r="S20" s="174"/>
      <c r="T20" s="173"/>
      <c r="U20" s="174"/>
      <c r="V20" s="173"/>
      <c r="W20" s="174"/>
      <c r="X20" s="173"/>
      <c r="Y20" s="174"/>
      <c r="Z20" s="173"/>
      <c r="AA20" s="174"/>
      <c r="AB20" s="173"/>
      <c r="AC20" s="175"/>
      <c r="AD20" s="174"/>
      <c r="AE20" s="176"/>
      <c r="AF20" s="173"/>
      <c r="AG20" s="174"/>
      <c r="AH20" s="173"/>
      <c r="AI20" s="174"/>
      <c r="AJ20" s="173"/>
      <c r="AK20" s="174"/>
      <c r="AL20" s="173"/>
      <c r="AM20" s="174"/>
      <c r="AN20" s="173"/>
      <c r="AO20" s="174"/>
      <c r="AP20" s="173"/>
      <c r="AQ20" s="174"/>
      <c r="AR20" s="173"/>
      <c r="AS20" s="174"/>
      <c r="AT20" s="173"/>
      <c r="AU20" s="174"/>
      <c r="AV20" s="173"/>
      <c r="AW20" s="174"/>
      <c r="AX20" s="173"/>
      <c r="AY20" s="174"/>
      <c r="AZ20" s="173"/>
      <c r="BA20" s="174"/>
      <c r="BB20" s="173"/>
      <c r="BC20" s="174"/>
      <c r="BD20" s="173"/>
      <c r="BE20" s="174"/>
      <c r="BF20" s="173"/>
      <c r="BG20" s="174"/>
      <c r="BH20" s="173"/>
      <c r="BI20" s="174"/>
      <c r="BJ20" s="173"/>
      <c r="BK20" s="174"/>
      <c r="BL20" s="173"/>
      <c r="BM20" s="174"/>
      <c r="BN20" s="173"/>
      <c r="BO20" s="174"/>
      <c r="BP20" s="173"/>
      <c r="BQ20" s="174"/>
      <c r="BR20" s="173"/>
      <c r="BS20" s="174"/>
      <c r="BT20" s="173"/>
      <c r="BU20" s="174"/>
      <c r="BV20" s="173"/>
      <c r="BW20" s="174"/>
      <c r="BX20" s="173"/>
      <c r="BY20" s="174"/>
      <c r="BZ20" s="173"/>
      <c r="CA20" s="174"/>
      <c r="CB20" s="173"/>
      <c r="CC20" s="174"/>
      <c r="CD20" s="173">
        <v>1</v>
      </c>
      <c r="CE20" s="174"/>
      <c r="CF20" s="164">
        <f t="shared" si="0"/>
        <v>1</v>
      </c>
      <c r="CG20" s="102">
        <v>0</v>
      </c>
      <c r="CH20" s="90">
        <f t="shared" si="1"/>
        <v>0</v>
      </c>
    </row>
    <row r="21" spans="2:86" x14ac:dyDescent="0.3">
      <c r="B21" s="43">
        <v>18</v>
      </c>
      <c r="C21" s="171" t="s">
        <v>99</v>
      </c>
      <c r="D21" s="156">
        <v>1</v>
      </c>
      <c r="E21" s="155"/>
      <c r="F21" s="156"/>
      <c r="G21" s="155"/>
      <c r="H21" s="156"/>
      <c r="I21" s="155"/>
      <c r="J21" s="156"/>
      <c r="K21" s="155"/>
      <c r="L21" s="156"/>
      <c r="M21" s="155"/>
      <c r="N21" s="156"/>
      <c r="O21" s="155"/>
      <c r="P21" s="156"/>
      <c r="Q21" s="155"/>
      <c r="R21" s="156"/>
      <c r="S21" s="155"/>
      <c r="T21" s="156"/>
      <c r="U21" s="155"/>
      <c r="V21" s="156"/>
      <c r="W21" s="155"/>
      <c r="X21" s="156"/>
      <c r="Y21" s="155"/>
      <c r="Z21" s="156"/>
      <c r="AA21" s="155"/>
      <c r="AB21" s="156"/>
      <c r="AC21" s="157"/>
      <c r="AD21" s="155"/>
      <c r="AE21" s="158">
        <v>1</v>
      </c>
      <c r="AF21" s="156"/>
      <c r="AG21" s="155"/>
      <c r="AH21" s="156"/>
      <c r="AI21" s="155"/>
      <c r="AJ21" s="156"/>
      <c r="AK21" s="155"/>
      <c r="AL21" s="156"/>
      <c r="AM21" s="155"/>
      <c r="AN21" s="156"/>
      <c r="AO21" s="155"/>
      <c r="AP21" s="156"/>
      <c r="AQ21" s="155"/>
      <c r="AR21" s="156"/>
      <c r="AS21" s="155"/>
      <c r="AT21" s="156"/>
      <c r="AU21" s="155"/>
      <c r="AV21" s="156"/>
      <c r="AW21" s="155"/>
      <c r="AX21" s="156"/>
      <c r="AY21" s="155"/>
      <c r="AZ21" s="156"/>
      <c r="BA21" s="155"/>
      <c r="BB21" s="156"/>
      <c r="BC21" s="155"/>
      <c r="BD21" s="156"/>
      <c r="BE21" s="155"/>
      <c r="BF21" s="156"/>
      <c r="BG21" s="155"/>
      <c r="BH21" s="156"/>
      <c r="BI21" s="155"/>
      <c r="BJ21" s="156"/>
      <c r="BK21" s="155"/>
      <c r="BL21" s="156"/>
      <c r="BM21" s="155"/>
      <c r="BN21" s="156"/>
      <c r="BO21" s="155"/>
      <c r="BP21" s="156"/>
      <c r="BQ21" s="155"/>
      <c r="BR21" s="156"/>
      <c r="BS21" s="155">
        <v>1</v>
      </c>
      <c r="BT21" s="156"/>
      <c r="BU21" s="155"/>
      <c r="BV21" s="156"/>
      <c r="BW21" s="155">
        <v>1</v>
      </c>
      <c r="BX21" s="156"/>
      <c r="BY21" s="155"/>
      <c r="BZ21" s="156">
        <v>1</v>
      </c>
      <c r="CA21" s="155"/>
      <c r="CB21" s="156"/>
      <c r="CC21" s="155"/>
      <c r="CD21" s="156">
        <v>1</v>
      </c>
      <c r="CE21" s="155"/>
      <c r="CF21" s="164">
        <f t="shared" si="0"/>
        <v>6</v>
      </c>
      <c r="CG21" s="102">
        <v>0</v>
      </c>
      <c r="CH21" s="90">
        <f t="shared" si="1"/>
        <v>0</v>
      </c>
    </row>
    <row r="22" spans="2:86" x14ac:dyDescent="0.3">
      <c r="B22" s="43">
        <v>19</v>
      </c>
      <c r="C22" s="172" t="s">
        <v>100</v>
      </c>
      <c r="D22" s="173"/>
      <c r="E22" s="174"/>
      <c r="F22" s="173"/>
      <c r="G22" s="174"/>
      <c r="H22" s="173"/>
      <c r="I22" s="174"/>
      <c r="J22" s="173"/>
      <c r="K22" s="174"/>
      <c r="L22" s="173"/>
      <c r="M22" s="174"/>
      <c r="N22" s="173"/>
      <c r="O22" s="174"/>
      <c r="P22" s="173"/>
      <c r="Q22" s="174"/>
      <c r="R22" s="173"/>
      <c r="S22" s="174"/>
      <c r="T22" s="173"/>
      <c r="U22" s="174"/>
      <c r="V22" s="173">
        <v>1</v>
      </c>
      <c r="W22" s="174"/>
      <c r="X22" s="173"/>
      <c r="Y22" s="174"/>
      <c r="Z22" s="173"/>
      <c r="AA22" s="174"/>
      <c r="AB22" s="173"/>
      <c r="AC22" s="175"/>
      <c r="AD22" s="174"/>
      <c r="AE22" s="176"/>
      <c r="AF22" s="173"/>
      <c r="AG22" s="174"/>
      <c r="AH22" s="173"/>
      <c r="AI22" s="174"/>
      <c r="AJ22" s="173"/>
      <c r="AK22" s="174"/>
      <c r="AL22" s="173"/>
      <c r="AM22" s="174"/>
      <c r="AN22" s="173"/>
      <c r="AO22" s="174"/>
      <c r="AP22" s="173"/>
      <c r="AQ22" s="174"/>
      <c r="AR22" s="173"/>
      <c r="AS22" s="174"/>
      <c r="AT22" s="173"/>
      <c r="AU22" s="174"/>
      <c r="AV22" s="173"/>
      <c r="AW22" s="174"/>
      <c r="AX22" s="173"/>
      <c r="AY22" s="174"/>
      <c r="AZ22" s="173"/>
      <c r="BA22" s="174"/>
      <c r="BB22" s="173"/>
      <c r="BC22" s="174"/>
      <c r="BD22" s="173"/>
      <c r="BE22" s="174"/>
      <c r="BF22" s="173"/>
      <c r="BG22" s="174"/>
      <c r="BH22" s="173"/>
      <c r="BI22" s="174"/>
      <c r="BJ22" s="173"/>
      <c r="BK22" s="174"/>
      <c r="BL22" s="173"/>
      <c r="BM22" s="174"/>
      <c r="BN22" s="173"/>
      <c r="BO22" s="174"/>
      <c r="BP22" s="173"/>
      <c r="BQ22" s="174"/>
      <c r="BR22" s="173"/>
      <c r="BS22" s="174"/>
      <c r="BT22" s="173"/>
      <c r="BU22" s="174"/>
      <c r="BV22" s="173"/>
      <c r="BW22" s="174"/>
      <c r="BX22" s="173"/>
      <c r="BY22" s="174"/>
      <c r="BZ22" s="173"/>
      <c r="CA22" s="174"/>
      <c r="CB22" s="173"/>
      <c r="CC22" s="174"/>
      <c r="CD22" s="173"/>
      <c r="CE22" s="174"/>
      <c r="CF22" s="164">
        <f t="shared" si="0"/>
        <v>1</v>
      </c>
      <c r="CG22" s="102">
        <v>0</v>
      </c>
      <c r="CH22" s="90">
        <f t="shared" si="1"/>
        <v>0</v>
      </c>
    </row>
    <row r="23" spans="2:86" x14ac:dyDescent="0.3">
      <c r="B23" s="43">
        <v>20</v>
      </c>
      <c r="C23" s="171" t="s">
        <v>101</v>
      </c>
      <c r="D23" s="156"/>
      <c r="E23" s="155"/>
      <c r="F23" s="156"/>
      <c r="G23" s="155"/>
      <c r="H23" s="156"/>
      <c r="I23" s="155"/>
      <c r="J23" s="156"/>
      <c r="K23" s="155"/>
      <c r="L23" s="156"/>
      <c r="M23" s="155"/>
      <c r="N23" s="156"/>
      <c r="O23" s="155"/>
      <c r="P23" s="156"/>
      <c r="Q23" s="155"/>
      <c r="R23" s="156"/>
      <c r="S23" s="155"/>
      <c r="T23" s="156"/>
      <c r="U23" s="155"/>
      <c r="V23" s="156"/>
      <c r="W23" s="155"/>
      <c r="X23" s="156">
        <v>1</v>
      </c>
      <c r="Y23" s="155"/>
      <c r="Z23" s="156"/>
      <c r="AA23" s="155"/>
      <c r="AB23" s="156"/>
      <c r="AC23" s="157"/>
      <c r="AD23" s="155"/>
      <c r="AE23" s="158"/>
      <c r="AF23" s="156"/>
      <c r="AG23" s="155"/>
      <c r="AH23" s="156"/>
      <c r="AI23" s="155"/>
      <c r="AJ23" s="156"/>
      <c r="AK23" s="155"/>
      <c r="AL23" s="156"/>
      <c r="AM23" s="155"/>
      <c r="AN23" s="156"/>
      <c r="AO23" s="155">
        <v>1</v>
      </c>
      <c r="AP23" s="156"/>
      <c r="AQ23" s="155"/>
      <c r="AR23" s="156"/>
      <c r="AS23" s="155"/>
      <c r="AT23" s="156"/>
      <c r="AU23" s="155"/>
      <c r="AV23" s="156"/>
      <c r="AW23" s="155"/>
      <c r="AX23" s="156"/>
      <c r="AY23" s="155"/>
      <c r="AZ23" s="156"/>
      <c r="BA23" s="155"/>
      <c r="BB23" s="156"/>
      <c r="BC23" s="155"/>
      <c r="BD23" s="156"/>
      <c r="BE23" s="155"/>
      <c r="BF23" s="156"/>
      <c r="BG23" s="155"/>
      <c r="BH23" s="156"/>
      <c r="BI23" s="155"/>
      <c r="BJ23" s="156"/>
      <c r="BK23" s="155"/>
      <c r="BL23" s="156"/>
      <c r="BM23" s="155"/>
      <c r="BN23" s="156"/>
      <c r="BO23" s="155"/>
      <c r="BP23" s="156"/>
      <c r="BQ23" s="155"/>
      <c r="BR23" s="156"/>
      <c r="BS23" s="155"/>
      <c r="BT23" s="156"/>
      <c r="BU23" s="155"/>
      <c r="BV23" s="156"/>
      <c r="BW23" s="155"/>
      <c r="BX23" s="156"/>
      <c r="BY23" s="155"/>
      <c r="BZ23" s="156"/>
      <c r="CA23" s="155"/>
      <c r="CB23" s="156"/>
      <c r="CC23" s="155"/>
      <c r="CD23" s="156"/>
      <c r="CE23" s="155"/>
      <c r="CF23" s="164">
        <f t="shared" si="0"/>
        <v>2</v>
      </c>
      <c r="CG23" s="102">
        <v>0</v>
      </c>
      <c r="CH23" s="90">
        <f t="shared" si="1"/>
        <v>0</v>
      </c>
    </row>
    <row r="24" spans="2:86" x14ac:dyDescent="0.3">
      <c r="B24" s="43">
        <v>21</v>
      </c>
      <c r="C24" s="172" t="s">
        <v>102</v>
      </c>
      <c r="D24" s="173"/>
      <c r="E24" s="174"/>
      <c r="F24" s="173"/>
      <c r="G24" s="174"/>
      <c r="H24" s="173"/>
      <c r="I24" s="174"/>
      <c r="J24" s="173"/>
      <c r="K24" s="174"/>
      <c r="L24" s="173"/>
      <c r="M24" s="174"/>
      <c r="N24" s="173"/>
      <c r="O24" s="174"/>
      <c r="P24" s="173"/>
      <c r="Q24" s="174"/>
      <c r="R24" s="173">
        <v>2</v>
      </c>
      <c r="S24" s="174"/>
      <c r="T24" s="173"/>
      <c r="U24" s="174"/>
      <c r="V24" s="173"/>
      <c r="W24" s="174"/>
      <c r="X24" s="173"/>
      <c r="Y24" s="174"/>
      <c r="Z24" s="173"/>
      <c r="AA24" s="174"/>
      <c r="AB24" s="173"/>
      <c r="AC24" s="175"/>
      <c r="AD24" s="174"/>
      <c r="AE24" s="176"/>
      <c r="AF24" s="173"/>
      <c r="AG24" s="174"/>
      <c r="AH24" s="173"/>
      <c r="AI24" s="174"/>
      <c r="AJ24" s="173"/>
      <c r="AK24" s="174"/>
      <c r="AL24" s="173"/>
      <c r="AM24" s="174"/>
      <c r="AN24" s="173"/>
      <c r="AO24" s="174"/>
      <c r="AP24" s="173"/>
      <c r="AQ24" s="174"/>
      <c r="AR24" s="173"/>
      <c r="AS24" s="174"/>
      <c r="AT24" s="173"/>
      <c r="AU24" s="174"/>
      <c r="AV24" s="173"/>
      <c r="AW24" s="174"/>
      <c r="AX24" s="173"/>
      <c r="AY24" s="174"/>
      <c r="AZ24" s="173">
        <v>3</v>
      </c>
      <c r="BA24" s="174"/>
      <c r="BB24" s="173"/>
      <c r="BC24" s="174"/>
      <c r="BD24" s="173"/>
      <c r="BE24" s="174">
        <v>3</v>
      </c>
      <c r="BF24" s="173"/>
      <c r="BG24" s="174"/>
      <c r="BH24" s="173"/>
      <c r="BI24" s="174"/>
      <c r="BJ24" s="173"/>
      <c r="BK24" s="174"/>
      <c r="BL24" s="173"/>
      <c r="BM24" s="174"/>
      <c r="BN24" s="173"/>
      <c r="BO24" s="174"/>
      <c r="BP24" s="173"/>
      <c r="BQ24" s="174"/>
      <c r="BR24" s="173"/>
      <c r="BS24" s="174"/>
      <c r="BT24" s="173"/>
      <c r="BU24" s="174"/>
      <c r="BV24" s="173"/>
      <c r="BW24" s="174"/>
      <c r="BX24" s="173"/>
      <c r="BY24" s="174"/>
      <c r="BZ24" s="173"/>
      <c r="CA24" s="174"/>
      <c r="CB24" s="173"/>
      <c r="CC24" s="174"/>
      <c r="CD24" s="173"/>
      <c r="CE24" s="174"/>
      <c r="CF24" s="164">
        <f t="shared" si="0"/>
        <v>8</v>
      </c>
      <c r="CG24" s="102">
        <v>0</v>
      </c>
      <c r="CH24" s="90">
        <f t="shared" si="1"/>
        <v>0</v>
      </c>
    </row>
    <row r="25" spans="2:86" x14ac:dyDescent="0.3">
      <c r="B25" s="43">
        <v>22</v>
      </c>
      <c r="C25" s="171" t="s">
        <v>103</v>
      </c>
      <c r="D25" s="156"/>
      <c r="E25" s="155"/>
      <c r="F25" s="156"/>
      <c r="G25" s="155"/>
      <c r="H25" s="156"/>
      <c r="I25" s="155"/>
      <c r="J25" s="156"/>
      <c r="K25" s="155"/>
      <c r="L25" s="156">
        <v>10</v>
      </c>
      <c r="M25" s="155"/>
      <c r="N25" s="156"/>
      <c r="O25" s="155"/>
      <c r="P25" s="156"/>
      <c r="Q25" s="155"/>
      <c r="R25" s="156"/>
      <c r="S25" s="155"/>
      <c r="T25" s="156"/>
      <c r="U25" s="155"/>
      <c r="V25" s="156"/>
      <c r="W25" s="155"/>
      <c r="X25" s="156">
        <v>48</v>
      </c>
      <c r="Y25" s="155"/>
      <c r="Z25" s="156"/>
      <c r="AA25" s="155"/>
      <c r="AB25" s="156"/>
      <c r="AC25" s="157"/>
      <c r="AD25" s="155"/>
      <c r="AE25" s="158"/>
      <c r="AF25" s="156"/>
      <c r="AG25" s="155"/>
      <c r="AH25" s="156"/>
      <c r="AI25" s="155"/>
      <c r="AJ25" s="156"/>
      <c r="AK25" s="155"/>
      <c r="AL25" s="156"/>
      <c r="AM25" s="155"/>
      <c r="AN25" s="156"/>
      <c r="AO25" s="155">
        <v>10</v>
      </c>
      <c r="AP25" s="156"/>
      <c r="AQ25" s="155"/>
      <c r="AR25" s="156"/>
      <c r="AS25" s="155"/>
      <c r="AT25" s="156"/>
      <c r="AU25" s="155"/>
      <c r="AV25" s="156"/>
      <c r="AW25" s="155"/>
      <c r="AX25" s="156"/>
      <c r="AY25" s="155"/>
      <c r="AZ25" s="156"/>
      <c r="BA25" s="155"/>
      <c r="BB25" s="156"/>
      <c r="BC25" s="155"/>
      <c r="BD25" s="156"/>
      <c r="BE25" s="155">
        <v>10</v>
      </c>
      <c r="BF25" s="156"/>
      <c r="BG25" s="155"/>
      <c r="BH25" s="156"/>
      <c r="BI25" s="155"/>
      <c r="BJ25" s="156"/>
      <c r="BK25" s="155"/>
      <c r="BL25" s="156"/>
      <c r="BM25" s="155"/>
      <c r="BN25" s="156"/>
      <c r="BO25" s="155"/>
      <c r="BP25" s="156">
        <v>20</v>
      </c>
      <c r="BQ25" s="155"/>
      <c r="BR25" s="156"/>
      <c r="BS25" s="155">
        <v>20</v>
      </c>
      <c r="BT25" s="156"/>
      <c r="BU25" s="155"/>
      <c r="BV25" s="156"/>
      <c r="BW25" s="155"/>
      <c r="BX25" s="156"/>
      <c r="BY25" s="155"/>
      <c r="BZ25" s="156"/>
      <c r="CA25" s="155"/>
      <c r="CB25" s="156"/>
      <c r="CC25" s="155"/>
      <c r="CD25" s="156"/>
      <c r="CE25" s="155"/>
      <c r="CF25" s="164">
        <f t="shared" si="0"/>
        <v>118</v>
      </c>
      <c r="CG25" s="102">
        <v>0</v>
      </c>
      <c r="CH25" s="90">
        <f t="shared" si="1"/>
        <v>0</v>
      </c>
    </row>
    <row r="26" spans="2:86" x14ac:dyDescent="0.3">
      <c r="B26" s="43">
        <v>23</v>
      </c>
      <c r="C26" s="172" t="s">
        <v>104</v>
      </c>
      <c r="D26" s="173"/>
      <c r="E26" s="174"/>
      <c r="F26" s="173"/>
      <c r="G26" s="174"/>
      <c r="H26" s="173"/>
      <c r="I26" s="174"/>
      <c r="J26" s="173"/>
      <c r="K26" s="174"/>
      <c r="L26" s="173"/>
      <c r="M26" s="174"/>
      <c r="N26" s="173"/>
      <c r="O26" s="174"/>
      <c r="P26" s="173"/>
      <c r="Q26" s="174"/>
      <c r="R26" s="173">
        <v>3</v>
      </c>
      <c r="S26" s="174"/>
      <c r="T26" s="173"/>
      <c r="U26" s="174"/>
      <c r="V26" s="173">
        <v>3</v>
      </c>
      <c r="W26" s="174"/>
      <c r="X26" s="173">
        <v>1</v>
      </c>
      <c r="Y26" s="174"/>
      <c r="Z26" s="173"/>
      <c r="AA26" s="174"/>
      <c r="AB26" s="173"/>
      <c r="AC26" s="175"/>
      <c r="AD26" s="174"/>
      <c r="AE26" s="176"/>
      <c r="AF26" s="173"/>
      <c r="AG26" s="174"/>
      <c r="AH26" s="173">
        <v>3</v>
      </c>
      <c r="AI26" s="174"/>
      <c r="AJ26" s="173"/>
      <c r="AK26" s="174"/>
      <c r="AL26" s="173"/>
      <c r="AM26" s="174"/>
      <c r="AN26" s="173"/>
      <c r="AO26" s="174">
        <v>2</v>
      </c>
      <c r="AP26" s="173"/>
      <c r="AQ26" s="174"/>
      <c r="AR26" s="173"/>
      <c r="AS26" s="174"/>
      <c r="AT26" s="173"/>
      <c r="AU26" s="174"/>
      <c r="AV26" s="173"/>
      <c r="AW26" s="174">
        <v>5</v>
      </c>
      <c r="AX26" s="173"/>
      <c r="AY26" s="174"/>
      <c r="AZ26" s="173">
        <v>3</v>
      </c>
      <c r="BA26" s="174"/>
      <c r="BB26" s="173"/>
      <c r="BC26" s="174"/>
      <c r="BD26" s="173"/>
      <c r="BE26" s="174">
        <v>3</v>
      </c>
      <c r="BF26" s="173"/>
      <c r="BG26" s="174"/>
      <c r="BH26" s="173"/>
      <c r="BI26" s="174"/>
      <c r="BJ26" s="173">
        <v>3</v>
      </c>
      <c r="BK26" s="174"/>
      <c r="BL26" s="173"/>
      <c r="BM26" s="174"/>
      <c r="BN26" s="173"/>
      <c r="BO26" s="174"/>
      <c r="BP26" s="173">
        <v>3</v>
      </c>
      <c r="BQ26" s="174"/>
      <c r="BR26" s="173"/>
      <c r="BS26" s="174">
        <v>3</v>
      </c>
      <c r="BT26" s="173"/>
      <c r="BU26" s="174"/>
      <c r="BV26" s="173"/>
      <c r="BW26" s="174"/>
      <c r="BX26" s="173">
        <v>3</v>
      </c>
      <c r="BY26" s="174"/>
      <c r="BZ26" s="173"/>
      <c r="CA26" s="174"/>
      <c r="CB26" s="173"/>
      <c r="CC26" s="174"/>
      <c r="CD26" s="173"/>
      <c r="CE26" s="174"/>
      <c r="CF26" s="164">
        <f t="shared" si="0"/>
        <v>35</v>
      </c>
      <c r="CG26" s="102">
        <v>0</v>
      </c>
      <c r="CH26" s="90">
        <f t="shared" si="1"/>
        <v>0</v>
      </c>
    </row>
    <row r="27" spans="2:86" x14ac:dyDescent="0.3">
      <c r="B27" s="43">
        <v>24</v>
      </c>
      <c r="C27" s="171" t="s">
        <v>105</v>
      </c>
      <c r="D27" s="156"/>
      <c r="E27" s="155"/>
      <c r="F27" s="156"/>
      <c r="G27" s="155"/>
      <c r="H27" s="156"/>
      <c r="I27" s="155"/>
      <c r="J27" s="156"/>
      <c r="K27" s="155"/>
      <c r="L27" s="156"/>
      <c r="M27" s="155"/>
      <c r="N27" s="156"/>
      <c r="O27" s="155"/>
      <c r="P27" s="156"/>
      <c r="Q27" s="155"/>
      <c r="R27" s="156">
        <v>3</v>
      </c>
      <c r="S27" s="155"/>
      <c r="T27" s="156"/>
      <c r="U27" s="155"/>
      <c r="V27" s="156"/>
      <c r="W27" s="155"/>
      <c r="X27" s="156"/>
      <c r="Y27" s="155"/>
      <c r="Z27" s="156"/>
      <c r="AA27" s="155"/>
      <c r="AB27" s="156"/>
      <c r="AC27" s="157"/>
      <c r="AD27" s="155"/>
      <c r="AE27" s="158"/>
      <c r="AF27" s="156"/>
      <c r="AG27" s="155"/>
      <c r="AH27" s="156"/>
      <c r="AI27" s="155"/>
      <c r="AJ27" s="156"/>
      <c r="AK27" s="155"/>
      <c r="AL27" s="156"/>
      <c r="AM27" s="155"/>
      <c r="AN27" s="156"/>
      <c r="AO27" s="155"/>
      <c r="AP27" s="156"/>
      <c r="AQ27" s="155"/>
      <c r="AR27" s="156"/>
      <c r="AS27" s="155"/>
      <c r="AT27" s="156"/>
      <c r="AU27" s="155"/>
      <c r="AV27" s="156"/>
      <c r="AW27" s="155"/>
      <c r="AX27" s="156"/>
      <c r="AY27" s="155"/>
      <c r="AZ27" s="156">
        <v>3</v>
      </c>
      <c r="BA27" s="155"/>
      <c r="BB27" s="156"/>
      <c r="BC27" s="155"/>
      <c r="BD27" s="156"/>
      <c r="BE27" s="155">
        <v>3</v>
      </c>
      <c r="BF27" s="156"/>
      <c r="BG27" s="155"/>
      <c r="BH27" s="156"/>
      <c r="BI27" s="155"/>
      <c r="BJ27" s="156"/>
      <c r="BK27" s="155"/>
      <c r="BL27" s="156"/>
      <c r="BM27" s="155"/>
      <c r="BN27" s="156"/>
      <c r="BO27" s="155"/>
      <c r="BP27" s="156"/>
      <c r="BQ27" s="155"/>
      <c r="BR27" s="156"/>
      <c r="BS27" s="155"/>
      <c r="BT27" s="156"/>
      <c r="BU27" s="155"/>
      <c r="BV27" s="156"/>
      <c r="BW27" s="155"/>
      <c r="BX27" s="156"/>
      <c r="BY27" s="155"/>
      <c r="BZ27" s="156"/>
      <c r="CA27" s="155"/>
      <c r="CB27" s="156"/>
      <c r="CC27" s="155"/>
      <c r="CD27" s="156"/>
      <c r="CE27" s="155"/>
      <c r="CF27" s="164">
        <f t="shared" si="0"/>
        <v>9</v>
      </c>
      <c r="CG27" s="102">
        <v>0</v>
      </c>
      <c r="CH27" s="90">
        <f t="shared" si="1"/>
        <v>0</v>
      </c>
    </row>
    <row r="28" spans="2:86" x14ac:dyDescent="0.3">
      <c r="B28" s="43">
        <v>25</v>
      </c>
      <c r="C28" s="172" t="s">
        <v>106</v>
      </c>
      <c r="D28" s="173"/>
      <c r="E28" s="174"/>
      <c r="F28" s="173"/>
      <c r="G28" s="174"/>
      <c r="H28" s="173"/>
      <c r="I28" s="174"/>
      <c r="J28" s="173"/>
      <c r="K28" s="174"/>
      <c r="L28" s="173"/>
      <c r="M28" s="174"/>
      <c r="N28" s="173"/>
      <c r="O28" s="174"/>
      <c r="P28" s="173"/>
      <c r="Q28" s="174"/>
      <c r="R28" s="173">
        <v>1</v>
      </c>
      <c r="S28" s="174"/>
      <c r="T28" s="173"/>
      <c r="U28" s="174"/>
      <c r="V28" s="173"/>
      <c r="W28" s="174"/>
      <c r="X28" s="173"/>
      <c r="Y28" s="174"/>
      <c r="Z28" s="173"/>
      <c r="AA28" s="174"/>
      <c r="AB28" s="173"/>
      <c r="AC28" s="175"/>
      <c r="AD28" s="174"/>
      <c r="AE28" s="176"/>
      <c r="AF28" s="173"/>
      <c r="AG28" s="174"/>
      <c r="AH28" s="173"/>
      <c r="AI28" s="174"/>
      <c r="AJ28" s="173"/>
      <c r="AK28" s="174"/>
      <c r="AL28" s="173"/>
      <c r="AM28" s="174"/>
      <c r="AN28" s="173"/>
      <c r="AO28" s="174"/>
      <c r="AP28" s="173"/>
      <c r="AQ28" s="174"/>
      <c r="AR28" s="173"/>
      <c r="AS28" s="174"/>
      <c r="AT28" s="173"/>
      <c r="AU28" s="174"/>
      <c r="AV28" s="173"/>
      <c r="AW28" s="174"/>
      <c r="AX28" s="173"/>
      <c r="AY28" s="174"/>
      <c r="AZ28" s="173">
        <v>2</v>
      </c>
      <c r="BA28" s="174"/>
      <c r="BB28" s="173"/>
      <c r="BC28" s="174"/>
      <c r="BD28" s="173"/>
      <c r="BE28" s="174">
        <v>3</v>
      </c>
      <c r="BF28" s="173"/>
      <c r="BG28" s="174"/>
      <c r="BH28" s="173"/>
      <c r="BI28" s="174"/>
      <c r="BJ28" s="173"/>
      <c r="BK28" s="174"/>
      <c r="BL28" s="173"/>
      <c r="BM28" s="174"/>
      <c r="BN28" s="173"/>
      <c r="BO28" s="174"/>
      <c r="BP28" s="173"/>
      <c r="BQ28" s="174"/>
      <c r="BR28" s="173"/>
      <c r="BS28" s="174">
        <v>1</v>
      </c>
      <c r="BT28" s="173"/>
      <c r="BU28" s="174"/>
      <c r="BV28" s="173"/>
      <c r="BW28" s="174"/>
      <c r="BX28" s="173"/>
      <c r="BY28" s="174"/>
      <c r="BZ28" s="173"/>
      <c r="CA28" s="174"/>
      <c r="CB28" s="173"/>
      <c r="CC28" s="174"/>
      <c r="CD28" s="173"/>
      <c r="CE28" s="174"/>
      <c r="CF28" s="164">
        <f t="shared" si="0"/>
        <v>7</v>
      </c>
      <c r="CG28" s="102">
        <v>0</v>
      </c>
      <c r="CH28" s="90">
        <f t="shared" si="1"/>
        <v>0</v>
      </c>
    </row>
    <row r="29" spans="2:86" x14ac:dyDescent="0.3">
      <c r="B29" s="43">
        <v>26</v>
      </c>
      <c r="C29" s="171" t="s">
        <v>107</v>
      </c>
      <c r="D29" s="156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>
        <v>3</v>
      </c>
      <c r="S29" s="155"/>
      <c r="T29" s="156"/>
      <c r="U29" s="155"/>
      <c r="V29" s="156">
        <v>3</v>
      </c>
      <c r="W29" s="155"/>
      <c r="X29" s="156">
        <v>1</v>
      </c>
      <c r="Y29" s="155"/>
      <c r="Z29" s="156"/>
      <c r="AA29" s="155"/>
      <c r="AB29" s="156"/>
      <c r="AC29" s="157"/>
      <c r="AD29" s="155"/>
      <c r="AE29" s="158"/>
      <c r="AF29" s="156"/>
      <c r="AG29" s="155"/>
      <c r="AH29" s="156">
        <v>3</v>
      </c>
      <c r="AI29" s="155"/>
      <c r="AJ29" s="156"/>
      <c r="AK29" s="155"/>
      <c r="AL29" s="156"/>
      <c r="AM29" s="155"/>
      <c r="AN29" s="156"/>
      <c r="AO29" s="155">
        <v>2</v>
      </c>
      <c r="AP29" s="156"/>
      <c r="AQ29" s="155"/>
      <c r="AR29" s="156"/>
      <c r="AS29" s="155"/>
      <c r="AT29" s="156"/>
      <c r="AU29" s="155"/>
      <c r="AV29" s="156"/>
      <c r="AW29" s="155">
        <v>1</v>
      </c>
      <c r="AX29" s="156"/>
      <c r="AY29" s="155"/>
      <c r="AZ29" s="156">
        <v>3</v>
      </c>
      <c r="BA29" s="155"/>
      <c r="BB29" s="156"/>
      <c r="BC29" s="155"/>
      <c r="BD29" s="156"/>
      <c r="BE29" s="155">
        <v>3</v>
      </c>
      <c r="BF29" s="156"/>
      <c r="BG29" s="155"/>
      <c r="BH29" s="156"/>
      <c r="BI29" s="155"/>
      <c r="BJ29" s="156">
        <v>3</v>
      </c>
      <c r="BK29" s="155"/>
      <c r="BL29" s="156"/>
      <c r="BM29" s="155"/>
      <c r="BN29" s="156"/>
      <c r="BO29" s="155"/>
      <c r="BP29" s="156">
        <v>1</v>
      </c>
      <c r="BQ29" s="155"/>
      <c r="BR29" s="156"/>
      <c r="BS29" s="155">
        <v>3</v>
      </c>
      <c r="BT29" s="156"/>
      <c r="BU29" s="155"/>
      <c r="BV29" s="156"/>
      <c r="BW29" s="155"/>
      <c r="BX29" s="156">
        <v>3</v>
      </c>
      <c r="BY29" s="155"/>
      <c r="BZ29" s="156"/>
      <c r="CA29" s="155"/>
      <c r="CB29" s="156"/>
      <c r="CC29" s="155"/>
      <c r="CD29" s="156"/>
      <c r="CE29" s="155"/>
      <c r="CF29" s="164">
        <f t="shared" si="0"/>
        <v>29</v>
      </c>
      <c r="CG29" s="102">
        <v>0</v>
      </c>
      <c r="CH29" s="90">
        <f t="shared" si="1"/>
        <v>0</v>
      </c>
    </row>
    <row r="30" spans="2:86" x14ac:dyDescent="0.3">
      <c r="B30" s="43">
        <v>27</v>
      </c>
      <c r="C30" s="172" t="s">
        <v>108</v>
      </c>
      <c r="D30" s="173"/>
      <c r="E30" s="174"/>
      <c r="F30" s="173"/>
      <c r="G30" s="174"/>
      <c r="H30" s="173"/>
      <c r="I30" s="174"/>
      <c r="J30" s="173"/>
      <c r="K30" s="174"/>
      <c r="L30" s="173"/>
      <c r="M30" s="174"/>
      <c r="N30" s="173"/>
      <c r="O30" s="174"/>
      <c r="P30" s="173"/>
      <c r="Q30" s="174"/>
      <c r="R30" s="173"/>
      <c r="S30" s="174"/>
      <c r="T30" s="173"/>
      <c r="U30" s="174"/>
      <c r="V30" s="173"/>
      <c r="W30" s="174"/>
      <c r="X30" s="173"/>
      <c r="Y30" s="174"/>
      <c r="Z30" s="173"/>
      <c r="AA30" s="174"/>
      <c r="AB30" s="173"/>
      <c r="AC30" s="175"/>
      <c r="AD30" s="174"/>
      <c r="AE30" s="176"/>
      <c r="AF30" s="173"/>
      <c r="AG30" s="174"/>
      <c r="AH30" s="173"/>
      <c r="AI30" s="174"/>
      <c r="AJ30" s="173"/>
      <c r="AK30" s="174"/>
      <c r="AL30" s="173"/>
      <c r="AM30" s="174"/>
      <c r="AN30" s="173"/>
      <c r="AO30" s="174"/>
      <c r="AP30" s="173"/>
      <c r="AQ30" s="174"/>
      <c r="AR30" s="173"/>
      <c r="AS30" s="174"/>
      <c r="AT30" s="173"/>
      <c r="AU30" s="174"/>
      <c r="AV30" s="173"/>
      <c r="AW30" s="174"/>
      <c r="AX30" s="173"/>
      <c r="AY30" s="174"/>
      <c r="AZ30" s="173">
        <v>1</v>
      </c>
      <c r="BA30" s="174"/>
      <c r="BB30" s="173"/>
      <c r="BC30" s="174"/>
      <c r="BD30" s="173"/>
      <c r="BE30" s="174"/>
      <c r="BF30" s="173"/>
      <c r="BG30" s="174"/>
      <c r="BH30" s="173"/>
      <c r="BI30" s="174"/>
      <c r="BJ30" s="173"/>
      <c r="BK30" s="174"/>
      <c r="BL30" s="173"/>
      <c r="BM30" s="174"/>
      <c r="BN30" s="173"/>
      <c r="BO30" s="174"/>
      <c r="BP30" s="173"/>
      <c r="BQ30" s="174"/>
      <c r="BR30" s="173"/>
      <c r="BS30" s="174"/>
      <c r="BT30" s="173"/>
      <c r="BU30" s="174"/>
      <c r="BV30" s="173"/>
      <c r="BW30" s="174"/>
      <c r="BX30" s="173"/>
      <c r="BY30" s="174"/>
      <c r="BZ30" s="173"/>
      <c r="CA30" s="174"/>
      <c r="CB30" s="173"/>
      <c r="CC30" s="174"/>
      <c r="CD30" s="173"/>
      <c r="CE30" s="174"/>
      <c r="CF30" s="164">
        <f t="shared" si="0"/>
        <v>1</v>
      </c>
      <c r="CG30" s="102">
        <v>0</v>
      </c>
      <c r="CH30" s="90">
        <f t="shared" si="1"/>
        <v>0</v>
      </c>
    </row>
    <row r="31" spans="2:86" x14ac:dyDescent="0.3">
      <c r="B31" s="43">
        <v>28</v>
      </c>
      <c r="C31" s="171" t="s">
        <v>109</v>
      </c>
      <c r="D31" s="156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  <c r="S31" s="155"/>
      <c r="T31" s="156"/>
      <c r="U31" s="155"/>
      <c r="V31" s="156">
        <v>99</v>
      </c>
      <c r="W31" s="155"/>
      <c r="X31" s="156"/>
      <c r="Y31" s="155"/>
      <c r="Z31" s="156"/>
      <c r="AA31" s="155"/>
      <c r="AB31" s="156"/>
      <c r="AC31" s="157"/>
      <c r="AD31" s="155"/>
      <c r="AE31" s="158"/>
      <c r="AF31" s="156"/>
      <c r="AG31" s="155"/>
      <c r="AH31" s="156"/>
      <c r="AI31" s="155"/>
      <c r="AJ31" s="156"/>
      <c r="AK31" s="155"/>
      <c r="AL31" s="156"/>
      <c r="AM31" s="155"/>
      <c r="AN31" s="156"/>
      <c r="AO31" s="155"/>
      <c r="AP31" s="156"/>
      <c r="AQ31" s="155"/>
      <c r="AR31" s="156"/>
      <c r="AS31" s="155"/>
      <c r="AT31" s="156"/>
      <c r="AU31" s="155"/>
      <c r="AV31" s="156"/>
      <c r="AW31" s="155"/>
      <c r="AX31" s="156"/>
      <c r="AY31" s="155"/>
      <c r="AZ31" s="156"/>
      <c r="BA31" s="155"/>
      <c r="BB31" s="156"/>
      <c r="BC31" s="155"/>
      <c r="BD31" s="156"/>
      <c r="BE31" s="155"/>
      <c r="BF31" s="156"/>
      <c r="BG31" s="155"/>
      <c r="BH31" s="156"/>
      <c r="BI31" s="155"/>
      <c r="BJ31" s="156"/>
      <c r="BK31" s="155"/>
      <c r="BL31" s="156"/>
      <c r="BM31" s="155"/>
      <c r="BN31" s="156"/>
      <c r="BO31" s="155">
        <v>99</v>
      </c>
      <c r="BP31" s="156"/>
      <c r="BQ31" s="155"/>
      <c r="BR31" s="156"/>
      <c r="BS31" s="155"/>
      <c r="BT31" s="156"/>
      <c r="BU31" s="155"/>
      <c r="BV31" s="156"/>
      <c r="BW31" s="155">
        <v>99</v>
      </c>
      <c r="BX31" s="156"/>
      <c r="BY31" s="155"/>
      <c r="BZ31" s="156"/>
      <c r="CA31" s="155"/>
      <c r="CB31" s="156"/>
      <c r="CC31" s="155"/>
      <c r="CD31" s="156"/>
      <c r="CE31" s="155"/>
      <c r="CF31" s="164">
        <f t="shared" si="0"/>
        <v>297</v>
      </c>
      <c r="CG31" s="102">
        <v>0</v>
      </c>
      <c r="CH31" s="90">
        <f t="shared" si="1"/>
        <v>0</v>
      </c>
    </row>
    <row r="32" spans="2:86" x14ac:dyDescent="0.3">
      <c r="B32" s="43">
        <v>29</v>
      </c>
      <c r="C32" s="172" t="s">
        <v>110</v>
      </c>
      <c r="D32" s="173">
        <v>1</v>
      </c>
      <c r="E32" s="174"/>
      <c r="F32" s="173"/>
      <c r="G32" s="174">
        <v>1</v>
      </c>
      <c r="H32" s="173"/>
      <c r="I32" s="174"/>
      <c r="J32" s="173"/>
      <c r="K32" s="174"/>
      <c r="L32" s="173"/>
      <c r="M32" s="174"/>
      <c r="N32" s="173"/>
      <c r="O32" s="174"/>
      <c r="P32" s="173"/>
      <c r="Q32" s="174"/>
      <c r="R32" s="173">
        <v>1</v>
      </c>
      <c r="S32" s="174"/>
      <c r="T32" s="173"/>
      <c r="U32" s="174"/>
      <c r="V32" s="173"/>
      <c r="W32" s="174">
        <v>1</v>
      </c>
      <c r="X32" s="173"/>
      <c r="Y32" s="174"/>
      <c r="Z32" s="173">
        <v>1</v>
      </c>
      <c r="AA32" s="174"/>
      <c r="AB32" s="173"/>
      <c r="AC32" s="175"/>
      <c r="AD32" s="174"/>
      <c r="AE32" s="176"/>
      <c r="AF32" s="173"/>
      <c r="AG32" s="174"/>
      <c r="AH32" s="173"/>
      <c r="AI32" s="174"/>
      <c r="AJ32" s="173"/>
      <c r="AK32" s="174"/>
      <c r="AL32" s="173"/>
      <c r="AM32" s="174"/>
      <c r="AN32" s="173"/>
      <c r="AO32" s="174"/>
      <c r="AP32" s="173">
        <v>1</v>
      </c>
      <c r="AQ32" s="174"/>
      <c r="AR32" s="173"/>
      <c r="AS32" s="174"/>
      <c r="AT32" s="173"/>
      <c r="AU32" s="174"/>
      <c r="AV32" s="173">
        <v>1</v>
      </c>
      <c r="AW32" s="174"/>
      <c r="AX32" s="173"/>
      <c r="AY32" s="174"/>
      <c r="AZ32" s="173"/>
      <c r="BA32" s="174"/>
      <c r="BB32" s="173"/>
      <c r="BC32" s="174"/>
      <c r="BD32" s="173"/>
      <c r="BE32" s="174"/>
      <c r="BF32" s="173"/>
      <c r="BG32" s="174">
        <v>1</v>
      </c>
      <c r="BH32" s="173"/>
      <c r="BI32" s="174"/>
      <c r="BJ32" s="173"/>
      <c r="BK32" s="174"/>
      <c r="BL32" s="173"/>
      <c r="BM32" s="174"/>
      <c r="BN32" s="173"/>
      <c r="BO32" s="174"/>
      <c r="BP32" s="173"/>
      <c r="BQ32" s="174"/>
      <c r="BR32" s="173">
        <v>1</v>
      </c>
      <c r="BS32" s="174">
        <v>1</v>
      </c>
      <c r="BT32" s="173"/>
      <c r="BU32" s="174"/>
      <c r="BV32" s="173"/>
      <c r="BW32" s="174"/>
      <c r="BX32" s="173"/>
      <c r="BY32" s="174">
        <v>2</v>
      </c>
      <c r="BZ32" s="173">
        <v>1</v>
      </c>
      <c r="CA32" s="174"/>
      <c r="CB32" s="173"/>
      <c r="CC32" s="174"/>
      <c r="CD32" s="173"/>
      <c r="CE32" s="174"/>
      <c r="CF32" s="164">
        <f t="shared" si="0"/>
        <v>13</v>
      </c>
      <c r="CG32" s="102">
        <v>0</v>
      </c>
      <c r="CH32" s="90">
        <f t="shared" si="1"/>
        <v>0</v>
      </c>
    </row>
    <row r="33" spans="2:86" x14ac:dyDescent="0.3">
      <c r="B33" s="43">
        <v>30</v>
      </c>
      <c r="C33" s="171" t="s">
        <v>111</v>
      </c>
      <c r="D33" s="156">
        <v>1</v>
      </c>
      <c r="E33" s="155"/>
      <c r="F33" s="156"/>
      <c r="G33" s="155">
        <v>1</v>
      </c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>
        <v>1</v>
      </c>
      <c r="S33" s="155"/>
      <c r="T33" s="156"/>
      <c r="U33" s="155"/>
      <c r="V33" s="156"/>
      <c r="W33" s="155">
        <v>1</v>
      </c>
      <c r="X33" s="156"/>
      <c r="Y33" s="155"/>
      <c r="Z33" s="156">
        <v>1</v>
      </c>
      <c r="AA33" s="155"/>
      <c r="AB33" s="156"/>
      <c r="AC33" s="157"/>
      <c r="AD33" s="155"/>
      <c r="AE33" s="158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>
        <v>1</v>
      </c>
      <c r="AQ33" s="155"/>
      <c r="AR33" s="156"/>
      <c r="AS33" s="155"/>
      <c r="AT33" s="156"/>
      <c r="AU33" s="155"/>
      <c r="AV33" s="156">
        <v>1</v>
      </c>
      <c r="AW33" s="155"/>
      <c r="AX33" s="156"/>
      <c r="AY33" s="155"/>
      <c r="AZ33" s="156"/>
      <c r="BA33" s="155"/>
      <c r="BB33" s="156"/>
      <c r="BC33" s="155"/>
      <c r="BD33" s="156"/>
      <c r="BE33" s="155"/>
      <c r="BF33" s="156"/>
      <c r="BG33" s="155">
        <v>1</v>
      </c>
      <c r="BH33" s="156"/>
      <c r="BI33" s="155"/>
      <c r="BJ33" s="156"/>
      <c r="BK33" s="155"/>
      <c r="BL33" s="156"/>
      <c r="BM33" s="155"/>
      <c r="BN33" s="156"/>
      <c r="BO33" s="155"/>
      <c r="BP33" s="156"/>
      <c r="BQ33" s="155"/>
      <c r="BR33" s="156">
        <v>1</v>
      </c>
      <c r="BS33" s="155">
        <v>1</v>
      </c>
      <c r="BT33" s="156"/>
      <c r="BU33" s="155"/>
      <c r="BV33" s="156"/>
      <c r="BW33" s="155"/>
      <c r="BX33" s="156"/>
      <c r="BY33" s="155">
        <v>2</v>
      </c>
      <c r="BZ33" s="156">
        <v>1</v>
      </c>
      <c r="CA33" s="155"/>
      <c r="CB33" s="156"/>
      <c r="CC33" s="155"/>
      <c r="CD33" s="156"/>
      <c r="CE33" s="155"/>
      <c r="CF33" s="164">
        <f t="shared" si="0"/>
        <v>13</v>
      </c>
      <c r="CG33" s="102">
        <v>0</v>
      </c>
      <c r="CH33" s="90">
        <f t="shared" si="1"/>
        <v>0</v>
      </c>
    </row>
    <row r="34" spans="2:86" x14ac:dyDescent="0.3">
      <c r="B34" s="43">
        <v>31</v>
      </c>
      <c r="C34" s="172" t="s">
        <v>112</v>
      </c>
      <c r="D34" s="173"/>
      <c r="E34" s="174"/>
      <c r="F34" s="173"/>
      <c r="G34" s="174"/>
      <c r="H34" s="173"/>
      <c r="I34" s="174"/>
      <c r="J34" s="173"/>
      <c r="K34" s="174"/>
      <c r="L34" s="173"/>
      <c r="M34" s="174"/>
      <c r="N34" s="173"/>
      <c r="O34" s="174"/>
      <c r="P34" s="173"/>
      <c r="Q34" s="174"/>
      <c r="R34" s="173"/>
      <c r="S34" s="174"/>
      <c r="T34" s="173"/>
      <c r="U34" s="174"/>
      <c r="V34" s="173"/>
      <c r="W34" s="174"/>
      <c r="X34" s="173"/>
      <c r="Y34" s="174"/>
      <c r="Z34" s="173"/>
      <c r="AA34" s="174"/>
      <c r="AB34" s="173"/>
      <c r="AC34" s="175"/>
      <c r="AD34" s="174"/>
      <c r="AE34" s="176"/>
      <c r="AF34" s="173"/>
      <c r="AG34" s="174"/>
      <c r="AH34" s="173"/>
      <c r="AI34" s="174"/>
      <c r="AJ34" s="173"/>
      <c r="AK34" s="174"/>
      <c r="AL34" s="173"/>
      <c r="AM34" s="174"/>
      <c r="AN34" s="173"/>
      <c r="AO34" s="174"/>
      <c r="AP34" s="173"/>
      <c r="AQ34" s="174"/>
      <c r="AR34" s="173"/>
      <c r="AS34" s="174"/>
      <c r="AT34" s="173"/>
      <c r="AU34" s="174"/>
      <c r="AV34" s="173"/>
      <c r="AW34" s="174">
        <v>4</v>
      </c>
      <c r="AX34" s="173"/>
      <c r="AY34" s="174"/>
      <c r="AZ34" s="173"/>
      <c r="BA34" s="174"/>
      <c r="BB34" s="173"/>
      <c r="BC34" s="174"/>
      <c r="BD34" s="173"/>
      <c r="BE34" s="174"/>
      <c r="BF34" s="173"/>
      <c r="BG34" s="174"/>
      <c r="BH34" s="173"/>
      <c r="BI34" s="174"/>
      <c r="BJ34" s="173"/>
      <c r="BK34" s="174"/>
      <c r="BL34" s="173"/>
      <c r="BM34" s="174"/>
      <c r="BN34" s="173"/>
      <c r="BO34" s="174"/>
      <c r="BP34" s="173">
        <v>2</v>
      </c>
      <c r="BQ34" s="174"/>
      <c r="BR34" s="173"/>
      <c r="BS34" s="174"/>
      <c r="BT34" s="173"/>
      <c r="BU34" s="174"/>
      <c r="BV34" s="173"/>
      <c r="BW34" s="174"/>
      <c r="BX34" s="173"/>
      <c r="BY34" s="174"/>
      <c r="BZ34" s="173"/>
      <c r="CA34" s="174"/>
      <c r="CB34" s="173"/>
      <c r="CC34" s="174"/>
      <c r="CD34" s="173"/>
      <c r="CE34" s="174"/>
      <c r="CF34" s="164">
        <f t="shared" si="0"/>
        <v>6</v>
      </c>
      <c r="CG34" s="102">
        <v>0</v>
      </c>
      <c r="CH34" s="90">
        <f t="shared" si="1"/>
        <v>0</v>
      </c>
    </row>
    <row r="35" spans="2:86" x14ac:dyDescent="0.3">
      <c r="B35" s="43">
        <v>32</v>
      </c>
      <c r="C35" s="171" t="s">
        <v>113</v>
      </c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  <c r="S35" s="155"/>
      <c r="T35" s="156"/>
      <c r="U35" s="155"/>
      <c r="V35" s="156">
        <v>1</v>
      </c>
      <c r="W35" s="155"/>
      <c r="X35" s="156"/>
      <c r="Y35" s="155"/>
      <c r="Z35" s="156"/>
      <c r="AA35" s="155"/>
      <c r="AB35" s="156"/>
      <c r="AC35" s="157"/>
      <c r="AD35" s="155"/>
      <c r="AE35" s="158"/>
      <c r="AF35" s="156"/>
      <c r="AG35" s="155"/>
      <c r="AH35" s="156">
        <v>1</v>
      </c>
      <c r="AI35" s="155"/>
      <c r="AJ35" s="156"/>
      <c r="AK35" s="155"/>
      <c r="AL35" s="156"/>
      <c r="AM35" s="155"/>
      <c r="AN35" s="156"/>
      <c r="AO35" s="155"/>
      <c r="AP35" s="156"/>
      <c r="AQ35" s="155"/>
      <c r="AR35" s="156"/>
      <c r="AS35" s="155"/>
      <c r="AT35" s="156"/>
      <c r="AU35" s="155"/>
      <c r="AV35" s="156"/>
      <c r="AW35" s="155"/>
      <c r="AX35" s="156"/>
      <c r="AY35" s="155"/>
      <c r="AZ35" s="156"/>
      <c r="BA35" s="155"/>
      <c r="BB35" s="156"/>
      <c r="BC35" s="155"/>
      <c r="BD35" s="156"/>
      <c r="BE35" s="155"/>
      <c r="BF35" s="156"/>
      <c r="BG35" s="155"/>
      <c r="BH35" s="156"/>
      <c r="BI35" s="155"/>
      <c r="BJ35" s="156"/>
      <c r="BK35" s="155"/>
      <c r="BL35" s="156"/>
      <c r="BM35" s="155"/>
      <c r="BN35" s="156"/>
      <c r="BO35" s="155">
        <v>1</v>
      </c>
      <c r="BP35" s="156"/>
      <c r="BQ35" s="155"/>
      <c r="BR35" s="156"/>
      <c r="BS35" s="155"/>
      <c r="BT35" s="156"/>
      <c r="BU35" s="155"/>
      <c r="BV35" s="156"/>
      <c r="BW35" s="155">
        <v>1</v>
      </c>
      <c r="BX35" s="156"/>
      <c r="BY35" s="155"/>
      <c r="BZ35" s="156"/>
      <c r="CA35" s="155"/>
      <c r="CB35" s="156"/>
      <c r="CC35" s="155"/>
      <c r="CD35" s="156"/>
      <c r="CE35" s="155"/>
      <c r="CF35" s="164">
        <f t="shared" si="0"/>
        <v>4</v>
      </c>
      <c r="CG35" s="102">
        <v>0</v>
      </c>
      <c r="CH35" s="90">
        <f t="shared" si="1"/>
        <v>0</v>
      </c>
    </row>
    <row r="36" spans="2:86" x14ac:dyDescent="0.3">
      <c r="B36" s="43">
        <v>33</v>
      </c>
      <c r="C36" s="172" t="s">
        <v>114</v>
      </c>
      <c r="D36" s="173"/>
      <c r="E36" s="174"/>
      <c r="F36" s="173"/>
      <c r="G36" s="174"/>
      <c r="H36" s="173"/>
      <c r="I36" s="174"/>
      <c r="J36" s="173"/>
      <c r="K36" s="174"/>
      <c r="L36" s="173"/>
      <c r="M36" s="174"/>
      <c r="N36" s="173"/>
      <c r="O36" s="174"/>
      <c r="P36" s="173"/>
      <c r="Q36" s="174"/>
      <c r="R36" s="173"/>
      <c r="S36" s="174"/>
      <c r="T36" s="173"/>
      <c r="U36" s="174"/>
      <c r="V36" s="173">
        <v>1</v>
      </c>
      <c r="W36" s="174"/>
      <c r="X36" s="173"/>
      <c r="Y36" s="174"/>
      <c r="Z36" s="173"/>
      <c r="AA36" s="174"/>
      <c r="AB36" s="173"/>
      <c r="AC36" s="175"/>
      <c r="AD36" s="174"/>
      <c r="AE36" s="176"/>
      <c r="AF36" s="173"/>
      <c r="AG36" s="174"/>
      <c r="AH36" s="173"/>
      <c r="AI36" s="174"/>
      <c r="AJ36" s="173"/>
      <c r="AK36" s="174"/>
      <c r="AL36" s="173"/>
      <c r="AM36" s="174"/>
      <c r="AN36" s="173"/>
      <c r="AO36" s="174"/>
      <c r="AP36" s="173"/>
      <c r="AQ36" s="174"/>
      <c r="AR36" s="173"/>
      <c r="AS36" s="174"/>
      <c r="AT36" s="173"/>
      <c r="AU36" s="174"/>
      <c r="AV36" s="173"/>
      <c r="AW36" s="174"/>
      <c r="AX36" s="173"/>
      <c r="AY36" s="174"/>
      <c r="AZ36" s="173"/>
      <c r="BA36" s="174"/>
      <c r="BB36" s="173"/>
      <c r="BC36" s="174"/>
      <c r="BD36" s="173"/>
      <c r="BE36" s="174"/>
      <c r="BF36" s="173"/>
      <c r="BG36" s="174"/>
      <c r="BH36" s="173"/>
      <c r="BI36" s="174"/>
      <c r="BJ36" s="173"/>
      <c r="BK36" s="174"/>
      <c r="BL36" s="173"/>
      <c r="BM36" s="174"/>
      <c r="BN36" s="173"/>
      <c r="BO36" s="174">
        <v>1</v>
      </c>
      <c r="BP36" s="173"/>
      <c r="BQ36" s="174"/>
      <c r="BR36" s="173"/>
      <c r="BS36" s="174"/>
      <c r="BT36" s="173"/>
      <c r="BU36" s="174"/>
      <c r="BV36" s="173"/>
      <c r="BW36" s="174">
        <v>1</v>
      </c>
      <c r="BX36" s="173"/>
      <c r="BY36" s="174"/>
      <c r="BZ36" s="173"/>
      <c r="CA36" s="174"/>
      <c r="CB36" s="173"/>
      <c r="CC36" s="174"/>
      <c r="CD36" s="173"/>
      <c r="CE36" s="174"/>
      <c r="CF36" s="164">
        <f t="shared" si="0"/>
        <v>3</v>
      </c>
      <c r="CG36" s="102">
        <v>0</v>
      </c>
      <c r="CH36" s="90">
        <f t="shared" si="1"/>
        <v>0</v>
      </c>
    </row>
    <row r="37" spans="2:86" x14ac:dyDescent="0.3">
      <c r="B37" s="43">
        <v>34</v>
      </c>
      <c r="C37" s="171" t="s">
        <v>115</v>
      </c>
      <c r="D37" s="156"/>
      <c r="E37" s="155"/>
      <c r="F37" s="156"/>
      <c r="G37" s="155"/>
      <c r="H37" s="156"/>
      <c r="I37" s="155"/>
      <c r="J37" s="156"/>
      <c r="K37" s="155"/>
      <c r="L37" s="156"/>
      <c r="M37" s="155"/>
      <c r="N37" s="156"/>
      <c r="O37" s="155"/>
      <c r="P37" s="156"/>
      <c r="Q37" s="155"/>
      <c r="R37" s="156"/>
      <c r="S37" s="155"/>
      <c r="T37" s="156"/>
      <c r="U37" s="155"/>
      <c r="V37" s="156"/>
      <c r="W37" s="155"/>
      <c r="X37" s="156"/>
      <c r="Y37" s="155"/>
      <c r="Z37" s="156"/>
      <c r="AA37" s="155"/>
      <c r="AB37" s="156"/>
      <c r="AC37" s="157"/>
      <c r="AD37" s="155"/>
      <c r="AE37" s="158"/>
      <c r="AF37" s="156"/>
      <c r="AG37" s="155"/>
      <c r="AH37" s="156"/>
      <c r="AI37" s="155"/>
      <c r="AJ37" s="156"/>
      <c r="AK37" s="155"/>
      <c r="AL37" s="156"/>
      <c r="AM37" s="155"/>
      <c r="AN37" s="156"/>
      <c r="AO37" s="155"/>
      <c r="AP37" s="156"/>
      <c r="AQ37" s="155"/>
      <c r="AR37" s="156"/>
      <c r="AS37" s="155"/>
      <c r="AT37" s="156"/>
      <c r="AU37" s="155"/>
      <c r="AV37" s="156"/>
      <c r="AW37" s="155"/>
      <c r="AX37" s="156"/>
      <c r="AY37" s="155"/>
      <c r="AZ37" s="156"/>
      <c r="BA37" s="155"/>
      <c r="BB37" s="156"/>
      <c r="BC37" s="155"/>
      <c r="BD37" s="156"/>
      <c r="BE37" s="155"/>
      <c r="BF37" s="156"/>
      <c r="BG37" s="155"/>
      <c r="BH37" s="156"/>
      <c r="BI37" s="155"/>
      <c r="BJ37" s="156"/>
      <c r="BK37" s="155"/>
      <c r="BL37" s="156"/>
      <c r="BM37" s="155"/>
      <c r="BN37" s="156"/>
      <c r="BO37" s="155"/>
      <c r="BP37" s="156"/>
      <c r="BQ37" s="155">
        <v>3</v>
      </c>
      <c r="BR37" s="156"/>
      <c r="BS37" s="155"/>
      <c r="BT37" s="156"/>
      <c r="BU37" s="155"/>
      <c r="BV37" s="156"/>
      <c r="BW37" s="155"/>
      <c r="BX37" s="156"/>
      <c r="BY37" s="155"/>
      <c r="BZ37" s="156"/>
      <c r="CA37" s="155"/>
      <c r="CB37" s="156"/>
      <c r="CC37" s="155"/>
      <c r="CD37" s="156"/>
      <c r="CE37" s="155"/>
      <c r="CF37" s="164">
        <f t="shared" si="0"/>
        <v>3</v>
      </c>
      <c r="CG37" s="102">
        <v>0</v>
      </c>
      <c r="CH37" s="90">
        <f t="shared" si="1"/>
        <v>0</v>
      </c>
    </row>
    <row r="38" spans="2:86" x14ac:dyDescent="0.3">
      <c r="B38" s="43">
        <v>35</v>
      </c>
      <c r="C38" s="172" t="s">
        <v>116</v>
      </c>
      <c r="D38" s="173"/>
      <c r="E38" s="174"/>
      <c r="F38" s="173"/>
      <c r="G38" s="174"/>
      <c r="H38" s="173"/>
      <c r="I38" s="174"/>
      <c r="J38" s="173"/>
      <c r="K38" s="174"/>
      <c r="L38" s="173"/>
      <c r="M38" s="174"/>
      <c r="N38" s="173"/>
      <c r="O38" s="174"/>
      <c r="P38" s="173"/>
      <c r="Q38" s="174"/>
      <c r="R38" s="173"/>
      <c r="S38" s="174"/>
      <c r="T38" s="173"/>
      <c r="U38" s="174"/>
      <c r="V38" s="173"/>
      <c r="W38" s="174"/>
      <c r="X38" s="173"/>
      <c r="Y38" s="174"/>
      <c r="Z38" s="173"/>
      <c r="AA38" s="174"/>
      <c r="AB38" s="173"/>
      <c r="AC38" s="175"/>
      <c r="AD38" s="174"/>
      <c r="AE38" s="176"/>
      <c r="AF38" s="173"/>
      <c r="AG38" s="174"/>
      <c r="AH38" s="173">
        <v>1</v>
      </c>
      <c r="AI38" s="174"/>
      <c r="AJ38" s="173"/>
      <c r="AK38" s="174"/>
      <c r="AL38" s="173"/>
      <c r="AM38" s="174"/>
      <c r="AN38" s="173"/>
      <c r="AO38" s="174"/>
      <c r="AP38" s="173"/>
      <c r="AQ38" s="174"/>
      <c r="AR38" s="173"/>
      <c r="AS38" s="174"/>
      <c r="AT38" s="173"/>
      <c r="AU38" s="174"/>
      <c r="AV38" s="173"/>
      <c r="AW38" s="174"/>
      <c r="AX38" s="173"/>
      <c r="AY38" s="174"/>
      <c r="AZ38" s="173"/>
      <c r="BA38" s="174"/>
      <c r="BB38" s="173"/>
      <c r="BC38" s="174"/>
      <c r="BD38" s="173"/>
      <c r="BE38" s="174"/>
      <c r="BF38" s="173"/>
      <c r="BG38" s="174"/>
      <c r="BH38" s="173"/>
      <c r="BI38" s="174"/>
      <c r="BJ38" s="173"/>
      <c r="BK38" s="174"/>
      <c r="BL38" s="173"/>
      <c r="BM38" s="174"/>
      <c r="BN38" s="173"/>
      <c r="BO38" s="174"/>
      <c r="BP38" s="173"/>
      <c r="BQ38" s="174"/>
      <c r="BR38" s="173"/>
      <c r="BS38" s="174"/>
      <c r="BT38" s="173"/>
      <c r="BU38" s="174"/>
      <c r="BV38" s="173"/>
      <c r="BW38" s="174"/>
      <c r="BX38" s="173"/>
      <c r="BY38" s="174"/>
      <c r="BZ38" s="173"/>
      <c r="CA38" s="174"/>
      <c r="CB38" s="173"/>
      <c r="CC38" s="174"/>
      <c r="CD38" s="173"/>
      <c r="CE38" s="174"/>
      <c r="CF38" s="164">
        <f t="shared" si="0"/>
        <v>1</v>
      </c>
      <c r="CG38" s="102">
        <v>0</v>
      </c>
      <c r="CH38" s="90">
        <f t="shared" si="1"/>
        <v>0</v>
      </c>
    </row>
    <row r="39" spans="2:86" x14ac:dyDescent="0.3">
      <c r="B39" s="43">
        <v>36</v>
      </c>
      <c r="C39" s="171" t="s">
        <v>117</v>
      </c>
      <c r="D39" s="156"/>
      <c r="E39" s="155"/>
      <c r="F39" s="156"/>
      <c r="G39" s="155"/>
      <c r="H39" s="156"/>
      <c r="I39" s="155"/>
      <c r="J39" s="156"/>
      <c r="K39" s="155"/>
      <c r="L39" s="156"/>
      <c r="M39" s="155"/>
      <c r="N39" s="156"/>
      <c r="O39" s="155"/>
      <c r="P39" s="156"/>
      <c r="Q39" s="155"/>
      <c r="R39" s="156"/>
      <c r="S39" s="155"/>
      <c r="T39" s="156"/>
      <c r="U39" s="155"/>
      <c r="V39" s="156"/>
      <c r="W39" s="155"/>
      <c r="X39" s="156"/>
      <c r="Y39" s="155"/>
      <c r="Z39" s="156"/>
      <c r="AA39" s="155"/>
      <c r="AB39" s="156"/>
      <c r="AC39" s="157"/>
      <c r="AD39" s="155"/>
      <c r="AE39" s="158"/>
      <c r="AF39" s="156"/>
      <c r="AG39" s="155"/>
      <c r="AH39" s="156">
        <v>1</v>
      </c>
      <c r="AI39" s="155"/>
      <c r="AJ39" s="156"/>
      <c r="AK39" s="155"/>
      <c r="AL39" s="156"/>
      <c r="AM39" s="155"/>
      <c r="AN39" s="156"/>
      <c r="AO39" s="155"/>
      <c r="AP39" s="156"/>
      <c r="AQ39" s="155"/>
      <c r="AR39" s="156"/>
      <c r="AS39" s="155"/>
      <c r="AT39" s="156"/>
      <c r="AU39" s="155"/>
      <c r="AV39" s="156"/>
      <c r="AW39" s="155"/>
      <c r="AX39" s="156"/>
      <c r="AY39" s="155"/>
      <c r="AZ39" s="156"/>
      <c r="BA39" s="155"/>
      <c r="BB39" s="156"/>
      <c r="BC39" s="155"/>
      <c r="BD39" s="156"/>
      <c r="BE39" s="155"/>
      <c r="BF39" s="156"/>
      <c r="BG39" s="155"/>
      <c r="BH39" s="156"/>
      <c r="BI39" s="155"/>
      <c r="BJ39" s="156"/>
      <c r="BK39" s="155"/>
      <c r="BL39" s="156"/>
      <c r="BM39" s="155"/>
      <c r="BN39" s="156"/>
      <c r="BO39" s="155"/>
      <c r="BP39" s="156"/>
      <c r="BQ39" s="155"/>
      <c r="BR39" s="156"/>
      <c r="BS39" s="155"/>
      <c r="BT39" s="156"/>
      <c r="BU39" s="155"/>
      <c r="BV39" s="156"/>
      <c r="BW39" s="155"/>
      <c r="BX39" s="156"/>
      <c r="BY39" s="155"/>
      <c r="BZ39" s="156"/>
      <c r="CA39" s="155"/>
      <c r="CB39" s="156"/>
      <c r="CC39" s="155"/>
      <c r="CD39" s="156"/>
      <c r="CE39" s="155"/>
      <c r="CF39" s="164">
        <f t="shared" si="0"/>
        <v>1</v>
      </c>
      <c r="CG39" s="102">
        <v>0</v>
      </c>
      <c r="CH39" s="90">
        <f t="shared" si="1"/>
        <v>0</v>
      </c>
    </row>
    <row r="40" spans="2:86" s="132" customFormat="1" x14ac:dyDescent="0.3">
      <c r="B40" s="43">
        <v>37</v>
      </c>
      <c r="C40" s="177" t="s">
        <v>377</v>
      </c>
      <c r="D40" s="178"/>
      <c r="E40" s="179"/>
      <c r="F40" s="178"/>
      <c r="G40" s="179"/>
      <c r="H40" s="178"/>
      <c r="I40" s="179"/>
      <c r="J40" s="178"/>
      <c r="K40" s="179"/>
      <c r="L40" s="178"/>
      <c r="M40" s="179"/>
      <c r="N40" s="178"/>
      <c r="O40" s="179"/>
      <c r="P40" s="178"/>
      <c r="Q40" s="179"/>
      <c r="R40" s="178"/>
      <c r="S40" s="179"/>
      <c r="T40" s="178"/>
      <c r="U40" s="179"/>
      <c r="V40" s="178"/>
      <c r="W40" s="179"/>
      <c r="X40" s="178"/>
      <c r="Y40" s="179"/>
      <c r="Z40" s="178"/>
      <c r="AA40" s="179"/>
      <c r="AB40" s="178"/>
      <c r="AC40" s="180"/>
      <c r="AD40" s="179"/>
      <c r="AE40" s="181"/>
      <c r="AF40" s="178"/>
      <c r="AG40" s="179">
        <v>1</v>
      </c>
      <c r="AH40" s="178"/>
      <c r="AI40" s="179"/>
      <c r="AJ40" s="178"/>
      <c r="AK40" s="179"/>
      <c r="AL40" s="178"/>
      <c r="AM40" s="179"/>
      <c r="AN40" s="178"/>
      <c r="AO40" s="179"/>
      <c r="AP40" s="178"/>
      <c r="AQ40" s="179"/>
      <c r="AR40" s="178"/>
      <c r="AS40" s="179"/>
      <c r="AT40" s="178"/>
      <c r="AU40" s="179"/>
      <c r="AV40" s="178"/>
      <c r="AW40" s="179"/>
      <c r="AX40" s="178"/>
      <c r="AY40" s="179"/>
      <c r="AZ40" s="178"/>
      <c r="BA40" s="179"/>
      <c r="BB40" s="178"/>
      <c r="BC40" s="179"/>
      <c r="BD40" s="178"/>
      <c r="BE40" s="179"/>
      <c r="BF40" s="178"/>
      <c r="BG40" s="179"/>
      <c r="BH40" s="178"/>
      <c r="BI40" s="179"/>
      <c r="BJ40" s="178"/>
      <c r="BK40" s="179"/>
      <c r="BL40" s="178"/>
      <c r="BM40" s="179"/>
      <c r="BN40" s="178"/>
      <c r="BO40" s="179"/>
      <c r="BP40" s="178"/>
      <c r="BQ40" s="179"/>
      <c r="BR40" s="178"/>
      <c r="BS40" s="179"/>
      <c r="BT40" s="178"/>
      <c r="BU40" s="179"/>
      <c r="BV40" s="178"/>
      <c r="BW40" s="179"/>
      <c r="BX40" s="178"/>
      <c r="BY40" s="179"/>
      <c r="BZ40" s="178"/>
      <c r="CA40" s="179"/>
      <c r="CB40" s="178"/>
      <c r="CC40" s="179"/>
      <c r="CD40" s="178"/>
      <c r="CE40" s="179"/>
      <c r="CF40" s="164">
        <f t="shared" si="0"/>
        <v>1</v>
      </c>
      <c r="CG40" s="144">
        <v>0</v>
      </c>
      <c r="CH40" s="145">
        <f t="shared" si="1"/>
        <v>0</v>
      </c>
    </row>
    <row r="41" spans="2:86" x14ac:dyDescent="0.3">
      <c r="B41" s="43">
        <v>38</v>
      </c>
      <c r="C41" s="171" t="s">
        <v>118</v>
      </c>
      <c r="D41" s="156"/>
      <c r="E41" s="155"/>
      <c r="F41" s="156"/>
      <c r="G41" s="155"/>
      <c r="H41" s="156"/>
      <c r="I41" s="155"/>
      <c r="J41" s="156"/>
      <c r="K41" s="155"/>
      <c r="L41" s="156"/>
      <c r="M41" s="155"/>
      <c r="N41" s="156"/>
      <c r="O41" s="155"/>
      <c r="P41" s="156"/>
      <c r="Q41" s="155"/>
      <c r="R41" s="156"/>
      <c r="S41" s="155"/>
      <c r="T41" s="156"/>
      <c r="U41" s="155"/>
      <c r="V41" s="156"/>
      <c r="W41" s="155"/>
      <c r="X41" s="156"/>
      <c r="Y41" s="155"/>
      <c r="Z41" s="156"/>
      <c r="AA41" s="155"/>
      <c r="AB41" s="156"/>
      <c r="AC41" s="157"/>
      <c r="AD41" s="155"/>
      <c r="AE41" s="158"/>
      <c r="AF41" s="156"/>
      <c r="AG41" s="155"/>
      <c r="AH41" s="156"/>
      <c r="AI41" s="155"/>
      <c r="AJ41" s="156"/>
      <c r="AK41" s="155"/>
      <c r="AL41" s="156"/>
      <c r="AM41" s="155"/>
      <c r="AN41" s="156"/>
      <c r="AO41" s="155"/>
      <c r="AP41" s="156"/>
      <c r="AQ41" s="155"/>
      <c r="AR41" s="156"/>
      <c r="AS41" s="155"/>
      <c r="AT41" s="156"/>
      <c r="AU41" s="155"/>
      <c r="AV41" s="156">
        <v>1</v>
      </c>
      <c r="AW41" s="155"/>
      <c r="AX41" s="156"/>
      <c r="AY41" s="155"/>
      <c r="AZ41" s="156"/>
      <c r="BA41" s="155"/>
      <c r="BB41" s="156"/>
      <c r="BC41" s="155"/>
      <c r="BD41" s="156"/>
      <c r="BE41" s="155"/>
      <c r="BF41" s="156"/>
      <c r="BG41" s="155"/>
      <c r="BH41" s="156"/>
      <c r="BI41" s="155"/>
      <c r="BJ41" s="156"/>
      <c r="BK41" s="155"/>
      <c r="BL41" s="156"/>
      <c r="BM41" s="155"/>
      <c r="BN41" s="156"/>
      <c r="BO41" s="155"/>
      <c r="BP41" s="156"/>
      <c r="BQ41" s="155"/>
      <c r="BR41" s="156"/>
      <c r="BS41" s="155"/>
      <c r="BT41" s="156"/>
      <c r="BU41" s="155"/>
      <c r="BV41" s="156"/>
      <c r="BW41" s="155"/>
      <c r="BX41" s="156"/>
      <c r="BY41" s="155"/>
      <c r="BZ41" s="156"/>
      <c r="CA41" s="155"/>
      <c r="CB41" s="156"/>
      <c r="CC41" s="155"/>
      <c r="CD41" s="156"/>
      <c r="CE41" s="155"/>
      <c r="CF41" s="164">
        <f t="shared" si="0"/>
        <v>1</v>
      </c>
      <c r="CG41" s="102">
        <v>0</v>
      </c>
      <c r="CH41" s="90">
        <f t="shared" si="1"/>
        <v>0</v>
      </c>
    </row>
    <row r="42" spans="2:86" x14ac:dyDescent="0.3">
      <c r="B42" s="43">
        <v>39</v>
      </c>
      <c r="C42" s="172" t="s">
        <v>119</v>
      </c>
      <c r="D42" s="173"/>
      <c r="E42" s="174"/>
      <c r="F42" s="173"/>
      <c r="G42" s="174"/>
      <c r="H42" s="173"/>
      <c r="I42" s="174"/>
      <c r="J42" s="173"/>
      <c r="K42" s="174"/>
      <c r="L42" s="173"/>
      <c r="M42" s="174"/>
      <c r="N42" s="173"/>
      <c r="O42" s="174"/>
      <c r="P42" s="173"/>
      <c r="Q42" s="174"/>
      <c r="R42" s="173"/>
      <c r="S42" s="174"/>
      <c r="T42" s="173"/>
      <c r="U42" s="174"/>
      <c r="V42" s="173"/>
      <c r="W42" s="174"/>
      <c r="X42" s="173"/>
      <c r="Y42" s="174"/>
      <c r="Z42" s="173"/>
      <c r="AA42" s="174"/>
      <c r="AB42" s="173"/>
      <c r="AC42" s="175"/>
      <c r="AD42" s="174"/>
      <c r="AE42" s="176"/>
      <c r="AF42" s="173"/>
      <c r="AG42" s="174"/>
      <c r="AH42" s="173"/>
      <c r="AI42" s="174"/>
      <c r="AJ42" s="173"/>
      <c r="AK42" s="174"/>
      <c r="AL42" s="173"/>
      <c r="AM42" s="174"/>
      <c r="AN42" s="173"/>
      <c r="AO42" s="174"/>
      <c r="AP42" s="173"/>
      <c r="AQ42" s="174"/>
      <c r="AR42" s="173"/>
      <c r="AS42" s="174"/>
      <c r="AT42" s="173"/>
      <c r="AU42" s="174"/>
      <c r="AV42" s="173"/>
      <c r="AW42" s="174">
        <v>2</v>
      </c>
      <c r="AX42" s="173"/>
      <c r="AY42" s="174">
        <v>2</v>
      </c>
      <c r="AZ42" s="173"/>
      <c r="BA42" s="174"/>
      <c r="BB42" s="173"/>
      <c r="BC42" s="174"/>
      <c r="BD42" s="173"/>
      <c r="BE42" s="174"/>
      <c r="BF42" s="173"/>
      <c r="BG42" s="174"/>
      <c r="BH42" s="173"/>
      <c r="BI42" s="174"/>
      <c r="BJ42" s="173"/>
      <c r="BK42" s="174"/>
      <c r="BL42" s="173"/>
      <c r="BM42" s="174"/>
      <c r="BN42" s="173"/>
      <c r="BO42" s="174"/>
      <c r="BP42" s="173"/>
      <c r="BQ42" s="174"/>
      <c r="BR42" s="173"/>
      <c r="BS42" s="174"/>
      <c r="BT42" s="173"/>
      <c r="BU42" s="174"/>
      <c r="BV42" s="173">
        <v>2</v>
      </c>
      <c r="BW42" s="174"/>
      <c r="BX42" s="173"/>
      <c r="BY42" s="174"/>
      <c r="BZ42" s="173"/>
      <c r="CA42" s="174"/>
      <c r="CB42" s="173"/>
      <c r="CC42" s="174"/>
      <c r="CD42" s="173"/>
      <c r="CE42" s="174"/>
      <c r="CF42" s="164">
        <f t="shared" si="0"/>
        <v>6</v>
      </c>
      <c r="CG42" s="102">
        <v>0</v>
      </c>
      <c r="CH42" s="90">
        <f t="shared" si="1"/>
        <v>0</v>
      </c>
    </row>
    <row r="43" spans="2:86" x14ac:dyDescent="0.3">
      <c r="B43" s="43">
        <v>40</v>
      </c>
      <c r="C43" s="171" t="s">
        <v>120</v>
      </c>
      <c r="D43" s="156"/>
      <c r="E43" s="155"/>
      <c r="F43" s="156"/>
      <c r="G43" s="155"/>
      <c r="H43" s="156"/>
      <c r="I43" s="155"/>
      <c r="J43" s="156"/>
      <c r="K43" s="155"/>
      <c r="L43" s="156"/>
      <c r="M43" s="155"/>
      <c r="N43" s="156"/>
      <c r="O43" s="155"/>
      <c r="P43" s="156"/>
      <c r="Q43" s="155"/>
      <c r="R43" s="156"/>
      <c r="S43" s="155"/>
      <c r="T43" s="156"/>
      <c r="U43" s="155"/>
      <c r="V43" s="156"/>
      <c r="W43" s="155"/>
      <c r="X43" s="156"/>
      <c r="Y43" s="155"/>
      <c r="Z43" s="156"/>
      <c r="AA43" s="155"/>
      <c r="AB43" s="156"/>
      <c r="AC43" s="157"/>
      <c r="AD43" s="155"/>
      <c r="AE43" s="158"/>
      <c r="AF43" s="156">
        <v>1</v>
      </c>
      <c r="AG43" s="155"/>
      <c r="AH43" s="156"/>
      <c r="AI43" s="155"/>
      <c r="AJ43" s="156"/>
      <c r="AK43" s="155"/>
      <c r="AL43" s="156"/>
      <c r="AM43" s="155"/>
      <c r="AN43" s="156"/>
      <c r="AO43" s="155"/>
      <c r="AP43" s="156"/>
      <c r="AQ43" s="155"/>
      <c r="AR43" s="156"/>
      <c r="AS43" s="155"/>
      <c r="AT43" s="156"/>
      <c r="AU43" s="155"/>
      <c r="AV43" s="156"/>
      <c r="AW43" s="155"/>
      <c r="AX43" s="156"/>
      <c r="AY43" s="155"/>
      <c r="AZ43" s="156"/>
      <c r="BA43" s="155"/>
      <c r="BB43" s="156"/>
      <c r="BC43" s="155"/>
      <c r="BD43" s="156"/>
      <c r="BE43" s="155"/>
      <c r="BF43" s="156"/>
      <c r="BG43" s="155"/>
      <c r="BH43" s="156"/>
      <c r="BI43" s="155"/>
      <c r="BJ43" s="156"/>
      <c r="BK43" s="155"/>
      <c r="BL43" s="156"/>
      <c r="BM43" s="155"/>
      <c r="BN43" s="156"/>
      <c r="BO43" s="155"/>
      <c r="BP43" s="156"/>
      <c r="BQ43" s="155"/>
      <c r="BR43" s="156"/>
      <c r="BS43" s="155"/>
      <c r="BT43" s="156"/>
      <c r="BU43" s="155"/>
      <c r="BV43" s="156"/>
      <c r="BW43" s="155"/>
      <c r="BX43" s="156"/>
      <c r="BY43" s="155"/>
      <c r="BZ43" s="156"/>
      <c r="CA43" s="155"/>
      <c r="CB43" s="156"/>
      <c r="CC43" s="155"/>
      <c r="CD43" s="156"/>
      <c r="CE43" s="155"/>
      <c r="CF43" s="164">
        <f t="shared" si="0"/>
        <v>1</v>
      </c>
      <c r="CG43" s="102">
        <v>0</v>
      </c>
      <c r="CH43" s="90">
        <f t="shared" si="1"/>
        <v>0</v>
      </c>
    </row>
    <row r="44" spans="2:86" x14ac:dyDescent="0.3">
      <c r="B44" s="43">
        <v>41</v>
      </c>
      <c r="C44" s="172" t="s">
        <v>121</v>
      </c>
      <c r="D44" s="173">
        <v>1</v>
      </c>
      <c r="E44" s="174"/>
      <c r="F44" s="173"/>
      <c r="G44" s="174"/>
      <c r="H44" s="173"/>
      <c r="I44" s="174"/>
      <c r="J44" s="173"/>
      <c r="K44" s="174"/>
      <c r="L44" s="173"/>
      <c r="M44" s="174"/>
      <c r="N44" s="173"/>
      <c r="O44" s="174"/>
      <c r="P44" s="173"/>
      <c r="Q44" s="174"/>
      <c r="R44" s="173"/>
      <c r="S44" s="174"/>
      <c r="T44" s="173"/>
      <c r="U44" s="174"/>
      <c r="V44" s="173"/>
      <c r="W44" s="174"/>
      <c r="X44" s="173"/>
      <c r="Y44" s="174"/>
      <c r="Z44" s="173"/>
      <c r="AA44" s="174"/>
      <c r="AB44" s="173"/>
      <c r="AC44" s="175"/>
      <c r="AD44" s="174"/>
      <c r="AE44" s="176">
        <v>1</v>
      </c>
      <c r="AF44" s="173"/>
      <c r="AG44" s="174"/>
      <c r="AH44" s="173"/>
      <c r="AI44" s="174"/>
      <c r="AJ44" s="173"/>
      <c r="AK44" s="174"/>
      <c r="AL44" s="173"/>
      <c r="AM44" s="174"/>
      <c r="AN44" s="173"/>
      <c r="AO44" s="174"/>
      <c r="AP44" s="173"/>
      <c r="AQ44" s="174"/>
      <c r="AR44" s="173"/>
      <c r="AS44" s="174"/>
      <c r="AT44" s="173"/>
      <c r="AU44" s="174"/>
      <c r="AV44" s="173">
        <v>1</v>
      </c>
      <c r="AW44" s="174"/>
      <c r="AX44" s="173"/>
      <c r="AY44" s="174"/>
      <c r="AZ44" s="173">
        <v>1</v>
      </c>
      <c r="BA44" s="174"/>
      <c r="BB44" s="173"/>
      <c r="BC44" s="174"/>
      <c r="BD44" s="173"/>
      <c r="BE44" s="174"/>
      <c r="BF44" s="173"/>
      <c r="BG44" s="174"/>
      <c r="BH44" s="173"/>
      <c r="BI44" s="174"/>
      <c r="BJ44" s="173"/>
      <c r="BK44" s="174"/>
      <c r="BL44" s="173"/>
      <c r="BM44" s="174"/>
      <c r="BN44" s="173"/>
      <c r="BO44" s="174">
        <v>1</v>
      </c>
      <c r="BP44" s="173"/>
      <c r="BQ44" s="174"/>
      <c r="BR44" s="173"/>
      <c r="BS44" s="174"/>
      <c r="BT44" s="173"/>
      <c r="BU44" s="174"/>
      <c r="BV44" s="173"/>
      <c r="BW44" s="174">
        <v>1</v>
      </c>
      <c r="BX44" s="173"/>
      <c r="BY44" s="174"/>
      <c r="BZ44" s="173">
        <v>1</v>
      </c>
      <c r="CA44" s="174">
        <v>1</v>
      </c>
      <c r="CB44" s="173"/>
      <c r="CC44" s="174"/>
      <c r="CD44" s="173"/>
      <c r="CE44" s="174"/>
      <c r="CF44" s="164">
        <f t="shared" si="0"/>
        <v>8</v>
      </c>
      <c r="CG44" s="102">
        <v>0</v>
      </c>
      <c r="CH44" s="90">
        <f t="shared" si="1"/>
        <v>0</v>
      </c>
    </row>
    <row r="45" spans="2:86" x14ac:dyDescent="0.3">
      <c r="B45" s="43">
        <v>42</v>
      </c>
      <c r="C45" s="171" t="s">
        <v>122</v>
      </c>
      <c r="D45" s="156"/>
      <c r="E45" s="155"/>
      <c r="F45" s="156"/>
      <c r="G45" s="155"/>
      <c r="H45" s="156"/>
      <c r="I45" s="155"/>
      <c r="J45" s="156"/>
      <c r="K45" s="155"/>
      <c r="L45" s="156"/>
      <c r="M45" s="155"/>
      <c r="N45" s="156"/>
      <c r="O45" s="155"/>
      <c r="P45" s="156"/>
      <c r="Q45" s="155"/>
      <c r="R45" s="156"/>
      <c r="S45" s="155"/>
      <c r="T45" s="156"/>
      <c r="U45" s="155"/>
      <c r="V45" s="156"/>
      <c r="W45" s="155"/>
      <c r="X45" s="156"/>
      <c r="Y45" s="155"/>
      <c r="Z45" s="156"/>
      <c r="AA45" s="155"/>
      <c r="AB45" s="156"/>
      <c r="AC45" s="157"/>
      <c r="AD45" s="155"/>
      <c r="AE45" s="158"/>
      <c r="AF45" s="156">
        <v>1</v>
      </c>
      <c r="AG45" s="155"/>
      <c r="AH45" s="156"/>
      <c r="AI45" s="155"/>
      <c r="AJ45" s="156"/>
      <c r="AK45" s="155"/>
      <c r="AL45" s="156"/>
      <c r="AM45" s="155"/>
      <c r="AN45" s="156"/>
      <c r="AO45" s="155"/>
      <c r="AP45" s="156"/>
      <c r="AQ45" s="155"/>
      <c r="AR45" s="156"/>
      <c r="AS45" s="155"/>
      <c r="AT45" s="156"/>
      <c r="AU45" s="155"/>
      <c r="AV45" s="156"/>
      <c r="AW45" s="155"/>
      <c r="AX45" s="156"/>
      <c r="AY45" s="155"/>
      <c r="AZ45" s="156"/>
      <c r="BA45" s="155"/>
      <c r="BB45" s="156"/>
      <c r="BC45" s="155"/>
      <c r="BD45" s="156"/>
      <c r="BE45" s="155"/>
      <c r="BF45" s="156"/>
      <c r="BG45" s="155"/>
      <c r="BH45" s="156"/>
      <c r="BI45" s="155"/>
      <c r="BJ45" s="156"/>
      <c r="BK45" s="155"/>
      <c r="BL45" s="156"/>
      <c r="BM45" s="155"/>
      <c r="BN45" s="156"/>
      <c r="BO45" s="155"/>
      <c r="BP45" s="156"/>
      <c r="BQ45" s="155"/>
      <c r="BR45" s="156"/>
      <c r="BS45" s="155"/>
      <c r="BT45" s="156"/>
      <c r="BU45" s="155"/>
      <c r="BV45" s="156"/>
      <c r="BW45" s="155"/>
      <c r="BX45" s="156"/>
      <c r="BY45" s="155"/>
      <c r="BZ45" s="156"/>
      <c r="CA45" s="155"/>
      <c r="CB45" s="156"/>
      <c r="CC45" s="155"/>
      <c r="CD45" s="156"/>
      <c r="CE45" s="155"/>
      <c r="CF45" s="164">
        <f t="shared" si="0"/>
        <v>1</v>
      </c>
      <c r="CG45" s="102">
        <v>0</v>
      </c>
      <c r="CH45" s="90">
        <f t="shared" ref="CH45:CH54" si="2">CF45*CG45</f>
        <v>0</v>
      </c>
    </row>
    <row r="46" spans="2:86" x14ac:dyDescent="0.3">
      <c r="B46" s="43">
        <v>43</v>
      </c>
      <c r="C46" s="172" t="s">
        <v>123</v>
      </c>
      <c r="D46" s="173"/>
      <c r="E46" s="174"/>
      <c r="F46" s="173"/>
      <c r="G46" s="174"/>
      <c r="H46" s="173"/>
      <c r="I46" s="174"/>
      <c r="J46" s="173"/>
      <c r="K46" s="174"/>
      <c r="L46" s="173"/>
      <c r="M46" s="174"/>
      <c r="N46" s="173"/>
      <c r="O46" s="174"/>
      <c r="P46" s="173"/>
      <c r="Q46" s="174"/>
      <c r="R46" s="173"/>
      <c r="S46" s="174"/>
      <c r="T46" s="173"/>
      <c r="U46" s="174"/>
      <c r="V46" s="173"/>
      <c r="W46" s="174"/>
      <c r="X46" s="173"/>
      <c r="Y46" s="174"/>
      <c r="Z46" s="173"/>
      <c r="AA46" s="174"/>
      <c r="AB46" s="173"/>
      <c r="AC46" s="175"/>
      <c r="AD46" s="174"/>
      <c r="AE46" s="176"/>
      <c r="AF46" s="173"/>
      <c r="AG46" s="174"/>
      <c r="AH46" s="173"/>
      <c r="AI46" s="174"/>
      <c r="AJ46" s="173"/>
      <c r="AK46" s="174"/>
      <c r="AL46" s="173"/>
      <c r="AM46" s="174"/>
      <c r="AN46" s="173"/>
      <c r="AO46" s="174"/>
      <c r="AP46" s="173"/>
      <c r="AQ46" s="174"/>
      <c r="AR46" s="173"/>
      <c r="AS46" s="174"/>
      <c r="AT46" s="173"/>
      <c r="AU46" s="174"/>
      <c r="AV46" s="173"/>
      <c r="AW46" s="174"/>
      <c r="AX46" s="173"/>
      <c r="AY46" s="174"/>
      <c r="AZ46" s="173"/>
      <c r="BA46" s="174"/>
      <c r="BB46" s="173"/>
      <c r="BC46" s="174"/>
      <c r="BD46" s="173"/>
      <c r="BE46" s="174"/>
      <c r="BF46" s="173"/>
      <c r="BG46" s="174"/>
      <c r="BH46" s="173"/>
      <c r="BI46" s="174"/>
      <c r="BJ46" s="173"/>
      <c r="BK46" s="174"/>
      <c r="BL46" s="173"/>
      <c r="BM46" s="174"/>
      <c r="BN46" s="173"/>
      <c r="BO46" s="174"/>
      <c r="BP46" s="173"/>
      <c r="BQ46" s="174"/>
      <c r="BR46" s="173"/>
      <c r="BS46" s="174"/>
      <c r="BT46" s="173"/>
      <c r="BU46" s="174"/>
      <c r="BV46" s="173"/>
      <c r="BW46" s="174"/>
      <c r="BX46" s="173">
        <v>1</v>
      </c>
      <c r="BY46" s="174"/>
      <c r="BZ46" s="173"/>
      <c r="CA46" s="174"/>
      <c r="CB46" s="173"/>
      <c r="CC46" s="174"/>
      <c r="CD46" s="173"/>
      <c r="CE46" s="174"/>
      <c r="CF46" s="164">
        <f t="shared" si="0"/>
        <v>1</v>
      </c>
      <c r="CG46" s="102">
        <v>0</v>
      </c>
      <c r="CH46" s="90">
        <f t="shared" si="2"/>
        <v>0</v>
      </c>
    </row>
    <row r="47" spans="2:86" x14ac:dyDescent="0.3">
      <c r="B47" s="43">
        <v>44</v>
      </c>
      <c r="C47" s="171" t="s">
        <v>124</v>
      </c>
      <c r="D47" s="156"/>
      <c r="E47" s="155">
        <v>1</v>
      </c>
      <c r="F47" s="156"/>
      <c r="G47" s="155">
        <v>1</v>
      </c>
      <c r="H47" s="156"/>
      <c r="I47" s="155">
        <v>1</v>
      </c>
      <c r="J47" s="156"/>
      <c r="K47" s="155"/>
      <c r="L47" s="156">
        <v>1</v>
      </c>
      <c r="M47" s="155"/>
      <c r="N47" s="156"/>
      <c r="O47" s="155"/>
      <c r="P47" s="156"/>
      <c r="Q47" s="155"/>
      <c r="R47" s="156"/>
      <c r="S47" s="155"/>
      <c r="T47" s="156"/>
      <c r="U47" s="155"/>
      <c r="V47" s="156"/>
      <c r="W47" s="155"/>
      <c r="X47" s="156"/>
      <c r="Y47" s="155"/>
      <c r="Z47" s="156">
        <v>4</v>
      </c>
      <c r="AA47" s="155"/>
      <c r="AB47" s="156"/>
      <c r="AC47" s="157"/>
      <c r="AD47" s="155"/>
      <c r="AE47" s="158"/>
      <c r="AF47" s="156"/>
      <c r="AG47" s="155"/>
      <c r="AH47" s="156">
        <v>1</v>
      </c>
      <c r="AI47" s="155"/>
      <c r="AJ47" s="156"/>
      <c r="AK47" s="155"/>
      <c r="AL47" s="156"/>
      <c r="AM47" s="155"/>
      <c r="AN47" s="156">
        <v>1</v>
      </c>
      <c r="AO47" s="155">
        <v>1</v>
      </c>
      <c r="AP47" s="156"/>
      <c r="AQ47" s="155"/>
      <c r="AR47" s="156"/>
      <c r="AS47" s="155"/>
      <c r="AT47" s="156"/>
      <c r="AU47" s="155"/>
      <c r="AV47" s="156"/>
      <c r="AW47" s="155"/>
      <c r="AX47" s="156"/>
      <c r="AY47" s="155"/>
      <c r="AZ47" s="156"/>
      <c r="BA47" s="155"/>
      <c r="BB47" s="156"/>
      <c r="BC47" s="155"/>
      <c r="BD47" s="156"/>
      <c r="BE47" s="155">
        <v>2</v>
      </c>
      <c r="BF47" s="156"/>
      <c r="BG47" s="155"/>
      <c r="BH47" s="156"/>
      <c r="BI47" s="155"/>
      <c r="BJ47" s="156"/>
      <c r="BK47" s="155"/>
      <c r="BL47" s="156"/>
      <c r="BM47" s="155"/>
      <c r="BN47" s="156"/>
      <c r="BO47" s="155"/>
      <c r="BP47" s="156">
        <v>2</v>
      </c>
      <c r="BQ47" s="155"/>
      <c r="BR47" s="156"/>
      <c r="BS47" s="155">
        <v>1</v>
      </c>
      <c r="BT47" s="156"/>
      <c r="BU47" s="155"/>
      <c r="BV47" s="156">
        <v>1</v>
      </c>
      <c r="BW47" s="155"/>
      <c r="BX47" s="156">
        <v>1</v>
      </c>
      <c r="BY47" s="155">
        <v>22</v>
      </c>
      <c r="BZ47" s="156"/>
      <c r="CA47" s="155"/>
      <c r="CB47" s="156"/>
      <c r="CC47" s="155"/>
      <c r="CD47" s="156"/>
      <c r="CE47" s="155"/>
      <c r="CF47" s="164">
        <f t="shared" si="0"/>
        <v>40</v>
      </c>
      <c r="CG47" s="102">
        <v>0</v>
      </c>
      <c r="CH47" s="90">
        <f t="shared" si="2"/>
        <v>0</v>
      </c>
    </row>
    <row r="48" spans="2:86" x14ac:dyDescent="0.3">
      <c r="B48" s="43">
        <v>45</v>
      </c>
      <c r="C48" s="172" t="s">
        <v>125</v>
      </c>
      <c r="D48" s="173"/>
      <c r="E48" s="174"/>
      <c r="F48" s="173"/>
      <c r="G48" s="174"/>
      <c r="H48" s="173"/>
      <c r="I48" s="174"/>
      <c r="J48" s="173"/>
      <c r="K48" s="174"/>
      <c r="L48" s="173"/>
      <c r="M48" s="174"/>
      <c r="N48" s="173"/>
      <c r="O48" s="174"/>
      <c r="P48" s="173"/>
      <c r="Q48" s="174"/>
      <c r="R48" s="173"/>
      <c r="S48" s="174"/>
      <c r="T48" s="173"/>
      <c r="U48" s="174"/>
      <c r="V48" s="173"/>
      <c r="W48" s="174"/>
      <c r="X48" s="173"/>
      <c r="Y48" s="174"/>
      <c r="Z48" s="173"/>
      <c r="AA48" s="174"/>
      <c r="AB48" s="173"/>
      <c r="AC48" s="175"/>
      <c r="AD48" s="174"/>
      <c r="AE48" s="176"/>
      <c r="AF48" s="173"/>
      <c r="AG48" s="174"/>
      <c r="AH48" s="173"/>
      <c r="AI48" s="174"/>
      <c r="AJ48" s="173"/>
      <c r="AK48" s="174">
        <v>1</v>
      </c>
      <c r="AL48" s="173"/>
      <c r="AM48" s="174"/>
      <c r="AN48" s="173"/>
      <c r="AO48" s="174"/>
      <c r="AP48" s="173"/>
      <c r="AQ48" s="174"/>
      <c r="AR48" s="173"/>
      <c r="AS48" s="174"/>
      <c r="AT48" s="173"/>
      <c r="AU48" s="174"/>
      <c r="AV48" s="173"/>
      <c r="AW48" s="174"/>
      <c r="AX48" s="173"/>
      <c r="AY48" s="174"/>
      <c r="AZ48" s="173"/>
      <c r="BA48" s="174"/>
      <c r="BB48" s="173"/>
      <c r="BC48" s="174"/>
      <c r="BD48" s="173"/>
      <c r="BE48" s="174"/>
      <c r="BF48" s="173"/>
      <c r="BG48" s="174"/>
      <c r="BH48" s="173"/>
      <c r="BI48" s="174"/>
      <c r="BJ48" s="173"/>
      <c r="BK48" s="174"/>
      <c r="BL48" s="173"/>
      <c r="BM48" s="174"/>
      <c r="BN48" s="173"/>
      <c r="BO48" s="174"/>
      <c r="BP48" s="173"/>
      <c r="BQ48" s="174"/>
      <c r="BR48" s="173"/>
      <c r="BS48" s="174"/>
      <c r="BT48" s="173"/>
      <c r="BU48" s="174"/>
      <c r="BV48" s="173"/>
      <c r="BW48" s="174"/>
      <c r="BX48" s="173"/>
      <c r="BY48" s="174"/>
      <c r="BZ48" s="173"/>
      <c r="CA48" s="174"/>
      <c r="CB48" s="173"/>
      <c r="CC48" s="174"/>
      <c r="CD48" s="173"/>
      <c r="CE48" s="174"/>
      <c r="CF48" s="164">
        <f t="shared" si="0"/>
        <v>1</v>
      </c>
      <c r="CG48" s="102">
        <v>0</v>
      </c>
      <c r="CH48" s="90">
        <f t="shared" si="2"/>
        <v>0</v>
      </c>
    </row>
    <row r="49" spans="2:86" s="132" customFormat="1" x14ac:dyDescent="0.3">
      <c r="B49" s="43">
        <v>46</v>
      </c>
      <c r="C49" s="171" t="s">
        <v>378</v>
      </c>
      <c r="D49" s="156"/>
      <c r="E49" s="155"/>
      <c r="F49" s="156"/>
      <c r="G49" s="155"/>
      <c r="H49" s="156"/>
      <c r="I49" s="155"/>
      <c r="J49" s="156"/>
      <c r="K49" s="155"/>
      <c r="L49" s="156"/>
      <c r="M49" s="155"/>
      <c r="N49" s="156"/>
      <c r="O49" s="155"/>
      <c r="P49" s="156"/>
      <c r="Q49" s="155"/>
      <c r="R49" s="156"/>
      <c r="S49" s="155"/>
      <c r="T49" s="156"/>
      <c r="U49" s="155"/>
      <c r="V49" s="156"/>
      <c r="W49" s="155"/>
      <c r="X49" s="156"/>
      <c r="Y49" s="155"/>
      <c r="Z49" s="156"/>
      <c r="AA49" s="155"/>
      <c r="AB49" s="156"/>
      <c r="AC49" s="157"/>
      <c r="AD49" s="155"/>
      <c r="AE49" s="158"/>
      <c r="AF49" s="156"/>
      <c r="AG49" s="155"/>
      <c r="AH49" s="156"/>
      <c r="AI49" s="155"/>
      <c r="AJ49" s="156"/>
      <c r="AK49" s="155"/>
      <c r="AL49" s="156"/>
      <c r="AM49" s="155"/>
      <c r="AN49" s="156"/>
      <c r="AO49" s="155"/>
      <c r="AP49" s="156"/>
      <c r="AQ49" s="155"/>
      <c r="AR49" s="156"/>
      <c r="AS49" s="155"/>
      <c r="AT49" s="156"/>
      <c r="AU49" s="155"/>
      <c r="AV49" s="156"/>
      <c r="AW49" s="155"/>
      <c r="AX49" s="156"/>
      <c r="AY49" s="155"/>
      <c r="AZ49" s="156"/>
      <c r="BA49" s="155"/>
      <c r="BB49" s="156"/>
      <c r="BC49" s="155"/>
      <c r="BD49" s="156"/>
      <c r="BE49" s="155"/>
      <c r="BF49" s="156"/>
      <c r="BG49" s="155"/>
      <c r="BH49" s="156"/>
      <c r="BI49" s="155"/>
      <c r="BJ49" s="156"/>
      <c r="BK49" s="155"/>
      <c r="BL49" s="156"/>
      <c r="BM49" s="155"/>
      <c r="BN49" s="156"/>
      <c r="BO49" s="155"/>
      <c r="BP49" s="156"/>
      <c r="BQ49" s="155"/>
      <c r="BR49" s="156"/>
      <c r="BS49" s="155"/>
      <c r="BT49" s="156"/>
      <c r="BU49" s="155"/>
      <c r="BV49" s="156"/>
      <c r="BW49" s="155"/>
      <c r="BX49" s="156"/>
      <c r="BY49" s="155">
        <v>3</v>
      </c>
      <c r="BZ49" s="156"/>
      <c r="CA49" s="155"/>
      <c r="CB49" s="156"/>
      <c r="CC49" s="155"/>
      <c r="CD49" s="156"/>
      <c r="CE49" s="155"/>
      <c r="CF49" s="164">
        <f t="shared" si="0"/>
        <v>3</v>
      </c>
      <c r="CG49" s="144">
        <v>0</v>
      </c>
      <c r="CH49" s="145">
        <f t="shared" si="2"/>
        <v>0</v>
      </c>
    </row>
    <row r="50" spans="2:86" x14ac:dyDescent="0.3">
      <c r="B50" s="43">
        <v>47</v>
      </c>
      <c r="C50" s="172" t="s">
        <v>126</v>
      </c>
      <c r="D50" s="173"/>
      <c r="E50" s="174"/>
      <c r="F50" s="173"/>
      <c r="G50" s="174"/>
      <c r="H50" s="173"/>
      <c r="I50" s="174"/>
      <c r="J50" s="173"/>
      <c r="K50" s="174"/>
      <c r="L50" s="173"/>
      <c r="M50" s="174"/>
      <c r="N50" s="173"/>
      <c r="O50" s="174"/>
      <c r="P50" s="173"/>
      <c r="Q50" s="174"/>
      <c r="R50" s="173"/>
      <c r="S50" s="174"/>
      <c r="T50" s="173"/>
      <c r="U50" s="174"/>
      <c r="V50" s="173"/>
      <c r="W50" s="174"/>
      <c r="X50" s="173"/>
      <c r="Y50" s="174"/>
      <c r="Z50" s="173"/>
      <c r="AA50" s="174"/>
      <c r="AB50" s="173"/>
      <c r="AC50" s="175"/>
      <c r="AD50" s="174"/>
      <c r="AE50" s="176"/>
      <c r="AF50" s="173"/>
      <c r="AG50" s="174"/>
      <c r="AH50" s="173"/>
      <c r="AI50" s="174"/>
      <c r="AJ50" s="173"/>
      <c r="AK50" s="174"/>
      <c r="AL50" s="173"/>
      <c r="AM50" s="174"/>
      <c r="AN50" s="173"/>
      <c r="AO50" s="174"/>
      <c r="AP50" s="173"/>
      <c r="AQ50" s="174"/>
      <c r="AR50" s="173"/>
      <c r="AS50" s="174"/>
      <c r="AT50" s="173"/>
      <c r="AU50" s="174"/>
      <c r="AV50" s="173"/>
      <c r="AW50" s="174"/>
      <c r="AX50" s="173"/>
      <c r="AY50" s="174"/>
      <c r="AZ50" s="173"/>
      <c r="BA50" s="174">
        <v>2</v>
      </c>
      <c r="BB50" s="173"/>
      <c r="BC50" s="174"/>
      <c r="BD50" s="173">
        <v>6</v>
      </c>
      <c r="BE50" s="174"/>
      <c r="BF50" s="173"/>
      <c r="BG50" s="174"/>
      <c r="BH50" s="173"/>
      <c r="BI50" s="174"/>
      <c r="BJ50" s="173"/>
      <c r="BK50" s="174"/>
      <c r="BL50" s="173"/>
      <c r="BM50" s="174"/>
      <c r="BN50" s="173"/>
      <c r="BO50" s="174"/>
      <c r="BP50" s="173"/>
      <c r="BQ50" s="174"/>
      <c r="BR50" s="173"/>
      <c r="BS50" s="174"/>
      <c r="BT50" s="173"/>
      <c r="BU50" s="174"/>
      <c r="BV50" s="173"/>
      <c r="BW50" s="174"/>
      <c r="BX50" s="173"/>
      <c r="BY50" s="174"/>
      <c r="BZ50" s="173"/>
      <c r="CA50" s="174"/>
      <c r="CB50" s="173"/>
      <c r="CC50" s="174"/>
      <c r="CD50" s="173"/>
      <c r="CE50" s="174">
        <v>1</v>
      </c>
      <c r="CF50" s="164">
        <f t="shared" si="0"/>
        <v>9</v>
      </c>
      <c r="CG50" s="102">
        <v>0</v>
      </c>
      <c r="CH50" s="90">
        <f t="shared" si="2"/>
        <v>0</v>
      </c>
    </row>
    <row r="51" spans="2:86" x14ac:dyDescent="0.3">
      <c r="B51" s="43">
        <v>48</v>
      </c>
      <c r="C51" s="171" t="s">
        <v>127</v>
      </c>
      <c r="D51" s="156"/>
      <c r="E51" s="155"/>
      <c r="F51" s="156"/>
      <c r="G51" s="155"/>
      <c r="H51" s="156"/>
      <c r="I51" s="155"/>
      <c r="J51" s="156"/>
      <c r="K51" s="155"/>
      <c r="L51" s="156"/>
      <c r="M51" s="155"/>
      <c r="N51" s="156"/>
      <c r="O51" s="155"/>
      <c r="P51" s="156"/>
      <c r="Q51" s="155"/>
      <c r="R51" s="156"/>
      <c r="S51" s="155"/>
      <c r="T51" s="156"/>
      <c r="U51" s="155"/>
      <c r="V51" s="156"/>
      <c r="W51" s="155"/>
      <c r="X51" s="156"/>
      <c r="Y51" s="155"/>
      <c r="Z51" s="156"/>
      <c r="AA51" s="155"/>
      <c r="AB51" s="156"/>
      <c r="AC51" s="157"/>
      <c r="AD51" s="155"/>
      <c r="AE51" s="158"/>
      <c r="AF51" s="156"/>
      <c r="AG51" s="155"/>
      <c r="AH51" s="156"/>
      <c r="AI51" s="155"/>
      <c r="AJ51" s="156"/>
      <c r="AK51" s="155"/>
      <c r="AL51" s="156"/>
      <c r="AM51" s="155"/>
      <c r="AN51" s="156"/>
      <c r="AO51" s="155"/>
      <c r="AP51" s="156"/>
      <c r="AQ51" s="155"/>
      <c r="AR51" s="156"/>
      <c r="AS51" s="155"/>
      <c r="AT51" s="156"/>
      <c r="AU51" s="155"/>
      <c r="AV51" s="156"/>
      <c r="AW51" s="155"/>
      <c r="AX51" s="156"/>
      <c r="AY51" s="155"/>
      <c r="AZ51" s="156"/>
      <c r="BA51" s="155"/>
      <c r="BB51" s="156"/>
      <c r="BC51" s="155"/>
      <c r="BD51" s="156"/>
      <c r="BE51" s="155">
        <v>1</v>
      </c>
      <c r="BF51" s="156"/>
      <c r="BG51" s="155"/>
      <c r="BH51" s="156"/>
      <c r="BI51" s="155"/>
      <c r="BJ51" s="156"/>
      <c r="BK51" s="155"/>
      <c r="BL51" s="156"/>
      <c r="BM51" s="155"/>
      <c r="BN51" s="156"/>
      <c r="BO51" s="155"/>
      <c r="BP51" s="156">
        <v>1</v>
      </c>
      <c r="BQ51" s="155"/>
      <c r="BR51" s="156"/>
      <c r="BS51" s="155">
        <v>1</v>
      </c>
      <c r="BT51" s="156"/>
      <c r="BU51" s="155"/>
      <c r="BV51" s="156"/>
      <c r="BW51" s="155"/>
      <c r="BX51" s="156"/>
      <c r="BY51" s="155"/>
      <c r="BZ51" s="156"/>
      <c r="CA51" s="155"/>
      <c r="CB51" s="156"/>
      <c r="CC51" s="155"/>
      <c r="CD51" s="156"/>
      <c r="CE51" s="155"/>
      <c r="CF51" s="164">
        <f t="shared" si="0"/>
        <v>3</v>
      </c>
      <c r="CG51" s="102">
        <v>0</v>
      </c>
      <c r="CH51" s="90">
        <f t="shared" si="2"/>
        <v>0</v>
      </c>
    </row>
    <row r="52" spans="2:86" x14ac:dyDescent="0.3">
      <c r="B52" s="43">
        <v>49</v>
      </c>
      <c r="C52" s="172" t="s">
        <v>128</v>
      </c>
      <c r="D52" s="173"/>
      <c r="E52" s="174"/>
      <c r="F52" s="173"/>
      <c r="G52" s="174"/>
      <c r="H52" s="173"/>
      <c r="I52" s="174"/>
      <c r="J52" s="173"/>
      <c r="K52" s="174"/>
      <c r="L52" s="173"/>
      <c r="M52" s="174"/>
      <c r="N52" s="173"/>
      <c r="O52" s="174"/>
      <c r="P52" s="173"/>
      <c r="Q52" s="174"/>
      <c r="R52" s="173"/>
      <c r="S52" s="174"/>
      <c r="T52" s="173"/>
      <c r="U52" s="174"/>
      <c r="V52" s="173"/>
      <c r="W52" s="174"/>
      <c r="X52" s="173"/>
      <c r="Y52" s="174"/>
      <c r="Z52" s="173"/>
      <c r="AA52" s="174"/>
      <c r="AB52" s="173"/>
      <c r="AC52" s="175"/>
      <c r="AD52" s="174"/>
      <c r="AE52" s="176"/>
      <c r="AF52" s="173"/>
      <c r="AG52" s="174"/>
      <c r="AH52" s="173">
        <v>1</v>
      </c>
      <c r="AI52" s="174"/>
      <c r="AJ52" s="173"/>
      <c r="AK52" s="174"/>
      <c r="AL52" s="173"/>
      <c r="AM52" s="174"/>
      <c r="AN52" s="173"/>
      <c r="AO52" s="174"/>
      <c r="AP52" s="173"/>
      <c r="AQ52" s="174"/>
      <c r="AR52" s="173"/>
      <c r="AS52" s="174"/>
      <c r="AT52" s="173"/>
      <c r="AU52" s="174"/>
      <c r="AV52" s="173"/>
      <c r="AW52" s="174"/>
      <c r="AX52" s="173"/>
      <c r="AY52" s="174"/>
      <c r="AZ52" s="173"/>
      <c r="BA52" s="174"/>
      <c r="BB52" s="173"/>
      <c r="BC52" s="174"/>
      <c r="BD52" s="173"/>
      <c r="BE52" s="174"/>
      <c r="BF52" s="173"/>
      <c r="BG52" s="174"/>
      <c r="BH52" s="173"/>
      <c r="BI52" s="174"/>
      <c r="BJ52" s="173"/>
      <c r="BK52" s="174"/>
      <c r="BL52" s="173"/>
      <c r="BM52" s="174"/>
      <c r="BN52" s="173"/>
      <c r="BO52" s="174"/>
      <c r="BP52" s="173"/>
      <c r="BQ52" s="174"/>
      <c r="BR52" s="173"/>
      <c r="BS52" s="174"/>
      <c r="BT52" s="173"/>
      <c r="BU52" s="174"/>
      <c r="BV52" s="173"/>
      <c r="BW52" s="174"/>
      <c r="BX52" s="173"/>
      <c r="BY52" s="174"/>
      <c r="BZ52" s="173"/>
      <c r="CA52" s="174"/>
      <c r="CB52" s="173"/>
      <c r="CC52" s="174"/>
      <c r="CD52" s="173"/>
      <c r="CE52" s="174"/>
      <c r="CF52" s="164">
        <f t="shared" si="0"/>
        <v>1</v>
      </c>
      <c r="CG52" s="102">
        <v>0</v>
      </c>
      <c r="CH52" s="90">
        <f t="shared" si="2"/>
        <v>0</v>
      </c>
    </row>
    <row r="53" spans="2:86" x14ac:dyDescent="0.3">
      <c r="B53" s="43">
        <v>50</v>
      </c>
      <c r="C53" s="171" t="s">
        <v>129</v>
      </c>
      <c r="D53" s="156"/>
      <c r="E53" s="155"/>
      <c r="F53" s="156"/>
      <c r="G53" s="155"/>
      <c r="H53" s="156"/>
      <c r="I53" s="155"/>
      <c r="J53" s="156"/>
      <c r="K53" s="155"/>
      <c r="L53" s="156"/>
      <c r="M53" s="155"/>
      <c r="N53" s="156"/>
      <c r="O53" s="155"/>
      <c r="P53" s="156"/>
      <c r="Q53" s="155"/>
      <c r="R53" s="156"/>
      <c r="S53" s="155"/>
      <c r="T53" s="156"/>
      <c r="U53" s="155"/>
      <c r="V53" s="156"/>
      <c r="W53" s="155"/>
      <c r="X53" s="156"/>
      <c r="Y53" s="155"/>
      <c r="Z53" s="156"/>
      <c r="AA53" s="155"/>
      <c r="AB53" s="156"/>
      <c r="AC53" s="157"/>
      <c r="AD53" s="155"/>
      <c r="AE53" s="158"/>
      <c r="AF53" s="156"/>
      <c r="AG53" s="155"/>
      <c r="AH53" s="156">
        <v>1</v>
      </c>
      <c r="AI53" s="155"/>
      <c r="AJ53" s="156"/>
      <c r="AK53" s="155"/>
      <c r="AL53" s="156"/>
      <c r="AM53" s="155"/>
      <c r="AN53" s="156"/>
      <c r="AO53" s="155"/>
      <c r="AP53" s="156"/>
      <c r="AQ53" s="155"/>
      <c r="AR53" s="156"/>
      <c r="AS53" s="155"/>
      <c r="AT53" s="156"/>
      <c r="AU53" s="155"/>
      <c r="AV53" s="156"/>
      <c r="AW53" s="155"/>
      <c r="AX53" s="156"/>
      <c r="AY53" s="155"/>
      <c r="AZ53" s="156"/>
      <c r="BA53" s="155"/>
      <c r="BB53" s="156"/>
      <c r="BC53" s="155"/>
      <c r="BD53" s="156"/>
      <c r="BE53" s="155"/>
      <c r="BF53" s="156"/>
      <c r="BG53" s="155"/>
      <c r="BH53" s="156"/>
      <c r="BI53" s="155"/>
      <c r="BJ53" s="156"/>
      <c r="BK53" s="155"/>
      <c r="BL53" s="156"/>
      <c r="BM53" s="155"/>
      <c r="BN53" s="156"/>
      <c r="BO53" s="155"/>
      <c r="BP53" s="156"/>
      <c r="BQ53" s="155"/>
      <c r="BR53" s="156"/>
      <c r="BS53" s="155"/>
      <c r="BT53" s="156"/>
      <c r="BU53" s="155"/>
      <c r="BV53" s="156"/>
      <c r="BW53" s="155">
        <v>1</v>
      </c>
      <c r="BX53" s="156"/>
      <c r="BY53" s="155"/>
      <c r="BZ53" s="156"/>
      <c r="CA53" s="155"/>
      <c r="CB53" s="156"/>
      <c r="CC53" s="155"/>
      <c r="CD53" s="156"/>
      <c r="CE53" s="155"/>
      <c r="CF53" s="164">
        <f t="shared" si="0"/>
        <v>2</v>
      </c>
      <c r="CG53" s="102">
        <v>0</v>
      </c>
      <c r="CH53" s="90">
        <f t="shared" si="2"/>
        <v>0</v>
      </c>
    </row>
    <row r="54" spans="2:86" ht="15" thickBot="1" x14ac:dyDescent="0.35">
      <c r="B54" s="43">
        <v>51</v>
      </c>
      <c r="C54" s="182" t="s">
        <v>130</v>
      </c>
      <c r="D54" s="183"/>
      <c r="E54" s="184"/>
      <c r="F54" s="183"/>
      <c r="G54" s="184"/>
      <c r="H54" s="183"/>
      <c r="I54" s="184"/>
      <c r="J54" s="183"/>
      <c r="K54" s="184"/>
      <c r="L54" s="183"/>
      <c r="M54" s="184"/>
      <c r="N54" s="183"/>
      <c r="O54" s="184"/>
      <c r="P54" s="183"/>
      <c r="Q54" s="184"/>
      <c r="R54" s="183"/>
      <c r="S54" s="184"/>
      <c r="T54" s="183"/>
      <c r="U54" s="184"/>
      <c r="V54" s="183"/>
      <c r="W54" s="184"/>
      <c r="X54" s="183"/>
      <c r="Y54" s="184"/>
      <c r="Z54" s="183"/>
      <c r="AA54" s="184"/>
      <c r="AB54" s="183"/>
      <c r="AC54" s="185"/>
      <c r="AD54" s="184"/>
      <c r="AE54" s="186"/>
      <c r="AF54" s="183"/>
      <c r="AG54" s="184"/>
      <c r="AH54" s="183">
        <v>399</v>
      </c>
      <c r="AI54" s="184"/>
      <c r="AJ54" s="183"/>
      <c r="AK54" s="184"/>
      <c r="AL54" s="183"/>
      <c r="AM54" s="184"/>
      <c r="AN54" s="183"/>
      <c r="AO54" s="184"/>
      <c r="AP54" s="183"/>
      <c r="AQ54" s="184"/>
      <c r="AR54" s="183"/>
      <c r="AS54" s="184"/>
      <c r="AT54" s="183"/>
      <c r="AU54" s="184"/>
      <c r="AV54" s="183"/>
      <c r="AW54" s="184"/>
      <c r="AX54" s="183"/>
      <c r="AY54" s="184"/>
      <c r="AZ54" s="183"/>
      <c r="BA54" s="184"/>
      <c r="BB54" s="183"/>
      <c r="BC54" s="184"/>
      <c r="BD54" s="183"/>
      <c r="BE54" s="184"/>
      <c r="BF54" s="183"/>
      <c r="BG54" s="184"/>
      <c r="BH54" s="183"/>
      <c r="BI54" s="184"/>
      <c r="BJ54" s="183"/>
      <c r="BK54" s="184"/>
      <c r="BL54" s="183"/>
      <c r="BM54" s="184"/>
      <c r="BN54" s="183"/>
      <c r="BO54" s="184"/>
      <c r="BP54" s="183"/>
      <c r="BQ54" s="184"/>
      <c r="BR54" s="183"/>
      <c r="BS54" s="184"/>
      <c r="BT54" s="183"/>
      <c r="BU54" s="184"/>
      <c r="BV54" s="183"/>
      <c r="BW54" s="184"/>
      <c r="BX54" s="183"/>
      <c r="BY54" s="184"/>
      <c r="BZ54" s="183"/>
      <c r="CA54" s="184"/>
      <c r="CB54" s="183"/>
      <c r="CC54" s="184"/>
      <c r="CD54" s="183"/>
      <c r="CE54" s="184"/>
      <c r="CF54" s="164">
        <f t="shared" si="0"/>
        <v>399</v>
      </c>
      <c r="CG54" s="102">
        <v>0</v>
      </c>
      <c r="CH54" s="90">
        <f t="shared" si="2"/>
        <v>0</v>
      </c>
    </row>
    <row r="55" spans="2:86" s="46" customFormat="1" ht="16.2" thickBot="1" x14ac:dyDescent="0.35">
      <c r="B55" s="55"/>
      <c r="C55" s="50" t="s">
        <v>81</v>
      </c>
      <c r="D55" s="49">
        <f>SUM(D4:D54)</f>
        <v>104</v>
      </c>
      <c r="E55" s="49">
        <f t="shared" ref="E55:BP55" si="3">SUM(E4:E54)</f>
        <v>6</v>
      </c>
      <c r="F55" s="49">
        <f t="shared" si="3"/>
        <v>10</v>
      </c>
      <c r="G55" s="49">
        <f t="shared" si="3"/>
        <v>209</v>
      </c>
      <c r="H55" s="49">
        <f t="shared" si="3"/>
        <v>1</v>
      </c>
      <c r="I55" s="49">
        <f t="shared" si="3"/>
        <v>6</v>
      </c>
      <c r="J55" s="49">
        <f t="shared" si="3"/>
        <v>1</v>
      </c>
      <c r="K55" s="49">
        <f t="shared" si="3"/>
        <v>20</v>
      </c>
      <c r="L55" s="49">
        <f t="shared" si="3"/>
        <v>27</v>
      </c>
      <c r="M55" s="49">
        <f t="shared" si="3"/>
        <v>4</v>
      </c>
      <c r="N55" s="49">
        <f t="shared" si="3"/>
        <v>1</v>
      </c>
      <c r="O55" s="49">
        <f t="shared" si="3"/>
        <v>10</v>
      </c>
      <c r="P55" s="49">
        <f t="shared" si="3"/>
        <v>0</v>
      </c>
      <c r="Q55" s="49">
        <f t="shared" si="3"/>
        <v>4</v>
      </c>
      <c r="R55" s="49">
        <f t="shared" si="3"/>
        <v>859</v>
      </c>
      <c r="S55" s="49">
        <f t="shared" si="3"/>
        <v>0</v>
      </c>
      <c r="T55" s="49">
        <f t="shared" si="3"/>
        <v>1</v>
      </c>
      <c r="U55" s="49">
        <f t="shared" si="3"/>
        <v>0</v>
      </c>
      <c r="V55" s="49">
        <f t="shared" si="3"/>
        <v>234</v>
      </c>
      <c r="W55" s="49">
        <f t="shared" si="3"/>
        <v>105</v>
      </c>
      <c r="X55" s="49">
        <f t="shared" si="3"/>
        <v>52</v>
      </c>
      <c r="Y55" s="49">
        <f t="shared" si="3"/>
        <v>0</v>
      </c>
      <c r="Z55" s="49">
        <f t="shared" si="3"/>
        <v>141</v>
      </c>
      <c r="AA55" s="49">
        <f t="shared" si="3"/>
        <v>10</v>
      </c>
      <c r="AB55" s="49">
        <f t="shared" si="3"/>
        <v>1</v>
      </c>
      <c r="AC55" s="49">
        <f t="shared" si="3"/>
        <v>4</v>
      </c>
      <c r="AD55" s="49">
        <f t="shared" si="3"/>
        <v>9</v>
      </c>
      <c r="AE55" s="49">
        <f t="shared" si="3"/>
        <v>101</v>
      </c>
      <c r="AF55" s="49">
        <f t="shared" si="3"/>
        <v>2</v>
      </c>
      <c r="AG55" s="49">
        <f t="shared" si="3"/>
        <v>5</v>
      </c>
      <c r="AH55" s="49">
        <f t="shared" si="3"/>
        <v>437</v>
      </c>
      <c r="AI55" s="49">
        <f t="shared" si="3"/>
        <v>1</v>
      </c>
      <c r="AJ55" s="49">
        <f t="shared" si="3"/>
        <v>1</v>
      </c>
      <c r="AK55" s="49">
        <f t="shared" si="3"/>
        <v>12</v>
      </c>
      <c r="AL55" s="49">
        <f t="shared" si="3"/>
        <v>1</v>
      </c>
      <c r="AM55" s="49">
        <f t="shared" si="3"/>
        <v>1</v>
      </c>
      <c r="AN55" s="49">
        <f t="shared" si="3"/>
        <v>6</v>
      </c>
      <c r="AO55" s="49">
        <f t="shared" si="3"/>
        <v>22</v>
      </c>
      <c r="AP55" s="49">
        <f t="shared" si="3"/>
        <v>103</v>
      </c>
      <c r="AQ55" s="49">
        <f t="shared" si="3"/>
        <v>1</v>
      </c>
      <c r="AR55" s="49">
        <f t="shared" si="3"/>
        <v>0</v>
      </c>
      <c r="AS55" s="49">
        <f t="shared" si="3"/>
        <v>1</v>
      </c>
      <c r="AT55" s="49">
        <f t="shared" si="3"/>
        <v>1</v>
      </c>
      <c r="AU55" s="49">
        <f t="shared" si="3"/>
        <v>2</v>
      </c>
      <c r="AV55" s="49">
        <f t="shared" si="3"/>
        <v>416</v>
      </c>
      <c r="AW55" s="49">
        <f t="shared" si="3"/>
        <v>15</v>
      </c>
      <c r="AX55" s="49">
        <f t="shared" si="3"/>
        <v>1</v>
      </c>
      <c r="AY55" s="49">
        <f t="shared" si="3"/>
        <v>5</v>
      </c>
      <c r="AZ55" s="49">
        <f t="shared" si="3"/>
        <v>49</v>
      </c>
      <c r="BA55" s="49">
        <f t="shared" si="3"/>
        <v>2</v>
      </c>
      <c r="BB55" s="49">
        <f t="shared" si="3"/>
        <v>10</v>
      </c>
      <c r="BC55" s="49">
        <f t="shared" si="3"/>
        <v>1</v>
      </c>
      <c r="BD55" s="49">
        <f t="shared" si="3"/>
        <v>6</v>
      </c>
      <c r="BE55" s="49">
        <f t="shared" si="3"/>
        <v>39</v>
      </c>
      <c r="BF55" s="49">
        <f t="shared" si="3"/>
        <v>5</v>
      </c>
      <c r="BG55" s="49">
        <f t="shared" si="3"/>
        <v>203</v>
      </c>
      <c r="BH55" s="49">
        <f t="shared" si="3"/>
        <v>10</v>
      </c>
      <c r="BI55" s="49">
        <f t="shared" si="3"/>
        <v>1</v>
      </c>
      <c r="BJ55" s="49">
        <f t="shared" si="3"/>
        <v>102</v>
      </c>
      <c r="BK55" s="49">
        <f t="shared" si="3"/>
        <v>0</v>
      </c>
      <c r="BL55" s="49">
        <f t="shared" si="3"/>
        <v>8</v>
      </c>
      <c r="BM55" s="49">
        <f t="shared" si="3"/>
        <v>5</v>
      </c>
      <c r="BN55" s="49">
        <f t="shared" si="3"/>
        <v>1</v>
      </c>
      <c r="BO55" s="49">
        <f t="shared" si="3"/>
        <v>208</v>
      </c>
      <c r="BP55" s="49">
        <f t="shared" si="3"/>
        <v>40</v>
      </c>
      <c r="BQ55" s="49">
        <f t="shared" ref="BQ55:CE55" si="4">SUM(BQ4:BQ54)</f>
        <v>13</v>
      </c>
      <c r="BR55" s="49">
        <f t="shared" si="4"/>
        <v>223</v>
      </c>
      <c r="BS55" s="49">
        <f t="shared" si="4"/>
        <v>342</v>
      </c>
      <c r="BT55" s="49">
        <f t="shared" si="4"/>
        <v>0</v>
      </c>
      <c r="BU55" s="49">
        <f t="shared" si="4"/>
        <v>1</v>
      </c>
      <c r="BV55" s="49">
        <f t="shared" si="4"/>
        <v>8</v>
      </c>
      <c r="BW55" s="49">
        <f t="shared" si="4"/>
        <v>305</v>
      </c>
      <c r="BX55" s="49">
        <f t="shared" si="4"/>
        <v>16</v>
      </c>
      <c r="BY55" s="49">
        <f t="shared" si="4"/>
        <v>2365</v>
      </c>
      <c r="BZ55" s="49">
        <f t="shared" si="4"/>
        <v>116</v>
      </c>
      <c r="CA55" s="49">
        <f t="shared" si="4"/>
        <v>24</v>
      </c>
      <c r="CB55" s="49">
        <f t="shared" si="4"/>
        <v>1</v>
      </c>
      <c r="CC55" s="49">
        <f t="shared" si="4"/>
        <v>2</v>
      </c>
      <c r="CD55" s="49">
        <f t="shared" si="4"/>
        <v>10</v>
      </c>
      <c r="CE55" s="49">
        <f t="shared" si="4"/>
        <v>1</v>
      </c>
      <c r="CF55" s="49">
        <f>SUM(CF4:CF54)</f>
        <v>7070</v>
      </c>
      <c r="CG55" s="49"/>
      <c r="CH55" s="91">
        <f>SUM(CH4:CH54)</f>
        <v>0</v>
      </c>
    </row>
  </sheetData>
  <mergeCells count="1"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79"/>
  <sheetViews>
    <sheetView workbookViewId="0">
      <pane ySplit="2" topLeftCell="A3" activePane="bottomLeft" state="frozen"/>
      <selection pane="bottomLeft" activeCell="G79" sqref="G79"/>
    </sheetView>
  </sheetViews>
  <sheetFormatPr defaultColWidth="9.109375" defaultRowHeight="14.4" x14ac:dyDescent="0.3"/>
  <cols>
    <col min="1" max="1" width="9.109375" style="2"/>
    <col min="2" max="2" width="3.88671875" style="30" customWidth="1"/>
    <col min="3" max="3" width="32.6640625" style="2" bestFit="1" customWidth="1"/>
    <col min="4" max="4" width="11.33203125" style="7" bestFit="1" customWidth="1"/>
    <col min="5" max="5" width="12.6640625" style="7" bestFit="1" customWidth="1"/>
    <col min="6" max="6" width="9.109375" style="2"/>
    <col min="7" max="7" width="15.33203125" style="7" customWidth="1"/>
    <col min="8" max="16384" width="9.109375" style="2"/>
  </cols>
  <sheetData>
    <row r="1" spans="2:7" ht="15" thickBot="1" x14ac:dyDescent="0.35"/>
    <row r="2" spans="2:7" s="31" customFormat="1" ht="39" customHeight="1" thickBot="1" x14ac:dyDescent="0.35">
      <c r="B2" s="193" t="s">
        <v>131</v>
      </c>
      <c r="C2" s="194"/>
      <c r="D2" s="44" t="s">
        <v>218</v>
      </c>
      <c r="E2" s="35" t="s">
        <v>219</v>
      </c>
      <c r="G2" s="32" t="s">
        <v>82</v>
      </c>
    </row>
    <row r="3" spans="2:7" x14ac:dyDescent="0.3">
      <c r="B3" s="104"/>
      <c r="C3" s="105" t="s">
        <v>248</v>
      </c>
      <c r="D3" s="106"/>
      <c r="E3" s="107"/>
      <c r="G3" s="99">
        <v>0</v>
      </c>
    </row>
    <row r="4" spans="2:7" x14ac:dyDescent="0.3">
      <c r="B4" s="97">
        <v>1</v>
      </c>
      <c r="C4" s="37" t="s">
        <v>250</v>
      </c>
      <c r="D4" s="25">
        <v>10928</v>
      </c>
      <c r="E4" s="27">
        <v>951887</v>
      </c>
      <c r="G4" s="99">
        <v>0</v>
      </c>
    </row>
    <row r="5" spans="2:7" x14ac:dyDescent="0.3">
      <c r="B5" s="97">
        <v>2</v>
      </c>
      <c r="C5" s="37" t="s">
        <v>251</v>
      </c>
      <c r="D5" s="25">
        <v>7272</v>
      </c>
      <c r="E5" s="27">
        <v>159477</v>
      </c>
      <c r="G5" s="99">
        <v>0</v>
      </c>
    </row>
    <row r="6" spans="2:7" x14ac:dyDescent="0.3">
      <c r="B6" s="97">
        <v>3</v>
      </c>
      <c r="C6" s="37" t="s">
        <v>253</v>
      </c>
      <c r="D6" s="25">
        <v>1953</v>
      </c>
      <c r="E6" s="27">
        <v>19342</v>
      </c>
      <c r="G6" s="99">
        <v>0</v>
      </c>
    </row>
    <row r="7" spans="2:7" x14ac:dyDescent="0.3">
      <c r="B7" s="97">
        <v>4</v>
      </c>
      <c r="C7" s="37" t="s">
        <v>255</v>
      </c>
      <c r="D7" s="25">
        <v>59355</v>
      </c>
      <c r="E7" s="27">
        <v>5923165</v>
      </c>
      <c r="G7" s="99">
        <v>0</v>
      </c>
    </row>
    <row r="8" spans="2:7" x14ac:dyDescent="0.3">
      <c r="B8" s="97">
        <v>5</v>
      </c>
      <c r="C8" s="37" t="s">
        <v>256</v>
      </c>
      <c r="D8" s="25">
        <v>0</v>
      </c>
      <c r="E8" s="27">
        <v>264346</v>
      </c>
      <c r="G8" s="99">
        <v>0</v>
      </c>
    </row>
    <row r="9" spans="2:7" x14ac:dyDescent="0.3">
      <c r="B9" s="97"/>
      <c r="C9" s="37"/>
      <c r="D9" s="25"/>
      <c r="E9" s="27"/>
      <c r="G9" s="122"/>
    </row>
    <row r="10" spans="2:7" x14ac:dyDescent="0.3">
      <c r="B10" s="104"/>
      <c r="C10" s="105" t="s">
        <v>264</v>
      </c>
      <c r="D10" s="106"/>
      <c r="E10" s="107"/>
      <c r="G10" s="106"/>
    </row>
    <row r="11" spans="2:7" x14ac:dyDescent="0.3">
      <c r="B11" s="97">
        <v>6</v>
      </c>
      <c r="C11" s="37" t="s">
        <v>257</v>
      </c>
      <c r="D11" s="25">
        <v>101188</v>
      </c>
      <c r="E11" s="27">
        <v>3294898</v>
      </c>
      <c r="G11" s="99">
        <v>0</v>
      </c>
    </row>
    <row r="12" spans="2:7" x14ac:dyDescent="0.3">
      <c r="B12" s="97">
        <v>7</v>
      </c>
      <c r="C12" s="37" t="s">
        <v>258</v>
      </c>
      <c r="D12" s="25">
        <v>8262</v>
      </c>
      <c r="E12" s="27">
        <v>315365</v>
      </c>
      <c r="G12" s="99">
        <v>0</v>
      </c>
    </row>
    <row r="13" spans="2:7" x14ac:dyDescent="0.3">
      <c r="B13" s="97">
        <v>8</v>
      </c>
      <c r="C13" s="37" t="s">
        <v>259</v>
      </c>
      <c r="D13" s="25">
        <v>19370</v>
      </c>
      <c r="E13" s="27">
        <v>735380</v>
      </c>
      <c r="G13" s="99">
        <v>0</v>
      </c>
    </row>
    <row r="14" spans="2:7" x14ac:dyDescent="0.3">
      <c r="B14" s="97">
        <v>9</v>
      </c>
      <c r="C14" s="37" t="s">
        <v>260</v>
      </c>
      <c r="D14" s="25">
        <v>82190</v>
      </c>
      <c r="E14" s="27">
        <v>3010322</v>
      </c>
      <c r="G14" s="99">
        <v>0</v>
      </c>
    </row>
    <row r="15" spans="2:7" x14ac:dyDescent="0.3">
      <c r="B15" s="97">
        <v>10</v>
      </c>
      <c r="C15" s="37" t="s">
        <v>261</v>
      </c>
      <c r="D15" s="25">
        <v>65592</v>
      </c>
      <c r="E15" s="27">
        <v>1793654</v>
      </c>
      <c r="G15" s="99">
        <v>0</v>
      </c>
    </row>
    <row r="16" spans="2:7" x14ac:dyDescent="0.3">
      <c r="B16" s="97">
        <v>11</v>
      </c>
      <c r="C16" s="37" t="s">
        <v>262</v>
      </c>
      <c r="D16" s="25">
        <v>7776</v>
      </c>
      <c r="E16" s="27">
        <v>126080</v>
      </c>
      <c r="G16" s="99">
        <v>0</v>
      </c>
    </row>
    <row r="17" spans="2:7" x14ac:dyDescent="0.3">
      <c r="B17" s="97">
        <v>12</v>
      </c>
      <c r="C17" s="37" t="s">
        <v>263</v>
      </c>
      <c r="D17" s="25">
        <v>177158</v>
      </c>
      <c r="E17" s="27">
        <v>4830666</v>
      </c>
      <c r="G17" s="99">
        <v>0</v>
      </c>
    </row>
    <row r="18" spans="2:7" x14ac:dyDescent="0.3">
      <c r="B18" s="97"/>
      <c r="C18" s="37"/>
      <c r="D18" s="25"/>
      <c r="E18" s="27"/>
      <c r="G18" s="122"/>
    </row>
    <row r="19" spans="2:7" x14ac:dyDescent="0.3">
      <c r="B19" s="104"/>
      <c r="C19" s="105" t="s">
        <v>267</v>
      </c>
      <c r="D19" s="106"/>
      <c r="E19" s="107"/>
      <c r="G19" s="106"/>
    </row>
    <row r="20" spans="2:7" x14ac:dyDescent="0.3">
      <c r="B20" s="97">
        <v>13</v>
      </c>
      <c r="C20" s="37" t="s">
        <v>268</v>
      </c>
      <c r="D20" s="25">
        <v>29477</v>
      </c>
      <c r="E20" s="27">
        <v>38087</v>
      </c>
      <c r="G20" s="99">
        <v>0</v>
      </c>
    </row>
    <row r="21" spans="2:7" x14ac:dyDescent="0.3">
      <c r="B21" s="97">
        <v>14</v>
      </c>
      <c r="C21" s="37" t="s">
        <v>266</v>
      </c>
      <c r="D21" s="25">
        <v>844</v>
      </c>
      <c r="E21" s="27">
        <v>16350</v>
      </c>
      <c r="G21" s="99">
        <v>0</v>
      </c>
    </row>
    <row r="22" spans="2:7" x14ac:dyDescent="0.3">
      <c r="B22" s="97">
        <v>15</v>
      </c>
      <c r="C22" s="37" t="s">
        <v>269</v>
      </c>
      <c r="D22" s="25">
        <v>65</v>
      </c>
      <c r="E22" s="27">
        <v>1200</v>
      </c>
      <c r="G22" s="99">
        <v>0</v>
      </c>
    </row>
    <row r="23" spans="2:7" x14ac:dyDescent="0.3">
      <c r="B23" s="97">
        <v>16</v>
      </c>
      <c r="C23" s="37" t="s">
        <v>270</v>
      </c>
      <c r="D23" s="25">
        <v>41103</v>
      </c>
      <c r="E23" s="27">
        <v>53132</v>
      </c>
      <c r="G23" s="99">
        <v>0</v>
      </c>
    </row>
    <row r="24" spans="2:7" x14ac:dyDescent="0.3">
      <c r="B24" s="97">
        <v>17</v>
      </c>
      <c r="C24" s="37" t="s">
        <v>271</v>
      </c>
      <c r="D24" s="25">
        <v>26439</v>
      </c>
      <c r="E24" s="27">
        <v>35665</v>
      </c>
      <c r="G24" s="99">
        <v>0</v>
      </c>
    </row>
    <row r="25" spans="2:7" x14ac:dyDescent="0.3">
      <c r="B25" s="97">
        <v>18</v>
      </c>
      <c r="C25" s="37" t="s">
        <v>272</v>
      </c>
      <c r="D25" s="25">
        <v>27362</v>
      </c>
      <c r="E25" s="27">
        <v>64228</v>
      </c>
      <c r="G25" s="99">
        <v>0</v>
      </c>
    </row>
    <row r="26" spans="2:7" x14ac:dyDescent="0.3">
      <c r="B26" s="97"/>
      <c r="C26" s="37"/>
      <c r="D26" s="25"/>
      <c r="E26" s="27"/>
      <c r="G26" s="122"/>
    </row>
    <row r="27" spans="2:7" x14ac:dyDescent="0.3">
      <c r="B27" s="104"/>
      <c r="C27" s="105" t="s">
        <v>273</v>
      </c>
      <c r="D27" s="106"/>
      <c r="E27" s="107"/>
      <c r="G27" s="106"/>
    </row>
    <row r="28" spans="2:7" x14ac:dyDescent="0.3">
      <c r="B28" s="97">
        <v>19</v>
      </c>
      <c r="C28" s="37" t="s">
        <v>274</v>
      </c>
      <c r="D28" s="25">
        <v>835</v>
      </c>
      <c r="E28" s="27">
        <v>49876</v>
      </c>
      <c r="G28" s="99">
        <v>0</v>
      </c>
    </row>
    <row r="29" spans="2:7" s="109" customFormat="1" x14ac:dyDescent="0.3">
      <c r="B29" s="97">
        <v>20</v>
      </c>
      <c r="C29" s="37" t="s">
        <v>275</v>
      </c>
      <c r="D29" s="25">
        <v>81020</v>
      </c>
      <c r="E29" s="27">
        <v>4857682</v>
      </c>
      <c r="G29" s="99">
        <v>0</v>
      </c>
    </row>
    <row r="30" spans="2:7" s="109" customFormat="1" x14ac:dyDescent="0.3">
      <c r="B30" s="97">
        <v>21</v>
      </c>
      <c r="C30" s="37" t="s">
        <v>276</v>
      </c>
      <c r="D30" s="25">
        <v>1</v>
      </c>
      <c r="E30" s="27">
        <v>49</v>
      </c>
      <c r="G30" s="99">
        <v>0</v>
      </c>
    </row>
    <row r="31" spans="2:7" s="109" customFormat="1" x14ac:dyDescent="0.3">
      <c r="B31" s="97">
        <v>22</v>
      </c>
      <c r="C31" s="37" t="s">
        <v>277</v>
      </c>
      <c r="D31" s="25">
        <v>3966</v>
      </c>
      <c r="E31" s="27">
        <v>45895</v>
      </c>
      <c r="G31" s="99">
        <v>0</v>
      </c>
    </row>
    <row r="32" spans="2:7" s="109" customFormat="1" x14ac:dyDescent="0.3">
      <c r="B32" s="97">
        <v>23</v>
      </c>
      <c r="C32" s="37" t="s">
        <v>301</v>
      </c>
      <c r="D32" s="25">
        <v>12</v>
      </c>
      <c r="E32" s="27">
        <v>493</v>
      </c>
      <c r="G32" s="99">
        <v>0</v>
      </c>
    </row>
    <row r="33" spans="2:7" s="109" customFormat="1" x14ac:dyDescent="0.3">
      <c r="B33" s="97">
        <v>24</v>
      </c>
      <c r="C33" s="37" t="s">
        <v>278</v>
      </c>
      <c r="D33" s="25">
        <v>31</v>
      </c>
      <c r="E33" s="27">
        <v>1274</v>
      </c>
      <c r="G33" s="99">
        <v>0</v>
      </c>
    </row>
    <row r="34" spans="2:7" s="109" customFormat="1" x14ac:dyDescent="0.3">
      <c r="B34" s="97">
        <v>25</v>
      </c>
      <c r="C34" s="37" t="s">
        <v>302</v>
      </c>
      <c r="D34" s="25">
        <v>1</v>
      </c>
      <c r="E34" s="27">
        <v>55</v>
      </c>
      <c r="G34" s="99">
        <v>0</v>
      </c>
    </row>
    <row r="35" spans="2:7" s="109" customFormat="1" x14ac:dyDescent="0.3">
      <c r="B35" s="97">
        <v>26</v>
      </c>
      <c r="C35" s="37" t="s">
        <v>279</v>
      </c>
      <c r="D35" s="25">
        <v>69</v>
      </c>
      <c r="E35" s="27">
        <v>2817</v>
      </c>
      <c r="G35" s="99">
        <v>0</v>
      </c>
    </row>
    <row r="36" spans="2:7" s="109" customFormat="1" x14ac:dyDescent="0.3">
      <c r="B36" s="97">
        <v>27</v>
      </c>
      <c r="C36" s="37" t="s">
        <v>303</v>
      </c>
      <c r="D36" s="25">
        <v>79</v>
      </c>
      <c r="E36" s="27">
        <v>485</v>
      </c>
      <c r="G36" s="99">
        <v>0</v>
      </c>
    </row>
    <row r="37" spans="2:7" s="109" customFormat="1" x14ac:dyDescent="0.3">
      <c r="B37" s="97">
        <v>28</v>
      </c>
      <c r="C37" s="37" t="s">
        <v>280</v>
      </c>
      <c r="D37" s="25">
        <v>1866</v>
      </c>
      <c r="E37" s="27">
        <v>11309</v>
      </c>
      <c r="G37" s="99">
        <v>0</v>
      </c>
    </row>
    <row r="38" spans="2:7" s="109" customFormat="1" x14ac:dyDescent="0.3">
      <c r="B38" s="97">
        <v>29</v>
      </c>
      <c r="C38" s="37" t="s">
        <v>281</v>
      </c>
      <c r="D38" s="25">
        <v>289</v>
      </c>
      <c r="E38" s="27">
        <v>1740</v>
      </c>
      <c r="G38" s="99">
        <v>0</v>
      </c>
    </row>
    <row r="39" spans="2:7" s="109" customFormat="1" x14ac:dyDescent="0.3">
      <c r="B39" s="97">
        <v>30</v>
      </c>
      <c r="C39" s="37" t="s">
        <v>282</v>
      </c>
      <c r="D39" s="25">
        <v>108926</v>
      </c>
      <c r="E39" s="27">
        <v>660116</v>
      </c>
      <c r="G39" s="99">
        <v>0</v>
      </c>
    </row>
    <row r="40" spans="2:7" s="109" customFormat="1" x14ac:dyDescent="0.3">
      <c r="B40" s="97">
        <v>31</v>
      </c>
      <c r="C40" s="37" t="s">
        <v>304</v>
      </c>
      <c r="D40" s="25">
        <v>204</v>
      </c>
      <c r="E40" s="27">
        <v>1236</v>
      </c>
      <c r="G40" s="99">
        <v>0</v>
      </c>
    </row>
    <row r="41" spans="2:7" s="109" customFormat="1" x14ac:dyDescent="0.3">
      <c r="B41" s="97">
        <v>32</v>
      </c>
      <c r="C41" s="37" t="s">
        <v>283</v>
      </c>
      <c r="D41" s="25">
        <v>52</v>
      </c>
      <c r="E41" s="27">
        <v>1245</v>
      </c>
      <c r="G41" s="99">
        <v>0</v>
      </c>
    </row>
    <row r="42" spans="2:7" s="109" customFormat="1" x14ac:dyDescent="0.3">
      <c r="B42" s="97">
        <v>33</v>
      </c>
      <c r="C42" s="37" t="s">
        <v>305</v>
      </c>
      <c r="D42" s="25">
        <v>1</v>
      </c>
      <c r="E42" s="27">
        <v>4</v>
      </c>
      <c r="G42" s="99">
        <v>0</v>
      </c>
    </row>
    <row r="43" spans="2:7" s="109" customFormat="1" x14ac:dyDescent="0.3">
      <c r="B43" s="97">
        <v>34</v>
      </c>
      <c r="C43" s="37" t="s">
        <v>306</v>
      </c>
      <c r="D43" s="25">
        <v>3</v>
      </c>
      <c r="E43" s="27">
        <v>132</v>
      </c>
      <c r="G43" s="99">
        <v>0</v>
      </c>
    </row>
    <row r="44" spans="2:7" s="109" customFormat="1" x14ac:dyDescent="0.3">
      <c r="B44" s="97">
        <v>35</v>
      </c>
      <c r="C44" s="37" t="s">
        <v>285</v>
      </c>
      <c r="D44" s="25">
        <v>12</v>
      </c>
      <c r="E44" s="27">
        <v>493</v>
      </c>
      <c r="G44" s="99">
        <v>0</v>
      </c>
    </row>
    <row r="45" spans="2:7" s="109" customFormat="1" x14ac:dyDescent="0.3">
      <c r="B45" s="97">
        <v>36</v>
      </c>
      <c r="C45" s="37" t="s">
        <v>307</v>
      </c>
      <c r="D45" s="25">
        <v>5</v>
      </c>
      <c r="E45" s="27">
        <v>32</v>
      </c>
      <c r="G45" s="99">
        <v>0</v>
      </c>
    </row>
    <row r="46" spans="2:7" x14ac:dyDescent="0.3">
      <c r="B46" s="97">
        <v>37</v>
      </c>
      <c r="C46" s="37" t="s">
        <v>286</v>
      </c>
      <c r="D46" s="25">
        <v>27</v>
      </c>
      <c r="E46" s="27">
        <v>1032</v>
      </c>
      <c r="G46" s="99">
        <v>0</v>
      </c>
    </row>
    <row r="47" spans="2:7" x14ac:dyDescent="0.3">
      <c r="B47" s="97">
        <v>38</v>
      </c>
      <c r="C47" s="37" t="s">
        <v>308</v>
      </c>
      <c r="D47" s="25">
        <v>22</v>
      </c>
      <c r="E47" s="27">
        <v>829</v>
      </c>
      <c r="G47" s="99">
        <v>0</v>
      </c>
    </row>
    <row r="48" spans="2:7" x14ac:dyDescent="0.3">
      <c r="B48" s="97">
        <v>39</v>
      </c>
      <c r="C48" s="37" t="s">
        <v>287</v>
      </c>
      <c r="D48" s="25">
        <v>110</v>
      </c>
      <c r="E48" s="27">
        <v>667</v>
      </c>
      <c r="G48" s="99">
        <v>0</v>
      </c>
    </row>
    <row r="49" spans="2:7" x14ac:dyDescent="0.3">
      <c r="B49" s="97">
        <v>40</v>
      </c>
      <c r="C49" s="37" t="s">
        <v>309</v>
      </c>
      <c r="D49" s="25">
        <v>83</v>
      </c>
      <c r="E49" s="27">
        <v>501</v>
      </c>
      <c r="G49" s="99">
        <v>0</v>
      </c>
    </row>
    <row r="50" spans="2:7" x14ac:dyDescent="0.3">
      <c r="B50" s="97">
        <v>41</v>
      </c>
      <c r="C50" s="37" t="s">
        <v>310</v>
      </c>
      <c r="D50" s="25">
        <v>197</v>
      </c>
      <c r="E50" s="27">
        <v>985</v>
      </c>
      <c r="G50" s="99">
        <v>0</v>
      </c>
    </row>
    <row r="51" spans="2:7" x14ac:dyDescent="0.3">
      <c r="B51" s="97">
        <v>42</v>
      </c>
      <c r="C51" s="37" t="s">
        <v>311</v>
      </c>
      <c r="D51" s="25">
        <v>118</v>
      </c>
      <c r="E51" s="27">
        <v>591</v>
      </c>
      <c r="G51" s="99">
        <v>0</v>
      </c>
    </row>
    <row r="52" spans="2:7" x14ac:dyDescent="0.3">
      <c r="B52" s="97">
        <v>43</v>
      </c>
      <c r="C52" s="37" t="s">
        <v>312</v>
      </c>
      <c r="D52" s="25">
        <v>0</v>
      </c>
      <c r="E52" s="27">
        <v>4</v>
      </c>
      <c r="G52" s="99">
        <v>0</v>
      </c>
    </row>
    <row r="53" spans="2:7" x14ac:dyDescent="0.3">
      <c r="B53" s="97">
        <v>44</v>
      </c>
      <c r="C53" s="37" t="s">
        <v>313</v>
      </c>
      <c r="D53" s="25">
        <v>212</v>
      </c>
      <c r="E53" s="27">
        <v>1286</v>
      </c>
      <c r="G53" s="99">
        <v>0</v>
      </c>
    </row>
    <row r="54" spans="2:7" x14ac:dyDescent="0.3">
      <c r="B54" s="97">
        <v>45</v>
      </c>
      <c r="C54" s="37" t="s">
        <v>314</v>
      </c>
      <c r="D54" s="25">
        <v>21</v>
      </c>
      <c r="E54" s="27">
        <v>858</v>
      </c>
      <c r="G54" s="99">
        <v>0</v>
      </c>
    </row>
    <row r="55" spans="2:7" x14ac:dyDescent="0.3">
      <c r="B55" s="97">
        <v>46</v>
      </c>
      <c r="C55" s="37" t="s">
        <v>289</v>
      </c>
      <c r="D55" s="25">
        <v>261</v>
      </c>
      <c r="E55" s="27">
        <v>1386</v>
      </c>
      <c r="G55" s="99">
        <v>0</v>
      </c>
    </row>
    <row r="56" spans="2:7" x14ac:dyDescent="0.3">
      <c r="B56" s="97">
        <v>47</v>
      </c>
      <c r="C56" s="37" t="s">
        <v>290</v>
      </c>
      <c r="D56" s="25">
        <v>52</v>
      </c>
      <c r="E56" s="27">
        <v>260</v>
      </c>
      <c r="G56" s="99">
        <v>0</v>
      </c>
    </row>
    <row r="57" spans="2:7" x14ac:dyDescent="0.3">
      <c r="B57" s="97">
        <v>48</v>
      </c>
      <c r="C57" s="37" t="s">
        <v>315</v>
      </c>
      <c r="D57" s="25">
        <v>34</v>
      </c>
      <c r="E57" s="27">
        <v>2081</v>
      </c>
      <c r="G57" s="99">
        <v>0</v>
      </c>
    </row>
    <row r="58" spans="2:7" x14ac:dyDescent="0.3">
      <c r="B58" s="97"/>
      <c r="C58" s="37"/>
      <c r="D58" s="25"/>
      <c r="E58" s="27"/>
      <c r="G58" s="122"/>
    </row>
    <row r="59" spans="2:7" x14ac:dyDescent="0.3">
      <c r="B59" s="104"/>
      <c r="C59" s="105" t="s">
        <v>292</v>
      </c>
      <c r="D59" s="106"/>
      <c r="E59" s="107"/>
      <c r="G59" s="106"/>
    </row>
    <row r="60" spans="2:7" x14ac:dyDescent="0.3">
      <c r="B60" s="97">
        <v>49</v>
      </c>
      <c r="C60" s="37" t="s">
        <v>316</v>
      </c>
      <c r="D60" s="25">
        <v>5</v>
      </c>
      <c r="E60" s="27">
        <v>208</v>
      </c>
      <c r="G60" s="99">
        <v>0</v>
      </c>
    </row>
    <row r="61" spans="2:7" s="110" customFormat="1" x14ac:dyDescent="0.3">
      <c r="B61" s="97">
        <v>50</v>
      </c>
      <c r="C61" s="37" t="s">
        <v>317</v>
      </c>
      <c r="D61" s="25">
        <v>0</v>
      </c>
      <c r="E61" s="27">
        <v>1</v>
      </c>
      <c r="G61" s="99">
        <v>0</v>
      </c>
    </row>
    <row r="62" spans="2:7" s="110" customFormat="1" x14ac:dyDescent="0.3">
      <c r="B62" s="97">
        <v>51</v>
      </c>
      <c r="C62" s="37" t="s">
        <v>318</v>
      </c>
      <c r="D62" s="25">
        <v>6</v>
      </c>
      <c r="E62" s="27">
        <v>30</v>
      </c>
      <c r="G62" s="99">
        <v>0</v>
      </c>
    </row>
    <row r="63" spans="2:7" s="110" customFormat="1" x14ac:dyDescent="0.3">
      <c r="B63" s="97">
        <v>52</v>
      </c>
      <c r="C63" s="37" t="s">
        <v>319</v>
      </c>
      <c r="D63" s="25">
        <v>2</v>
      </c>
      <c r="E63" s="27">
        <v>8</v>
      </c>
      <c r="G63" s="99">
        <v>0</v>
      </c>
    </row>
    <row r="64" spans="2:7" s="110" customFormat="1" x14ac:dyDescent="0.3">
      <c r="B64" s="97">
        <v>53</v>
      </c>
      <c r="C64" s="37" t="s">
        <v>320</v>
      </c>
      <c r="D64" s="25">
        <v>60</v>
      </c>
      <c r="E64" s="27">
        <v>301</v>
      </c>
      <c r="G64" s="99">
        <v>0</v>
      </c>
    </row>
    <row r="65" spans="2:7" s="110" customFormat="1" x14ac:dyDescent="0.3">
      <c r="B65" s="97">
        <v>54</v>
      </c>
      <c r="C65" s="37" t="s">
        <v>321</v>
      </c>
      <c r="D65" s="25">
        <v>58</v>
      </c>
      <c r="E65" s="27">
        <v>193</v>
      </c>
      <c r="G65" s="99">
        <v>0</v>
      </c>
    </row>
    <row r="66" spans="2:7" s="110" customFormat="1" x14ac:dyDescent="0.3">
      <c r="B66" s="97">
        <v>55</v>
      </c>
      <c r="C66" s="37" t="s">
        <v>294</v>
      </c>
      <c r="D66" s="25">
        <v>15</v>
      </c>
      <c r="E66" s="27">
        <v>547</v>
      </c>
      <c r="G66" s="99">
        <v>0</v>
      </c>
    </row>
    <row r="67" spans="2:7" s="110" customFormat="1" x14ac:dyDescent="0.3">
      <c r="B67" s="97">
        <v>56</v>
      </c>
      <c r="C67" s="37" t="s">
        <v>295</v>
      </c>
      <c r="D67" s="25">
        <v>103</v>
      </c>
      <c r="E67" s="27">
        <v>3435</v>
      </c>
      <c r="G67" s="99">
        <v>0</v>
      </c>
    </row>
    <row r="68" spans="2:7" s="110" customFormat="1" x14ac:dyDescent="0.3">
      <c r="B68" s="97">
        <v>57</v>
      </c>
      <c r="C68" s="37" t="s">
        <v>322</v>
      </c>
      <c r="D68" s="25">
        <v>162</v>
      </c>
      <c r="E68" s="27">
        <v>811</v>
      </c>
      <c r="G68" s="99">
        <v>0</v>
      </c>
    </row>
    <row r="69" spans="2:7" s="110" customFormat="1" x14ac:dyDescent="0.3">
      <c r="B69" s="97">
        <v>58</v>
      </c>
      <c r="C69" s="37" t="s">
        <v>323</v>
      </c>
      <c r="D69" s="25">
        <v>34</v>
      </c>
      <c r="E69" s="27">
        <v>147</v>
      </c>
      <c r="G69" s="99">
        <v>0</v>
      </c>
    </row>
    <row r="70" spans="2:7" s="110" customFormat="1" x14ac:dyDescent="0.3">
      <c r="B70" s="97">
        <v>59</v>
      </c>
      <c r="C70" s="37" t="s">
        <v>296</v>
      </c>
      <c r="D70" s="25">
        <v>9</v>
      </c>
      <c r="E70" s="27">
        <v>54</v>
      </c>
      <c r="G70" s="99">
        <v>0</v>
      </c>
    </row>
    <row r="71" spans="2:7" s="110" customFormat="1" x14ac:dyDescent="0.3">
      <c r="B71" s="97">
        <v>60</v>
      </c>
      <c r="C71" s="37" t="s">
        <v>324</v>
      </c>
      <c r="D71" s="25">
        <v>27</v>
      </c>
      <c r="E71" s="27">
        <v>135</v>
      </c>
      <c r="G71" s="99">
        <v>0</v>
      </c>
    </row>
    <row r="72" spans="2:7" s="110" customFormat="1" x14ac:dyDescent="0.3">
      <c r="B72" s="97">
        <v>61</v>
      </c>
      <c r="C72" s="37" t="s">
        <v>299</v>
      </c>
      <c r="D72" s="25">
        <v>1984</v>
      </c>
      <c r="E72" s="27">
        <v>1253</v>
      </c>
      <c r="G72" s="99">
        <v>0</v>
      </c>
    </row>
    <row r="73" spans="2:7" s="110" customFormat="1" x14ac:dyDescent="0.3">
      <c r="B73" s="97">
        <v>62</v>
      </c>
      <c r="C73" s="37" t="s">
        <v>325</v>
      </c>
      <c r="D73" s="25">
        <v>295</v>
      </c>
      <c r="E73" s="27">
        <v>1335</v>
      </c>
      <c r="G73" s="99">
        <v>0</v>
      </c>
    </row>
    <row r="74" spans="2:7" s="110" customFormat="1" x14ac:dyDescent="0.3">
      <c r="B74" s="97">
        <v>63</v>
      </c>
      <c r="C74" s="37" t="s">
        <v>326</v>
      </c>
      <c r="D74" s="25">
        <v>8</v>
      </c>
      <c r="E74" s="27">
        <v>50</v>
      </c>
      <c r="G74" s="99">
        <v>0</v>
      </c>
    </row>
    <row r="75" spans="2:7" x14ac:dyDescent="0.3">
      <c r="B75" s="97">
        <v>64</v>
      </c>
      <c r="C75" s="37" t="s">
        <v>327</v>
      </c>
      <c r="D75" s="25">
        <v>228</v>
      </c>
      <c r="E75" s="27">
        <v>1140</v>
      </c>
      <c r="G75" s="99">
        <v>0</v>
      </c>
    </row>
    <row r="76" spans="2:7" x14ac:dyDescent="0.3">
      <c r="B76" s="97">
        <v>65</v>
      </c>
      <c r="C76" s="37" t="s">
        <v>328</v>
      </c>
      <c r="D76" s="25">
        <v>13</v>
      </c>
      <c r="E76" s="27">
        <v>8</v>
      </c>
      <c r="G76" s="99">
        <v>0</v>
      </c>
    </row>
    <row r="77" spans="2:7" x14ac:dyDescent="0.3">
      <c r="B77" s="97">
        <v>66</v>
      </c>
      <c r="C77" s="37" t="s">
        <v>329</v>
      </c>
      <c r="D77" s="25">
        <v>640</v>
      </c>
      <c r="E77" s="27">
        <v>404</v>
      </c>
      <c r="G77" s="99">
        <v>0</v>
      </c>
    </row>
    <row r="78" spans="2:7" ht="15" thickBot="1" x14ac:dyDescent="0.35">
      <c r="B78" s="98"/>
      <c r="C78" s="38"/>
      <c r="D78" s="26"/>
      <c r="E78" s="28"/>
      <c r="G78" s="122"/>
    </row>
    <row r="79" spans="2:7" s="42" customFormat="1" ht="21" customHeight="1" thickBot="1" x14ac:dyDescent="0.35">
      <c r="B79" s="39"/>
      <c r="C79" s="40" t="s">
        <v>81</v>
      </c>
      <c r="D79" s="41">
        <f>SUM(D4:D77)</f>
        <v>868492</v>
      </c>
      <c r="E79" s="41">
        <f>SUM(E4:E77)</f>
        <v>27288717</v>
      </c>
      <c r="G79" s="91">
        <f>SUM(G3:G78)</f>
        <v>0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X53"/>
  <sheetViews>
    <sheetView zoomScale="80" zoomScaleNormal="80" workbookViewId="0">
      <pane ySplit="3" topLeftCell="A4" activePane="bottomLeft" state="frozen"/>
      <selection pane="bottomLeft" activeCell="X48" sqref="X48"/>
    </sheetView>
  </sheetViews>
  <sheetFormatPr defaultColWidth="9.109375" defaultRowHeight="14.4" x14ac:dyDescent="0.3"/>
  <cols>
    <col min="1" max="2" width="9.109375" style="9"/>
    <col min="3" max="3" width="4" style="9" customWidth="1"/>
    <col min="4" max="4" width="28.6640625" style="10" bestFit="1" customWidth="1"/>
    <col min="5" max="21" width="8.88671875" style="9" customWidth="1"/>
    <col min="22" max="22" width="9.109375" style="9"/>
    <col min="23" max="23" width="11.44140625" style="9" customWidth="1"/>
    <col min="24" max="24" width="17.6640625" style="9" customWidth="1"/>
    <col min="25" max="16384" width="9.109375" style="9"/>
  </cols>
  <sheetData>
    <row r="2" spans="3:24" ht="16.2" thickBot="1" x14ac:dyDescent="0.35">
      <c r="E2" s="45">
        <v>1</v>
      </c>
      <c r="F2" s="45">
        <v>2</v>
      </c>
      <c r="G2" s="45">
        <v>3</v>
      </c>
      <c r="H2" s="45">
        <v>4</v>
      </c>
      <c r="I2" s="45">
        <v>5</v>
      </c>
      <c r="J2" s="45">
        <v>6</v>
      </c>
      <c r="K2" s="45">
        <v>7</v>
      </c>
      <c r="L2" s="45">
        <v>8</v>
      </c>
      <c r="M2" s="45">
        <v>9</v>
      </c>
      <c r="N2" s="45">
        <v>10</v>
      </c>
      <c r="O2" s="45">
        <v>11</v>
      </c>
      <c r="P2" s="45">
        <v>12</v>
      </c>
      <c r="Q2" s="45">
        <v>13</v>
      </c>
      <c r="R2" s="45">
        <v>14</v>
      </c>
      <c r="S2" s="45">
        <v>15</v>
      </c>
      <c r="T2" s="45">
        <v>16</v>
      </c>
      <c r="U2" s="45">
        <v>17</v>
      </c>
      <c r="W2" s="15"/>
    </row>
    <row r="3" spans="3:24" ht="177" customHeight="1" thickBot="1" x14ac:dyDescent="0.35">
      <c r="C3" s="191" t="s">
        <v>0</v>
      </c>
      <c r="D3" s="192"/>
      <c r="E3" s="125" t="s">
        <v>132</v>
      </c>
      <c r="F3" s="126" t="s">
        <v>133</v>
      </c>
      <c r="G3" s="125" t="s">
        <v>134</v>
      </c>
      <c r="H3" s="126" t="s">
        <v>135</v>
      </c>
      <c r="I3" s="125" t="s">
        <v>136</v>
      </c>
      <c r="J3" s="126" t="s">
        <v>137</v>
      </c>
      <c r="K3" s="125" t="s">
        <v>138</v>
      </c>
      <c r="L3" s="126" t="s">
        <v>139</v>
      </c>
      <c r="M3" s="125" t="s">
        <v>140</v>
      </c>
      <c r="N3" s="126" t="s">
        <v>141</v>
      </c>
      <c r="O3" s="125" t="s">
        <v>142</v>
      </c>
      <c r="P3" s="126" t="s">
        <v>143</v>
      </c>
      <c r="Q3" s="125" t="s">
        <v>144</v>
      </c>
      <c r="R3" s="126" t="s">
        <v>145</v>
      </c>
      <c r="S3" s="125" t="s">
        <v>146</v>
      </c>
      <c r="T3" s="126" t="s">
        <v>147</v>
      </c>
      <c r="U3" s="125" t="s">
        <v>148</v>
      </c>
      <c r="V3" s="48" t="s">
        <v>81</v>
      </c>
      <c r="W3" s="103" t="s">
        <v>247</v>
      </c>
      <c r="X3" s="47" t="s">
        <v>230</v>
      </c>
    </row>
    <row r="4" spans="3:24" s="129" customFormat="1" ht="21.75" customHeight="1" x14ac:dyDescent="0.3">
      <c r="C4" s="146">
        <v>1</v>
      </c>
      <c r="D4" s="141" t="s">
        <v>378</v>
      </c>
      <c r="E4" s="142">
        <v>1</v>
      </c>
      <c r="F4" s="131"/>
      <c r="G4" s="130"/>
      <c r="H4" s="131"/>
      <c r="I4" s="130"/>
      <c r="J4" s="131"/>
      <c r="K4" s="130"/>
      <c r="L4" s="131"/>
      <c r="M4" s="130"/>
      <c r="N4" s="131"/>
      <c r="O4" s="130"/>
      <c r="P4" s="131"/>
      <c r="Q4" s="130"/>
      <c r="R4" s="131"/>
      <c r="S4" s="130"/>
      <c r="T4" s="131"/>
      <c r="U4" s="130"/>
      <c r="V4" s="143">
        <f>SUM(E4:U4)</f>
        <v>1</v>
      </c>
      <c r="W4" s="144">
        <v>0</v>
      </c>
      <c r="X4" s="145">
        <f>V4*W4</f>
        <v>0</v>
      </c>
    </row>
    <row r="5" spans="3:24" s="7" customFormat="1" ht="21.75" customHeight="1" x14ac:dyDescent="0.3">
      <c r="C5" s="83">
        <v>2</v>
      </c>
      <c r="D5" s="84" t="s">
        <v>83</v>
      </c>
      <c r="E5" s="85">
        <v>6</v>
      </c>
      <c r="F5" s="86"/>
      <c r="G5" s="85">
        <v>6</v>
      </c>
      <c r="H5" s="86">
        <v>1</v>
      </c>
      <c r="I5" s="85">
        <v>4</v>
      </c>
      <c r="J5" s="86"/>
      <c r="K5" s="85"/>
      <c r="L5" s="86">
        <v>28</v>
      </c>
      <c r="M5" s="85"/>
      <c r="N5" s="86">
        <v>2</v>
      </c>
      <c r="O5" s="85">
        <v>31</v>
      </c>
      <c r="P5" s="86"/>
      <c r="Q5" s="85"/>
      <c r="R5" s="86">
        <v>3</v>
      </c>
      <c r="S5" s="85">
        <v>2</v>
      </c>
      <c r="T5" s="86">
        <v>3</v>
      </c>
      <c r="U5" s="85"/>
      <c r="V5" s="143">
        <f t="shared" ref="V5:V47" si="0">SUM(E5:U5)</f>
        <v>86</v>
      </c>
      <c r="W5" s="102">
        <v>0</v>
      </c>
      <c r="X5" s="90">
        <f t="shared" ref="X5:X47" si="1">V5*W5</f>
        <v>0</v>
      </c>
    </row>
    <row r="6" spans="3:24" s="7" customFormat="1" ht="21.75" customHeight="1" x14ac:dyDescent="0.3">
      <c r="C6" s="43">
        <v>3</v>
      </c>
      <c r="D6" s="87" t="s">
        <v>84</v>
      </c>
      <c r="E6" s="88"/>
      <c r="F6" s="89"/>
      <c r="G6" s="88"/>
      <c r="H6" s="89"/>
      <c r="I6" s="88"/>
      <c r="J6" s="89"/>
      <c r="K6" s="88"/>
      <c r="L6" s="89"/>
      <c r="M6" s="88">
        <v>4</v>
      </c>
      <c r="N6" s="89"/>
      <c r="O6" s="88"/>
      <c r="P6" s="89"/>
      <c r="Q6" s="88"/>
      <c r="R6" s="89"/>
      <c r="S6" s="88"/>
      <c r="T6" s="89"/>
      <c r="U6" s="88"/>
      <c r="V6" s="143">
        <f t="shared" si="0"/>
        <v>4</v>
      </c>
      <c r="W6" s="102">
        <v>0</v>
      </c>
      <c r="X6" s="90">
        <f t="shared" si="1"/>
        <v>0</v>
      </c>
    </row>
    <row r="7" spans="3:24" s="7" customFormat="1" ht="21.75" customHeight="1" x14ac:dyDescent="0.3">
      <c r="C7" s="83">
        <v>4</v>
      </c>
      <c r="D7" s="84" t="s">
        <v>85</v>
      </c>
      <c r="E7" s="85">
        <v>3</v>
      </c>
      <c r="F7" s="86">
        <v>1</v>
      </c>
      <c r="G7" s="85">
        <v>1</v>
      </c>
      <c r="H7" s="86">
        <v>1</v>
      </c>
      <c r="I7" s="85">
        <v>2</v>
      </c>
      <c r="J7" s="86">
        <v>1</v>
      </c>
      <c r="K7" s="85">
        <v>1</v>
      </c>
      <c r="L7" s="86">
        <v>1</v>
      </c>
      <c r="M7" s="85">
        <v>1</v>
      </c>
      <c r="N7" s="86">
        <v>1</v>
      </c>
      <c r="O7" s="85">
        <v>1</v>
      </c>
      <c r="P7" s="86"/>
      <c r="Q7" s="85">
        <v>1</v>
      </c>
      <c r="R7" s="86">
        <v>2</v>
      </c>
      <c r="S7" s="85">
        <v>1</v>
      </c>
      <c r="T7" s="86"/>
      <c r="U7" s="85"/>
      <c r="V7" s="143">
        <f t="shared" si="0"/>
        <v>18</v>
      </c>
      <c r="W7" s="102">
        <v>0</v>
      </c>
      <c r="X7" s="90">
        <f t="shared" si="1"/>
        <v>0</v>
      </c>
    </row>
    <row r="8" spans="3:24" s="129" customFormat="1" ht="21.75" customHeight="1" x14ac:dyDescent="0.3">
      <c r="C8" s="43">
        <v>5</v>
      </c>
      <c r="D8" s="87" t="s">
        <v>376</v>
      </c>
      <c r="E8" s="88">
        <v>2</v>
      </c>
      <c r="F8" s="89"/>
      <c r="G8" s="88"/>
      <c r="H8" s="89"/>
      <c r="I8" s="88"/>
      <c r="J8" s="89"/>
      <c r="K8" s="88"/>
      <c r="L8" s="89"/>
      <c r="M8" s="88"/>
      <c r="N8" s="89"/>
      <c r="O8" s="88">
        <v>2</v>
      </c>
      <c r="P8" s="89"/>
      <c r="Q8" s="88"/>
      <c r="R8" s="89"/>
      <c r="S8" s="88"/>
      <c r="T8" s="89"/>
      <c r="U8" s="88"/>
      <c r="V8" s="143">
        <f t="shared" si="0"/>
        <v>4</v>
      </c>
      <c r="W8" s="144">
        <v>0</v>
      </c>
      <c r="X8" s="145">
        <f t="shared" si="1"/>
        <v>0</v>
      </c>
    </row>
    <row r="9" spans="3:24" s="7" customFormat="1" ht="21.75" customHeight="1" x14ac:dyDescent="0.3">
      <c r="C9" s="83">
        <v>6</v>
      </c>
      <c r="D9" s="84" t="s">
        <v>86</v>
      </c>
      <c r="E9" s="85">
        <v>18</v>
      </c>
      <c r="F9" s="86"/>
      <c r="G9" s="85"/>
      <c r="H9" s="86"/>
      <c r="I9" s="85"/>
      <c r="J9" s="86"/>
      <c r="K9" s="85"/>
      <c r="L9" s="86"/>
      <c r="M9" s="85"/>
      <c r="N9" s="86"/>
      <c r="O9" s="85"/>
      <c r="P9" s="86"/>
      <c r="Q9" s="85"/>
      <c r="R9" s="86"/>
      <c r="S9" s="85"/>
      <c r="T9" s="86"/>
      <c r="U9" s="85"/>
      <c r="V9" s="143">
        <f t="shared" si="0"/>
        <v>18</v>
      </c>
      <c r="W9" s="102">
        <v>0</v>
      </c>
      <c r="X9" s="90">
        <f t="shared" si="1"/>
        <v>0</v>
      </c>
    </row>
    <row r="10" spans="3:24" s="7" customFormat="1" ht="21.75" customHeight="1" x14ac:dyDescent="0.3">
      <c r="C10" s="43">
        <v>7</v>
      </c>
      <c r="D10" s="87" t="s">
        <v>87</v>
      </c>
      <c r="E10" s="88">
        <v>2</v>
      </c>
      <c r="F10" s="89"/>
      <c r="G10" s="88"/>
      <c r="H10" s="89"/>
      <c r="I10" s="88"/>
      <c r="J10" s="89"/>
      <c r="K10" s="88"/>
      <c r="L10" s="89"/>
      <c r="M10" s="88"/>
      <c r="N10" s="89"/>
      <c r="O10" s="88"/>
      <c r="P10" s="89"/>
      <c r="Q10" s="88"/>
      <c r="R10" s="89"/>
      <c r="S10" s="88"/>
      <c r="T10" s="89"/>
      <c r="U10" s="88"/>
      <c r="V10" s="143">
        <f t="shared" si="0"/>
        <v>2</v>
      </c>
      <c r="W10" s="102">
        <v>0</v>
      </c>
      <c r="X10" s="90">
        <f t="shared" si="1"/>
        <v>0</v>
      </c>
    </row>
    <row r="11" spans="3:24" s="7" customFormat="1" ht="21.75" customHeight="1" x14ac:dyDescent="0.3">
      <c r="C11" s="83">
        <v>8</v>
      </c>
      <c r="D11" s="84" t="s">
        <v>88</v>
      </c>
      <c r="E11" s="85">
        <v>1</v>
      </c>
      <c r="F11" s="86"/>
      <c r="G11" s="85">
        <v>1</v>
      </c>
      <c r="H11" s="86">
        <v>1</v>
      </c>
      <c r="I11" s="85"/>
      <c r="J11" s="86"/>
      <c r="K11" s="85"/>
      <c r="L11" s="86">
        <v>1</v>
      </c>
      <c r="M11" s="85"/>
      <c r="N11" s="86">
        <v>1</v>
      </c>
      <c r="O11" s="85">
        <v>1</v>
      </c>
      <c r="P11" s="86"/>
      <c r="Q11" s="85"/>
      <c r="R11" s="86">
        <v>1</v>
      </c>
      <c r="S11" s="85"/>
      <c r="T11" s="86"/>
      <c r="U11" s="85">
        <v>1</v>
      </c>
      <c r="V11" s="143">
        <f t="shared" si="0"/>
        <v>8</v>
      </c>
      <c r="W11" s="102">
        <v>0</v>
      </c>
      <c r="X11" s="90">
        <f t="shared" si="1"/>
        <v>0</v>
      </c>
    </row>
    <row r="12" spans="3:24" s="7" customFormat="1" ht="21.75" customHeight="1" x14ac:dyDescent="0.3">
      <c r="C12" s="43">
        <v>9</v>
      </c>
      <c r="D12" s="87" t="s">
        <v>149</v>
      </c>
      <c r="E12" s="88"/>
      <c r="F12" s="89"/>
      <c r="G12" s="88"/>
      <c r="H12" s="89"/>
      <c r="I12" s="88"/>
      <c r="J12" s="89"/>
      <c r="K12" s="88"/>
      <c r="L12" s="89"/>
      <c r="M12" s="88"/>
      <c r="N12" s="89">
        <v>1</v>
      </c>
      <c r="O12" s="88"/>
      <c r="P12" s="89"/>
      <c r="Q12" s="88"/>
      <c r="R12" s="89"/>
      <c r="S12" s="88"/>
      <c r="T12" s="89"/>
      <c r="U12" s="88"/>
      <c r="V12" s="143">
        <f t="shared" si="0"/>
        <v>1</v>
      </c>
      <c r="W12" s="102">
        <v>0</v>
      </c>
      <c r="X12" s="90">
        <f t="shared" si="1"/>
        <v>0</v>
      </c>
    </row>
    <row r="13" spans="3:24" s="7" customFormat="1" ht="21.75" customHeight="1" x14ac:dyDescent="0.3">
      <c r="C13" s="83">
        <v>10</v>
      </c>
      <c r="D13" s="84" t="s">
        <v>89</v>
      </c>
      <c r="E13" s="85">
        <v>1</v>
      </c>
      <c r="F13" s="86"/>
      <c r="G13" s="85"/>
      <c r="H13" s="86"/>
      <c r="I13" s="85"/>
      <c r="J13" s="86"/>
      <c r="K13" s="85"/>
      <c r="L13" s="86">
        <v>1</v>
      </c>
      <c r="M13" s="85"/>
      <c r="N13" s="86"/>
      <c r="O13" s="85"/>
      <c r="P13" s="86"/>
      <c r="Q13" s="85"/>
      <c r="R13" s="86"/>
      <c r="S13" s="85"/>
      <c r="T13" s="86"/>
      <c r="U13" s="85">
        <v>1</v>
      </c>
      <c r="V13" s="143">
        <f t="shared" si="0"/>
        <v>3</v>
      </c>
      <c r="W13" s="102">
        <v>0</v>
      </c>
      <c r="X13" s="90">
        <f t="shared" si="1"/>
        <v>0</v>
      </c>
    </row>
    <row r="14" spans="3:24" s="7" customFormat="1" ht="21.75" customHeight="1" x14ac:dyDescent="0.3">
      <c r="C14" s="43">
        <v>11</v>
      </c>
      <c r="D14" s="87" t="s">
        <v>90</v>
      </c>
      <c r="E14" s="88"/>
      <c r="F14" s="89"/>
      <c r="G14" s="88"/>
      <c r="H14" s="89"/>
      <c r="I14" s="88"/>
      <c r="J14" s="89"/>
      <c r="K14" s="88"/>
      <c r="L14" s="89"/>
      <c r="M14" s="88"/>
      <c r="N14" s="89"/>
      <c r="O14" s="88"/>
      <c r="P14" s="89"/>
      <c r="Q14" s="88"/>
      <c r="R14" s="89">
        <v>1</v>
      </c>
      <c r="S14" s="88">
        <v>2</v>
      </c>
      <c r="T14" s="89"/>
      <c r="U14" s="88"/>
      <c r="V14" s="143">
        <f t="shared" si="0"/>
        <v>3</v>
      </c>
      <c r="W14" s="102">
        <v>0</v>
      </c>
      <c r="X14" s="90">
        <f t="shared" si="1"/>
        <v>0</v>
      </c>
    </row>
    <row r="15" spans="3:24" s="7" customFormat="1" ht="21.75" customHeight="1" x14ac:dyDescent="0.3">
      <c r="C15" s="83">
        <v>12</v>
      </c>
      <c r="D15" s="84" t="s">
        <v>91</v>
      </c>
      <c r="E15" s="85"/>
      <c r="F15" s="86"/>
      <c r="G15" s="85"/>
      <c r="H15" s="86"/>
      <c r="I15" s="85"/>
      <c r="J15" s="86"/>
      <c r="K15" s="85"/>
      <c r="L15" s="86"/>
      <c r="M15" s="85"/>
      <c r="N15" s="86"/>
      <c r="O15" s="85"/>
      <c r="P15" s="86"/>
      <c r="Q15" s="85"/>
      <c r="R15" s="86">
        <v>1</v>
      </c>
      <c r="S15" s="85"/>
      <c r="T15" s="86"/>
      <c r="U15" s="85"/>
      <c r="V15" s="143">
        <f t="shared" si="0"/>
        <v>1</v>
      </c>
      <c r="W15" s="102">
        <v>0</v>
      </c>
      <c r="X15" s="90">
        <f t="shared" si="1"/>
        <v>0</v>
      </c>
    </row>
    <row r="16" spans="3:24" s="7" customFormat="1" ht="21.75" customHeight="1" x14ac:dyDescent="0.3">
      <c r="C16" s="43">
        <v>13</v>
      </c>
      <c r="D16" s="87" t="s">
        <v>92</v>
      </c>
      <c r="E16" s="88">
        <v>3</v>
      </c>
      <c r="F16" s="89"/>
      <c r="G16" s="88"/>
      <c r="H16" s="89"/>
      <c r="I16" s="88"/>
      <c r="J16" s="89"/>
      <c r="K16" s="88"/>
      <c r="L16" s="89"/>
      <c r="M16" s="88"/>
      <c r="N16" s="89"/>
      <c r="O16" s="88"/>
      <c r="P16" s="89"/>
      <c r="Q16" s="88"/>
      <c r="R16" s="89">
        <v>1</v>
      </c>
      <c r="S16" s="88"/>
      <c r="T16" s="89"/>
      <c r="U16" s="88">
        <v>1</v>
      </c>
      <c r="V16" s="143">
        <f t="shared" si="0"/>
        <v>5</v>
      </c>
      <c r="W16" s="102">
        <v>0</v>
      </c>
      <c r="X16" s="90">
        <f t="shared" si="1"/>
        <v>0</v>
      </c>
    </row>
    <row r="17" spans="3:24" s="7" customFormat="1" ht="21.75" customHeight="1" x14ac:dyDescent="0.3">
      <c r="C17" s="83">
        <v>14</v>
      </c>
      <c r="D17" s="84" t="s">
        <v>93</v>
      </c>
      <c r="E17" s="85">
        <v>1</v>
      </c>
      <c r="F17" s="86"/>
      <c r="G17" s="85"/>
      <c r="H17" s="86"/>
      <c r="I17" s="85"/>
      <c r="J17" s="86"/>
      <c r="K17" s="85"/>
      <c r="L17" s="86">
        <v>1</v>
      </c>
      <c r="M17" s="85"/>
      <c r="N17" s="86"/>
      <c r="O17" s="85">
        <v>1</v>
      </c>
      <c r="P17" s="86"/>
      <c r="Q17" s="85"/>
      <c r="R17" s="86"/>
      <c r="S17" s="85"/>
      <c r="T17" s="86"/>
      <c r="U17" s="85">
        <v>1</v>
      </c>
      <c r="V17" s="143">
        <f t="shared" si="0"/>
        <v>4</v>
      </c>
      <c r="W17" s="102">
        <v>0</v>
      </c>
      <c r="X17" s="90">
        <f t="shared" si="1"/>
        <v>0</v>
      </c>
    </row>
    <row r="18" spans="3:24" s="7" customFormat="1" ht="21.75" customHeight="1" x14ac:dyDescent="0.3">
      <c r="C18" s="43">
        <v>15</v>
      </c>
      <c r="D18" s="87" t="s">
        <v>150</v>
      </c>
      <c r="E18" s="88">
        <v>13</v>
      </c>
      <c r="F18" s="89"/>
      <c r="G18" s="88"/>
      <c r="H18" s="89"/>
      <c r="I18" s="88"/>
      <c r="J18" s="89"/>
      <c r="K18" s="88"/>
      <c r="L18" s="89"/>
      <c r="M18" s="88"/>
      <c r="N18" s="89">
        <v>1</v>
      </c>
      <c r="O18" s="88">
        <v>2</v>
      </c>
      <c r="P18" s="89"/>
      <c r="Q18" s="88"/>
      <c r="R18" s="89"/>
      <c r="S18" s="88"/>
      <c r="T18" s="89"/>
      <c r="U18" s="88"/>
      <c r="V18" s="143">
        <f t="shared" si="0"/>
        <v>16</v>
      </c>
      <c r="W18" s="102">
        <v>0</v>
      </c>
      <c r="X18" s="90">
        <f t="shared" si="1"/>
        <v>0</v>
      </c>
    </row>
    <row r="19" spans="3:24" s="7" customFormat="1" ht="21.75" customHeight="1" x14ac:dyDescent="0.3">
      <c r="C19" s="83">
        <v>16</v>
      </c>
      <c r="D19" s="148" t="s">
        <v>95</v>
      </c>
      <c r="E19" s="149"/>
      <c r="F19" s="150"/>
      <c r="G19" s="149"/>
      <c r="H19" s="150"/>
      <c r="I19" s="149"/>
      <c r="J19" s="150"/>
      <c r="K19" s="149"/>
      <c r="L19" s="150"/>
      <c r="M19" s="149"/>
      <c r="N19" s="150">
        <v>1</v>
      </c>
      <c r="O19" s="149"/>
      <c r="P19" s="150"/>
      <c r="Q19" s="149"/>
      <c r="R19" s="150"/>
      <c r="S19" s="149"/>
      <c r="T19" s="150"/>
      <c r="U19" s="149"/>
      <c r="V19" s="143">
        <f t="shared" si="0"/>
        <v>1</v>
      </c>
      <c r="W19" s="102">
        <v>0</v>
      </c>
      <c r="X19" s="90">
        <f t="shared" si="1"/>
        <v>0</v>
      </c>
    </row>
    <row r="20" spans="3:24" s="7" customFormat="1" ht="21.75" customHeight="1" x14ac:dyDescent="0.3">
      <c r="C20" s="43">
        <v>17</v>
      </c>
      <c r="D20" s="87" t="s">
        <v>96</v>
      </c>
      <c r="E20" s="88"/>
      <c r="F20" s="89"/>
      <c r="G20" s="88"/>
      <c r="H20" s="89">
        <v>1</v>
      </c>
      <c r="I20" s="88"/>
      <c r="J20" s="89">
        <v>1</v>
      </c>
      <c r="K20" s="88"/>
      <c r="L20" s="89"/>
      <c r="M20" s="88"/>
      <c r="N20" s="89">
        <v>1</v>
      </c>
      <c r="O20" s="88"/>
      <c r="P20" s="89"/>
      <c r="Q20" s="88"/>
      <c r="R20" s="89"/>
      <c r="S20" s="88"/>
      <c r="T20" s="89"/>
      <c r="U20" s="88"/>
      <c r="V20" s="143">
        <f t="shared" si="0"/>
        <v>3</v>
      </c>
      <c r="W20" s="102">
        <v>0</v>
      </c>
      <c r="X20" s="90">
        <f t="shared" si="1"/>
        <v>0</v>
      </c>
    </row>
    <row r="21" spans="3:24" s="7" customFormat="1" ht="21.75" customHeight="1" x14ac:dyDescent="0.3">
      <c r="C21" s="83">
        <v>18</v>
      </c>
      <c r="D21" s="148" t="s">
        <v>97</v>
      </c>
      <c r="E21" s="149">
        <v>700</v>
      </c>
      <c r="F21" s="150">
        <v>699</v>
      </c>
      <c r="G21" s="149">
        <v>300</v>
      </c>
      <c r="H21" s="150">
        <v>170</v>
      </c>
      <c r="I21" s="149">
        <v>508</v>
      </c>
      <c r="J21" s="150">
        <v>819</v>
      </c>
      <c r="K21" s="149">
        <v>1099</v>
      </c>
      <c r="L21" s="150">
        <v>1100</v>
      </c>
      <c r="M21" s="149">
        <v>112</v>
      </c>
      <c r="N21" s="150">
        <v>230</v>
      </c>
      <c r="O21" s="149">
        <v>301</v>
      </c>
      <c r="P21" s="150"/>
      <c r="Q21" s="149">
        <v>899</v>
      </c>
      <c r="R21" s="150">
        <v>749</v>
      </c>
      <c r="S21" s="149">
        <v>101</v>
      </c>
      <c r="T21" s="150">
        <v>309</v>
      </c>
      <c r="U21" s="149"/>
      <c r="V21" s="143">
        <f t="shared" si="0"/>
        <v>8096</v>
      </c>
      <c r="W21" s="102">
        <v>0</v>
      </c>
      <c r="X21" s="90">
        <f t="shared" si="1"/>
        <v>0</v>
      </c>
    </row>
    <row r="22" spans="3:24" s="7" customFormat="1" ht="21.75" customHeight="1" x14ac:dyDescent="0.3">
      <c r="C22" s="43">
        <v>19</v>
      </c>
      <c r="D22" s="87" t="s">
        <v>99</v>
      </c>
      <c r="E22" s="88"/>
      <c r="F22" s="89">
        <v>1</v>
      </c>
      <c r="G22" s="88"/>
      <c r="H22" s="89"/>
      <c r="I22" s="88">
        <v>1</v>
      </c>
      <c r="J22" s="89">
        <v>1</v>
      </c>
      <c r="K22" s="88">
        <v>1</v>
      </c>
      <c r="L22" s="89"/>
      <c r="M22" s="88">
        <v>1</v>
      </c>
      <c r="N22" s="89"/>
      <c r="O22" s="88"/>
      <c r="P22" s="89"/>
      <c r="Q22" s="88">
        <v>1</v>
      </c>
      <c r="R22" s="89"/>
      <c r="S22" s="88">
        <v>1</v>
      </c>
      <c r="T22" s="89">
        <v>1</v>
      </c>
      <c r="U22" s="88"/>
      <c r="V22" s="143">
        <f t="shared" si="0"/>
        <v>8</v>
      </c>
      <c r="W22" s="102">
        <v>0</v>
      </c>
      <c r="X22" s="90">
        <f t="shared" si="1"/>
        <v>0</v>
      </c>
    </row>
    <row r="23" spans="3:24" s="7" customFormat="1" ht="21.75" customHeight="1" x14ac:dyDescent="0.3">
      <c r="C23" s="83">
        <v>20</v>
      </c>
      <c r="D23" s="148" t="s">
        <v>101</v>
      </c>
      <c r="E23" s="149">
        <v>1</v>
      </c>
      <c r="F23" s="150"/>
      <c r="G23" s="149"/>
      <c r="H23" s="150"/>
      <c r="I23" s="149"/>
      <c r="J23" s="150"/>
      <c r="K23" s="149"/>
      <c r="L23" s="150"/>
      <c r="M23" s="149"/>
      <c r="N23" s="150"/>
      <c r="O23" s="149"/>
      <c r="P23" s="150"/>
      <c r="Q23" s="149"/>
      <c r="R23" s="150"/>
      <c r="S23" s="149"/>
      <c r="T23" s="150"/>
      <c r="U23" s="149"/>
      <c r="V23" s="143">
        <f t="shared" si="0"/>
        <v>1</v>
      </c>
      <c r="W23" s="102">
        <v>0</v>
      </c>
      <c r="X23" s="90">
        <f t="shared" si="1"/>
        <v>0</v>
      </c>
    </row>
    <row r="24" spans="3:24" s="7" customFormat="1" ht="21.75" customHeight="1" x14ac:dyDescent="0.3">
      <c r="C24" s="43">
        <v>21</v>
      </c>
      <c r="D24" s="87" t="s">
        <v>151</v>
      </c>
      <c r="E24" s="88">
        <v>1</v>
      </c>
      <c r="F24" s="89"/>
      <c r="G24" s="88"/>
      <c r="H24" s="89"/>
      <c r="I24" s="88"/>
      <c r="J24" s="89"/>
      <c r="K24" s="88"/>
      <c r="L24" s="89"/>
      <c r="M24" s="88"/>
      <c r="N24" s="89"/>
      <c r="O24" s="88"/>
      <c r="P24" s="89"/>
      <c r="Q24" s="88"/>
      <c r="R24" s="89"/>
      <c r="S24" s="88"/>
      <c r="T24" s="89"/>
      <c r="U24" s="88"/>
      <c r="V24" s="143">
        <f t="shared" si="0"/>
        <v>1</v>
      </c>
      <c r="W24" s="102">
        <v>0</v>
      </c>
      <c r="X24" s="90">
        <f t="shared" si="1"/>
        <v>0</v>
      </c>
    </row>
    <row r="25" spans="3:24" s="7" customFormat="1" ht="21.75" customHeight="1" x14ac:dyDescent="0.3">
      <c r="C25" s="83">
        <v>22</v>
      </c>
      <c r="D25" s="148" t="s">
        <v>102</v>
      </c>
      <c r="E25" s="149">
        <v>1</v>
      </c>
      <c r="F25" s="150"/>
      <c r="G25" s="149"/>
      <c r="H25" s="150"/>
      <c r="I25" s="149"/>
      <c r="J25" s="150"/>
      <c r="K25" s="149"/>
      <c r="L25" s="150"/>
      <c r="M25" s="149"/>
      <c r="N25" s="150"/>
      <c r="O25" s="149"/>
      <c r="P25" s="150"/>
      <c r="Q25" s="149"/>
      <c r="R25" s="150"/>
      <c r="S25" s="149"/>
      <c r="T25" s="150"/>
      <c r="U25" s="149"/>
      <c r="V25" s="143">
        <f t="shared" si="0"/>
        <v>1</v>
      </c>
      <c r="W25" s="102">
        <v>0</v>
      </c>
      <c r="X25" s="90">
        <f t="shared" si="1"/>
        <v>0</v>
      </c>
    </row>
    <row r="26" spans="3:24" s="7" customFormat="1" ht="21.75" customHeight="1" x14ac:dyDescent="0.3">
      <c r="C26" s="43">
        <v>23</v>
      </c>
      <c r="D26" s="87" t="s">
        <v>103</v>
      </c>
      <c r="E26" s="88">
        <v>10</v>
      </c>
      <c r="F26" s="89"/>
      <c r="G26" s="88"/>
      <c r="H26" s="89"/>
      <c r="I26" s="88"/>
      <c r="J26" s="89"/>
      <c r="K26" s="88"/>
      <c r="L26" s="89"/>
      <c r="M26" s="88"/>
      <c r="N26" s="89"/>
      <c r="O26" s="88"/>
      <c r="P26" s="89"/>
      <c r="Q26" s="88"/>
      <c r="R26" s="89"/>
      <c r="S26" s="88"/>
      <c r="T26" s="89"/>
      <c r="U26" s="88"/>
      <c r="V26" s="143">
        <f t="shared" si="0"/>
        <v>10</v>
      </c>
      <c r="W26" s="102">
        <v>0</v>
      </c>
      <c r="X26" s="90">
        <f t="shared" si="1"/>
        <v>0</v>
      </c>
    </row>
    <row r="27" spans="3:24" s="7" customFormat="1" ht="21.75" customHeight="1" x14ac:dyDescent="0.3">
      <c r="C27" s="83">
        <v>24</v>
      </c>
      <c r="D27" s="148" t="s">
        <v>104</v>
      </c>
      <c r="E27" s="149">
        <v>5</v>
      </c>
      <c r="F27" s="150"/>
      <c r="G27" s="149"/>
      <c r="H27" s="150"/>
      <c r="I27" s="149"/>
      <c r="J27" s="150"/>
      <c r="K27" s="149"/>
      <c r="L27" s="150"/>
      <c r="M27" s="149"/>
      <c r="N27" s="150"/>
      <c r="O27" s="149"/>
      <c r="P27" s="150"/>
      <c r="Q27" s="149"/>
      <c r="R27" s="150"/>
      <c r="S27" s="149"/>
      <c r="T27" s="150"/>
      <c r="U27" s="149"/>
      <c r="V27" s="143">
        <f t="shared" si="0"/>
        <v>5</v>
      </c>
      <c r="W27" s="102">
        <v>0</v>
      </c>
      <c r="X27" s="90">
        <f t="shared" si="1"/>
        <v>0</v>
      </c>
    </row>
    <row r="28" spans="3:24" s="7" customFormat="1" ht="21.75" customHeight="1" x14ac:dyDescent="0.3">
      <c r="C28" s="43">
        <v>25</v>
      </c>
      <c r="D28" s="87" t="s">
        <v>105</v>
      </c>
      <c r="E28" s="88">
        <v>3</v>
      </c>
      <c r="F28" s="89"/>
      <c r="G28" s="88"/>
      <c r="H28" s="89"/>
      <c r="I28" s="88"/>
      <c r="J28" s="89"/>
      <c r="K28" s="88"/>
      <c r="L28" s="89"/>
      <c r="M28" s="88"/>
      <c r="N28" s="89"/>
      <c r="O28" s="88"/>
      <c r="P28" s="89"/>
      <c r="Q28" s="88"/>
      <c r="R28" s="89"/>
      <c r="S28" s="88"/>
      <c r="T28" s="89"/>
      <c r="U28" s="88"/>
      <c r="V28" s="143">
        <f t="shared" si="0"/>
        <v>3</v>
      </c>
      <c r="W28" s="102">
        <v>0</v>
      </c>
      <c r="X28" s="90">
        <f t="shared" si="1"/>
        <v>0</v>
      </c>
    </row>
    <row r="29" spans="3:24" s="7" customFormat="1" ht="21.75" customHeight="1" x14ac:dyDescent="0.3">
      <c r="C29" s="83">
        <v>26</v>
      </c>
      <c r="D29" s="148" t="s">
        <v>106</v>
      </c>
      <c r="E29" s="149">
        <v>3</v>
      </c>
      <c r="F29" s="150"/>
      <c r="G29" s="149"/>
      <c r="H29" s="150"/>
      <c r="I29" s="149"/>
      <c r="J29" s="150"/>
      <c r="K29" s="149"/>
      <c r="L29" s="150"/>
      <c r="M29" s="149"/>
      <c r="N29" s="150"/>
      <c r="O29" s="149"/>
      <c r="P29" s="150"/>
      <c r="Q29" s="149"/>
      <c r="R29" s="150"/>
      <c r="S29" s="149"/>
      <c r="T29" s="150"/>
      <c r="U29" s="149"/>
      <c r="V29" s="143">
        <f t="shared" si="0"/>
        <v>3</v>
      </c>
      <c r="W29" s="102">
        <v>0</v>
      </c>
      <c r="X29" s="90">
        <f t="shared" si="1"/>
        <v>0</v>
      </c>
    </row>
    <row r="30" spans="3:24" s="7" customFormat="1" ht="21.75" customHeight="1" x14ac:dyDescent="0.3">
      <c r="C30" s="43">
        <v>27</v>
      </c>
      <c r="D30" s="87" t="s">
        <v>107</v>
      </c>
      <c r="E30" s="88">
        <v>5</v>
      </c>
      <c r="F30" s="89"/>
      <c r="G30" s="88"/>
      <c r="H30" s="89"/>
      <c r="I30" s="88"/>
      <c r="J30" s="89"/>
      <c r="K30" s="88"/>
      <c r="L30" s="89"/>
      <c r="M30" s="88"/>
      <c r="N30" s="89"/>
      <c r="O30" s="88"/>
      <c r="P30" s="89"/>
      <c r="Q30" s="88"/>
      <c r="R30" s="89"/>
      <c r="S30" s="88"/>
      <c r="T30" s="89"/>
      <c r="U30" s="88"/>
      <c r="V30" s="143">
        <f t="shared" si="0"/>
        <v>5</v>
      </c>
      <c r="W30" s="102">
        <v>0</v>
      </c>
      <c r="X30" s="90">
        <f t="shared" si="1"/>
        <v>0</v>
      </c>
    </row>
    <row r="31" spans="3:24" s="7" customFormat="1" ht="21.75" customHeight="1" x14ac:dyDescent="0.3">
      <c r="C31" s="83">
        <v>28</v>
      </c>
      <c r="D31" s="148" t="s">
        <v>109</v>
      </c>
      <c r="E31" s="149">
        <v>398</v>
      </c>
      <c r="F31" s="150">
        <v>99</v>
      </c>
      <c r="G31" s="149">
        <v>99</v>
      </c>
      <c r="H31" s="150">
        <v>100</v>
      </c>
      <c r="I31" s="149">
        <v>10</v>
      </c>
      <c r="J31" s="150">
        <v>99</v>
      </c>
      <c r="K31" s="149">
        <v>99</v>
      </c>
      <c r="L31" s="150">
        <v>99</v>
      </c>
      <c r="M31" s="149"/>
      <c r="N31" s="150">
        <v>99</v>
      </c>
      <c r="O31" s="149">
        <v>99</v>
      </c>
      <c r="P31" s="150"/>
      <c r="Q31" s="149">
        <v>99</v>
      </c>
      <c r="R31" s="150">
        <v>99</v>
      </c>
      <c r="S31" s="149">
        <v>99</v>
      </c>
      <c r="T31" s="150">
        <v>99</v>
      </c>
      <c r="U31" s="149"/>
      <c r="V31" s="143">
        <f t="shared" si="0"/>
        <v>1597</v>
      </c>
      <c r="W31" s="102">
        <v>0</v>
      </c>
      <c r="X31" s="90">
        <f t="shared" si="1"/>
        <v>0</v>
      </c>
    </row>
    <row r="32" spans="3:24" s="7" customFormat="1" ht="21.75" customHeight="1" x14ac:dyDescent="0.3">
      <c r="C32" s="43">
        <v>29</v>
      </c>
      <c r="D32" s="87" t="s">
        <v>110</v>
      </c>
      <c r="E32" s="88"/>
      <c r="F32" s="89"/>
      <c r="G32" s="88">
        <v>1</v>
      </c>
      <c r="H32" s="89">
        <v>1</v>
      </c>
      <c r="I32" s="88">
        <v>1</v>
      </c>
      <c r="J32" s="89">
        <v>1</v>
      </c>
      <c r="K32" s="88">
        <v>1</v>
      </c>
      <c r="L32" s="89">
        <v>1</v>
      </c>
      <c r="M32" s="88">
        <v>1</v>
      </c>
      <c r="N32" s="89">
        <v>1</v>
      </c>
      <c r="O32" s="88">
        <v>1</v>
      </c>
      <c r="P32" s="89"/>
      <c r="Q32" s="88">
        <v>1</v>
      </c>
      <c r="R32" s="89">
        <v>1</v>
      </c>
      <c r="S32" s="88">
        <v>1</v>
      </c>
      <c r="T32" s="89">
        <v>1</v>
      </c>
      <c r="U32" s="88"/>
      <c r="V32" s="143">
        <f t="shared" si="0"/>
        <v>13</v>
      </c>
      <c r="W32" s="102">
        <v>0</v>
      </c>
      <c r="X32" s="90">
        <f t="shared" si="1"/>
        <v>0</v>
      </c>
    </row>
    <row r="33" spans="3:24" s="7" customFormat="1" ht="21.75" customHeight="1" x14ac:dyDescent="0.3">
      <c r="C33" s="83">
        <v>30</v>
      </c>
      <c r="D33" s="148" t="s">
        <v>111</v>
      </c>
      <c r="E33" s="149">
        <v>1</v>
      </c>
      <c r="F33" s="150"/>
      <c r="G33" s="149">
        <v>1</v>
      </c>
      <c r="H33" s="150">
        <v>1</v>
      </c>
      <c r="I33" s="149">
        <v>1</v>
      </c>
      <c r="J33" s="150">
        <v>1</v>
      </c>
      <c r="K33" s="149">
        <v>1</v>
      </c>
      <c r="L33" s="150">
        <v>1</v>
      </c>
      <c r="M33" s="149">
        <v>1</v>
      </c>
      <c r="N33" s="150">
        <v>1</v>
      </c>
      <c r="O33" s="149">
        <v>1</v>
      </c>
      <c r="P33" s="150"/>
      <c r="Q33" s="149">
        <v>1</v>
      </c>
      <c r="R33" s="150">
        <v>1</v>
      </c>
      <c r="S33" s="149">
        <v>1</v>
      </c>
      <c r="T33" s="150">
        <v>1</v>
      </c>
      <c r="U33" s="149"/>
      <c r="V33" s="143">
        <f t="shared" si="0"/>
        <v>14</v>
      </c>
      <c r="W33" s="102">
        <v>0</v>
      </c>
      <c r="X33" s="90">
        <f t="shared" si="1"/>
        <v>0</v>
      </c>
    </row>
    <row r="34" spans="3:24" s="7" customFormat="1" ht="21.75" customHeight="1" x14ac:dyDescent="0.3">
      <c r="C34" s="43">
        <v>31</v>
      </c>
      <c r="D34" s="87" t="s">
        <v>113</v>
      </c>
      <c r="E34" s="88">
        <v>2</v>
      </c>
      <c r="F34" s="89">
        <v>1</v>
      </c>
      <c r="G34" s="88"/>
      <c r="H34" s="89"/>
      <c r="I34" s="88"/>
      <c r="J34" s="89"/>
      <c r="K34" s="88"/>
      <c r="L34" s="89"/>
      <c r="M34" s="88"/>
      <c r="N34" s="89"/>
      <c r="O34" s="88"/>
      <c r="P34" s="89"/>
      <c r="Q34" s="88"/>
      <c r="R34" s="89"/>
      <c r="S34" s="88"/>
      <c r="T34" s="89"/>
      <c r="U34" s="88"/>
      <c r="V34" s="143">
        <f t="shared" si="0"/>
        <v>3</v>
      </c>
      <c r="W34" s="102">
        <v>0</v>
      </c>
      <c r="X34" s="90">
        <f t="shared" si="1"/>
        <v>0</v>
      </c>
    </row>
    <row r="35" spans="3:24" s="7" customFormat="1" ht="21.75" customHeight="1" x14ac:dyDescent="0.3">
      <c r="C35" s="83">
        <v>32</v>
      </c>
      <c r="D35" s="151" t="s">
        <v>379</v>
      </c>
      <c r="E35" s="149">
        <v>1</v>
      </c>
      <c r="F35" s="150"/>
      <c r="G35" s="149"/>
      <c r="H35" s="150"/>
      <c r="I35" s="149"/>
      <c r="J35" s="150"/>
      <c r="K35" s="149"/>
      <c r="L35" s="150"/>
      <c r="M35" s="149"/>
      <c r="N35" s="150"/>
      <c r="O35" s="149"/>
      <c r="P35" s="150"/>
      <c r="Q35" s="149"/>
      <c r="R35" s="150"/>
      <c r="S35" s="149"/>
      <c r="T35" s="150"/>
      <c r="U35" s="149"/>
      <c r="V35" s="143">
        <f t="shared" si="0"/>
        <v>1</v>
      </c>
      <c r="W35" s="102">
        <v>0</v>
      </c>
      <c r="X35" s="90">
        <f t="shared" si="1"/>
        <v>0</v>
      </c>
    </row>
    <row r="36" spans="3:24" s="7" customFormat="1" ht="21.75" customHeight="1" x14ac:dyDescent="0.3">
      <c r="C36" s="43">
        <v>33</v>
      </c>
      <c r="D36" s="87" t="s">
        <v>114</v>
      </c>
      <c r="E36" s="88">
        <v>2</v>
      </c>
      <c r="F36" s="89">
        <v>1</v>
      </c>
      <c r="G36" s="88"/>
      <c r="H36" s="89"/>
      <c r="I36" s="88"/>
      <c r="J36" s="89"/>
      <c r="K36" s="88"/>
      <c r="L36" s="89"/>
      <c r="M36" s="88"/>
      <c r="N36" s="89"/>
      <c r="O36" s="88"/>
      <c r="P36" s="89"/>
      <c r="Q36" s="88"/>
      <c r="R36" s="89"/>
      <c r="S36" s="88"/>
      <c r="T36" s="89"/>
      <c r="U36" s="88"/>
      <c r="V36" s="143">
        <f t="shared" si="0"/>
        <v>3</v>
      </c>
      <c r="W36" s="102">
        <v>0</v>
      </c>
      <c r="X36" s="90">
        <f t="shared" si="1"/>
        <v>0</v>
      </c>
    </row>
    <row r="37" spans="3:24" s="7" customFormat="1" ht="21.75" customHeight="1" x14ac:dyDescent="0.3">
      <c r="C37" s="83">
        <v>34</v>
      </c>
      <c r="D37" s="148" t="s">
        <v>118</v>
      </c>
      <c r="E37" s="149"/>
      <c r="F37" s="150"/>
      <c r="G37" s="149"/>
      <c r="H37" s="150"/>
      <c r="I37" s="149"/>
      <c r="J37" s="150"/>
      <c r="K37" s="149"/>
      <c r="L37" s="150">
        <v>1</v>
      </c>
      <c r="M37" s="149"/>
      <c r="N37" s="150"/>
      <c r="O37" s="149">
        <v>1</v>
      </c>
      <c r="P37" s="150"/>
      <c r="Q37" s="149"/>
      <c r="R37" s="150"/>
      <c r="S37" s="149"/>
      <c r="T37" s="150"/>
      <c r="U37" s="149"/>
      <c r="V37" s="143">
        <f t="shared" si="0"/>
        <v>2</v>
      </c>
      <c r="W37" s="102">
        <v>0</v>
      </c>
      <c r="X37" s="90">
        <f t="shared" si="1"/>
        <v>0</v>
      </c>
    </row>
    <row r="38" spans="3:24" s="7" customFormat="1" ht="21.75" customHeight="1" x14ac:dyDescent="0.3">
      <c r="C38" s="43">
        <v>35</v>
      </c>
      <c r="D38" s="87" t="s">
        <v>152</v>
      </c>
      <c r="E38" s="88"/>
      <c r="F38" s="89"/>
      <c r="G38" s="88"/>
      <c r="H38" s="89"/>
      <c r="I38" s="88"/>
      <c r="J38" s="89"/>
      <c r="K38" s="88"/>
      <c r="L38" s="89"/>
      <c r="M38" s="88"/>
      <c r="N38" s="89"/>
      <c r="O38" s="88"/>
      <c r="P38" s="89"/>
      <c r="Q38" s="88"/>
      <c r="R38" s="89"/>
      <c r="S38" s="88"/>
      <c r="T38" s="89">
        <v>1</v>
      </c>
      <c r="U38" s="88"/>
      <c r="V38" s="143">
        <f t="shared" si="0"/>
        <v>1</v>
      </c>
      <c r="W38" s="102">
        <v>0</v>
      </c>
      <c r="X38" s="90">
        <f t="shared" si="1"/>
        <v>0</v>
      </c>
    </row>
    <row r="39" spans="3:24" s="7" customFormat="1" ht="21.75" customHeight="1" x14ac:dyDescent="0.3">
      <c r="C39" s="83">
        <v>36</v>
      </c>
      <c r="D39" s="148" t="s">
        <v>119</v>
      </c>
      <c r="E39" s="149"/>
      <c r="F39" s="150"/>
      <c r="G39" s="149">
        <v>7</v>
      </c>
      <c r="H39" s="150"/>
      <c r="I39" s="149"/>
      <c r="J39" s="150"/>
      <c r="K39" s="149"/>
      <c r="L39" s="150">
        <v>27</v>
      </c>
      <c r="M39" s="149"/>
      <c r="N39" s="150">
        <v>1</v>
      </c>
      <c r="O39" s="149">
        <v>26</v>
      </c>
      <c r="P39" s="150"/>
      <c r="Q39" s="149"/>
      <c r="R39" s="150">
        <v>4</v>
      </c>
      <c r="S39" s="149"/>
      <c r="T39" s="150"/>
      <c r="U39" s="149"/>
      <c r="V39" s="143">
        <f t="shared" si="0"/>
        <v>65</v>
      </c>
      <c r="W39" s="102">
        <v>0</v>
      </c>
      <c r="X39" s="90">
        <f t="shared" si="1"/>
        <v>0</v>
      </c>
    </row>
    <row r="40" spans="3:24" s="7" customFormat="1" ht="21.75" customHeight="1" x14ac:dyDescent="0.3">
      <c r="C40" s="43">
        <v>37</v>
      </c>
      <c r="D40" s="87" t="s">
        <v>120</v>
      </c>
      <c r="E40" s="88">
        <v>500</v>
      </c>
      <c r="F40" s="89"/>
      <c r="G40" s="88"/>
      <c r="H40" s="89"/>
      <c r="I40" s="88"/>
      <c r="J40" s="89"/>
      <c r="K40" s="88"/>
      <c r="L40" s="89"/>
      <c r="M40" s="88"/>
      <c r="N40" s="89"/>
      <c r="O40" s="88"/>
      <c r="P40" s="89"/>
      <c r="Q40" s="88"/>
      <c r="R40" s="89"/>
      <c r="S40" s="88"/>
      <c r="T40" s="89"/>
      <c r="U40" s="88"/>
      <c r="V40" s="143">
        <f t="shared" si="0"/>
        <v>500</v>
      </c>
      <c r="W40" s="102">
        <v>0</v>
      </c>
      <c r="X40" s="90">
        <f t="shared" si="1"/>
        <v>0</v>
      </c>
    </row>
    <row r="41" spans="3:24" s="7" customFormat="1" ht="21.75" customHeight="1" x14ac:dyDescent="0.3">
      <c r="C41" s="83">
        <v>38</v>
      </c>
      <c r="D41" s="148" t="s">
        <v>121</v>
      </c>
      <c r="E41" s="149">
        <v>2</v>
      </c>
      <c r="F41" s="150">
        <v>1</v>
      </c>
      <c r="G41" s="149">
        <v>1</v>
      </c>
      <c r="H41" s="150">
        <v>1</v>
      </c>
      <c r="I41" s="149">
        <v>1</v>
      </c>
      <c r="J41" s="150">
        <v>3</v>
      </c>
      <c r="K41" s="149">
        <v>1</v>
      </c>
      <c r="L41" s="150">
        <v>1</v>
      </c>
      <c r="M41" s="149">
        <v>2</v>
      </c>
      <c r="N41" s="150">
        <v>1</v>
      </c>
      <c r="O41" s="149">
        <v>2</v>
      </c>
      <c r="P41" s="150">
        <v>1</v>
      </c>
      <c r="Q41" s="149">
        <v>1</v>
      </c>
      <c r="R41" s="150">
        <v>1</v>
      </c>
      <c r="S41" s="149"/>
      <c r="T41" s="150">
        <v>1</v>
      </c>
      <c r="U41" s="149"/>
      <c r="V41" s="143">
        <f t="shared" si="0"/>
        <v>20</v>
      </c>
      <c r="W41" s="102">
        <v>0</v>
      </c>
      <c r="X41" s="90">
        <f t="shared" si="1"/>
        <v>0</v>
      </c>
    </row>
    <row r="42" spans="3:24" s="7" customFormat="1" ht="21.75" customHeight="1" x14ac:dyDescent="0.3">
      <c r="C42" s="43">
        <v>39</v>
      </c>
      <c r="D42" s="87" t="s">
        <v>153</v>
      </c>
      <c r="E42" s="88">
        <v>800</v>
      </c>
      <c r="F42" s="89"/>
      <c r="G42" s="88"/>
      <c r="H42" s="89"/>
      <c r="I42" s="88"/>
      <c r="J42" s="89"/>
      <c r="K42" s="88"/>
      <c r="L42" s="89"/>
      <c r="M42" s="88"/>
      <c r="N42" s="89"/>
      <c r="O42" s="88"/>
      <c r="P42" s="89"/>
      <c r="Q42" s="88"/>
      <c r="R42" s="89"/>
      <c r="S42" s="88"/>
      <c r="T42" s="89"/>
      <c r="U42" s="88"/>
      <c r="V42" s="143">
        <f t="shared" si="0"/>
        <v>800</v>
      </c>
      <c r="W42" s="102">
        <v>0</v>
      </c>
      <c r="X42" s="90">
        <f t="shared" si="1"/>
        <v>0</v>
      </c>
    </row>
    <row r="43" spans="3:24" s="7" customFormat="1" ht="21.75" customHeight="1" x14ac:dyDescent="0.3">
      <c r="C43" s="83">
        <v>40</v>
      </c>
      <c r="D43" s="148" t="s">
        <v>154</v>
      </c>
      <c r="E43" s="149">
        <v>4</v>
      </c>
      <c r="F43" s="150"/>
      <c r="G43" s="149"/>
      <c r="H43" s="150"/>
      <c r="I43" s="149"/>
      <c r="J43" s="150"/>
      <c r="K43" s="149"/>
      <c r="L43" s="150"/>
      <c r="M43" s="149"/>
      <c r="N43" s="150"/>
      <c r="O43" s="149"/>
      <c r="P43" s="150"/>
      <c r="Q43" s="149"/>
      <c r="R43" s="150"/>
      <c r="S43" s="149"/>
      <c r="T43" s="150"/>
      <c r="U43" s="149"/>
      <c r="V43" s="143">
        <f t="shared" si="0"/>
        <v>4</v>
      </c>
      <c r="W43" s="102">
        <v>0</v>
      </c>
      <c r="X43" s="90">
        <f t="shared" si="1"/>
        <v>0</v>
      </c>
    </row>
    <row r="44" spans="3:24" s="7" customFormat="1" ht="21.75" customHeight="1" x14ac:dyDescent="0.3">
      <c r="C44" s="43">
        <v>41</v>
      </c>
      <c r="D44" s="87" t="s">
        <v>155</v>
      </c>
      <c r="E44" s="88">
        <v>4</v>
      </c>
      <c r="F44" s="89"/>
      <c r="G44" s="88"/>
      <c r="H44" s="89"/>
      <c r="I44" s="88"/>
      <c r="J44" s="89"/>
      <c r="K44" s="88"/>
      <c r="L44" s="89"/>
      <c r="M44" s="88"/>
      <c r="N44" s="89"/>
      <c r="O44" s="88"/>
      <c r="P44" s="89"/>
      <c r="Q44" s="88"/>
      <c r="R44" s="89"/>
      <c r="S44" s="88"/>
      <c r="T44" s="89"/>
      <c r="U44" s="88"/>
      <c r="V44" s="143">
        <f t="shared" si="0"/>
        <v>4</v>
      </c>
      <c r="W44" s="102">
        <v>0</v>
      </c>
      <c r="X44" s="90">
        <f t="shared" si="1"/>
        <v>0</v>
      </c>
    </row>
    <row r="45" spans="3:24" s="7" customFormat="1" ht="21.75" customHeight="1" x14ac:dyDescent="0.3">
      <c r="C45" s="83">
        <v>42</v>
      </c>
      <c r="D45" s="148" t="s">
        <v>122</v>
      </c>
      <c r="E45" s="149"/>
      <c r="F45" s="150"/>
      <c r="G45" s="149">
        <v>1</v>
      </c>
      <c r="H45" s="150"/>
      <c r="I45" s="149">
        <v>1</v>
      </c>
      <c r="J45" s="150">
        <v>1</v>
      </c>
      <c r="K45" s="149">
        <v>1</v>
      </c>
      <c r="L45" s="150">
        <v>1</v>
      </c>
      <c r="M45" s="149">
        <v>1</v>
      </c>
      <c r="N45" s="150"/>
      <c r="O45" s="149">
        <v>2</v>
      </c>
      <c r="P45" s="150">
        <v>1</v>
      </c>
      <c r="Q45" s="149">
        <v>1</v>
      </c>
      <c r="R45" s="150">
        <v>1</v>
      </c>
      <c r="S45" s="149"/>
      <c r="T45" s="150"/>
      <c r="U45" s="149"/>
      <c r="V45" s="143">
        <f t="shared" si="0"/>
        <v>11</v>
      </c>
      <c r="W45" s="102">
        <v>0</v>
      </c>
      <c r="X45" s="90">
        <f t="shared" si="1"/>
        <v>0</v>
      </c>
    </row>
    <row r="46" spans="3:24" s="7" customFormat="1" ht="21.75" customHeight="1" x14ac:dyDescent="0.3">
      <c r="C46" s="147">
        <v>43</v>
      </c>
      <c r="D46" s="87" t="s">
        <v>124</v>
      </c>
      <c r="E46" s="88"/>
      <c r="F46" s="89"/>
      <c r="G46" s="88"/>
      <c r="H46" s="89"/>
      <c r="I46" s="88"/>
      <c r="J46" s="89"/>
      <c r="K46" s="88"/>
      <c r="L46" s="89"/>
      <c r="M46" s="88"/>
      <c r="N46" s="89"/>
      <c r="O46" s="88"/>
      <c r="P46" s="89"/>
      <c r="Q46" s="88"/>
      <c r="R46" s="89">
        <v>1</v>
      </c>
      <c r="S46" s="88"/>
      <c r="T46" s="89"/>
      <c r="U46" s="88"/>
      <c r="V46" s="143">
        <f t="shared" si="0"/>
        <v>1</v>
      </c>
      <c r="W46" s="102">
        <v>0</v>
      </c>
      <c r="X46" s="90">
        <f t="shared" si="1"/>
        <v>0</v>
      </c>
    </row>
    <row r="47" spans="3:24" s="129" customFormat="1" ht="21.75" customHeight="1" thickBot="1" x14ac:dyDescent="0.35">
      <c r="C47" s="83">
        <v>44</v>
      </c>
      <c r="D47" s="151" t="s">
        <v>380</v>
      </c>
      <c r="E47" s="152">
        <v>399</v>
      </c>
      <c r="F47" s="153"/>
      <c r="G47" s="154"/>
      <c r="H47" s="153"/>
      <c r="I47" s="154"/>
      <c r="J47" s="153"/>
      <c r="K47" s="154"/>
      <c r="L47" s="153"/>
      <c r="M47" s="154"/>
      <c r="N47" s="153"/>
      <c r="O47" s="154"/>
      <c r="P47" s="153"/>
      <c r="Q47" s="154"/>
      <c r="R47" s="153"/>
      <c r="S47" s="154"/>
      <c r="T47" s="153"/>
      <c r="U47" s="154"/>
      <c r="V47" s="143">
        <f t="shared" si="0"/>
        <v>399</v>
      </c>
      <c r="W47" s="144">
        <v>0</v>
      </c>
      <c r="X47" s="145">
        <f t="shared" si="1"/>
        <v>0</v>
      </c>
    </row>
    <row r="48" spans="3:24" ht="21.75" customHeight="1" thickBot="1" x14ac:dyDescent="0.35">
      <c r="D48" s="57" t="s">
        <v>81</v>
      </c>
      <c r="E48" s="56">
        <f>SUM(E4:E47)</f>
        <v>2893</v>
      </c>
      <c r="F48" s="56">
        <f t="shared" ref="F48:V48" si="2">SUM(F4:F47)</f>
        <v>803</v>
      </c>
      <c r="G48" s="56">
        <f t="shared" si="2"/>
        <v>418</v>
      </c>
      <c r="H48" s="56">
        <f t="shared" si="2"/>
        <v>277</v>
      </c>
      <c r="I48" s="56">
        <f t="shared" si="2"/>
        <v>529</v>
      </c>
      <c r="J48" s="56">
        <f t="shared" si="2"/>
        <v>927</v>
      </c>
      <c r="K48" s="56">
        <f t="shared" si="2"/>
        <v>1204</v>
      </c>
      <c r="L48" s="56">
        <f t="shared" si="2"/>
        <v>1263</v>
      </c>
      <c r="M48" s="56">
        <f t="shared" si="2"/>
        <v>123</v>
      </c>
      <c r="N48" s="56">
        <f t="shared" si="2"/>
        <v>341</v>
      </c>
      <c r="O48" s="56">
        <f t="shared" si="2"/>
        <v>471</v>
      </c>
      <c r="P48" s="56">
        <f t="shared" si="2"/>
        <v>2</v>
      </c>
      <c r="Q48" s="56">
        <f t="shared" si="2"/>
        <v>1004</v>
      </c>
      <c r="R48" s="56">
        <f t="shared" si="2"/>
        <v>866</v>
      </c>
      <c r="S48" s="56">
        <f t="shared" si="2"/>
        <v>208</v>
      </c>
      <c r="T48" s="56">
        <f t="shared" si="2"/>
        <v>416</v>
      </c>
      <c r="U48" s="56">
        <f t="shared" si="2"/>
        <v>4</v>
      </c>
      <c r="V48" s="56">
        <f t="shared" si="2"/>
        <v>11749</v>
      </c>
      <c r="W48" s="56"/>
      <c r="X48" s="91">
        <f>SUM(X4:X47)</f>
        <v>0</v>
      </c>
    </row>
    <row r="50" spans="4:4" x14ac:dyDescent="0.3">
      <c r="D50" s="9"/>
    </row>
    <row r="51" spans="4:4" x14ac:dyDescent="0.3">
      <c r="D51" s="9"/>
    </row>
    <row r="52" spans="4:4" x14ac:dyDescent="0.3">
      <c r="D52" s="9"/>
    </row>
    <row r="53" spans="4:4" x14ac:dyDescent="0.3">
      <c r="D53" s="9"/>
    </row>
  </sheetData>
  <mergeCells count="1">
    <mergeCell ref="C3:D3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107"/>
  <sheetViews>
    <sheetView zoomScaleNormal="100" workbookViewId="0">
      <pane ySplit="2" topLeftCell="A3" activePane="bottomLeft" state="frozen"/>
      <selection pane="bottomLeft" activeCell="K19" sqref="K19"/>
    </sheetView>
  </sheetViews>
  <sheetFormatPr defaultColWidth="9.109375" defaultRowHeight="14.4" x14ac:dyDescent="0.3"/>
  <cols>
    <col min="1" max="1" width="3.44140625" style="111" customWidth="1"/>
    <col min="2" max="2" width="3.88671875" style="30" customWidth="1"/>
    <col min="3" max="3" width="34.6640625" style="111" customWidth="1"/>
    <col min="4" max="4" width="11.33203125" style="7" bestFit="1" customWidth="1"/>
    <col min="5" max="5" width="12.6640625" style="7" bestFit="1" customWidth="1"/>
    <col min="6" max="6" width="9.109375" style="111"/>
    <col min="7" max="7" width="15.33203125" style="7" customWidth="1"/>
    <col min="8" max="16384" width="9.109375" style="111"/>
  </cols>
  <sheetData>
    <row r="1" spans="2:7" ht="15" thickBot="1" x14ac:dyDescent="0.35"/>
    <row r="2" spans="2:7" s="31" customFormat="1" ht="39" customHeight="1" thickBot="1" x14ac:dyDescent="0.35">
      <c r="B2" s="193" t="s">
        <v>131</v>
      </c>
      <c r="C2" s="194"/>
      <c r="D2" s="44" t="s">
        <v>218</v>
      </c>
      <c r="E2" s="35" t="s">
        <v>219</v>
      </c>
      <c r="G2" s="32" t="s">
        <v>82</v>
      </c>
    </row>
    <row r="3" spans="2:7" x14ac:dyDescent="0.3">
      <c r="B3" s="104"/>
      <c r="C3" s="105" t="s">
        <v>248</v>
      </c>
      <c r="D3" s="106"/>
      <c r="E3" s="107"/>
      <c r="G3" s="123"/>
    </row>
    <row r="4" spans="2:7" x14ac:dyDescent="0.3">
      <c r="B4" s="97">
        <v>1</v>
      </c>
      <c r="C4" s="37" t="s">
        <v>250</v>
      </c>
      <c r="D4" s="195">
        <v>38250</v>
      </c>
      <c r="E4" s="196">
        <v>4028700</v>
      </c>
      <c r="G4" s="99">
        <v>0</v>
      </c>
    </row>
    <row r="5" spans="2:7" x14ac:dyDescent="0.3">
      <c r="B5" s="97">
        <v>2</v>
      </c>
      <c r="C5" s="37" t="s">
        <v>255</v>
      </c>
      <c r="D5" s="25">
        <v>64368</v>
      </c>
      <c r="E5" s="27">
        <v>6866418</v>
      </c>
      <c r="G5" s="99">
        <v>0</v>
      </c>
    </row>
    <row r="6" spans="2:7" x14ac:dyDescent="0.3">
      <c r="B6" s="97"/>
      <c r="C6" s="37"/>
      <c r="D6" s="25">
        <v>0</v>
      </c>
      <c r="E6" s="27">
        <v>0</v>
      </c>
      <c r="G6" s="122"/>
    </row>
    <row r="7" spans="2:7" x14ac:dyDescent="0.3">
      <c r="B7" s="104"/>
      <c r="C7" s="105" t="s">
        <v>264</v>
      </c>
      <c r="D7" s="106">
        <v>0</v>
      </c>
      <c r="E7" s="107">
        <v>0</v>
      </c>
      <c r="G7" s="106"/>
    </row>
    <row r="8" spans="2:7" x14ac:dyDescent="0.3">
      <c r="B8" s="97">
        <v>3</v>
      </c>
      <c r="C8" s="37" t="s">
        <v>257</v>
      </c>
      <c r="D8" s="25">
        <v>1760130</v>
      </c>
      <c r="E8" s="27">
        <v>71396454</v>
      </c>
      <c r="G8" s="99">
        <v>0</v>
      </c>
    </row>
    <row r="9" spans="2:7" x14ac:dyDescent="0.3">
      <c r="B9" s="97">
        <v>4</v>
      </c>
      <c r="C9" s="37" t="s">
        <v>258</v>
      </c>
      <c r="D9" s="25">
        <v>36342</v>
      </c>
      <c r="E9" s="27">
        <v>1472670</v>
      </c>
      <c r="G9" s="99">
        <v>0</v>
      </c>
    </row>
    <row r="10" spans="2:7" x14ac:dyDescent="0.3">
      <c r="B10" s="97">
        <v>5</v>
      </c>
      <c r="C10" s="37" t="s">
        <v>259</v>
      </c>
      <c r="D10" s="25">
        <v>73344</v>
      </c>
      <c r="E10" s="27">
        <v>2985093</v>
      </c>
      <c r="G10" s="99">
        <v>0</v>
      </c>
    </row>
    <row r="11" spans="2:7" x14ac:dyDescent="0.3">
      <c r="B11" s="97">
        <v>6</v>
      </c>
      <c r="C11" s="37" t="s">
        <v>260</v>
      </c>
      <c r="D11" s="25">
        <v>546561</v>
      </c>
      <c r="E11" s="27">
        <v>22108494</v>
      </c>
      <c r="G11" s="99">
        <v>0</v>
      </c>
    </row>
    <row r="12" spans="2:7" x14ac:dyDescent="0.3">
      <c r="B12" s="97">
        <v>7</v>
      </c>
      <c r="C12" s="37" t="s">
        <v>261</v>
      </c>
      <c r="D12" s="25">
        <v>772773</v>
      </c>
      <c r="E12" s="27">
        <v>31342953</v>
      </c>
      <c r="G12" s="99">
        <v>0</v>
      </c>
    </row>
    <row r="13" spans="2:7" x14ac:dyDescent="0.3">
      <c r="B13" s="97">
        <v>8</v>
      </c>
      <c r="C13" s="37" t="s">
        <v>262</v>
      </c>
      <c r="D13" s="25">
        <v>153099</v>
      </c>
      <c r="E13" s="27">
        <v>3088785</v>
      </c>
      <c r="G13" s="99">
        <v>0</v>
      </c>
    </row>
    <row r="14" spans="2:7" x14ac:dyDescent="0.3">
      <c r="B14" s="97">
        <v>9</v>
      </c>
      <c r="C14" s="37" t="s">
        <v>263</v>
      </c>
      <c r="D14" s="25">
        <v>743868</v>
      </c>
      <c r="E14" s="27">
        <v>30062271</v>
      </c>
      <c r="G14" s="99">
        <v>0</v>
      </c>
    </row>
    <row r="15" spans="2:7" x14ac:dyDescent="0.3">
      <c r="B15" s="97"/>
      <c r="C15" s="37"/>
      <c r="D15" s="25">
        <v>0</v>
      </c>
      <c r="E15" s="27">
        <v>0</v>
      </c>
      <c r="G15" s="122"/>
    </row>
    <row r="16" spans="2:7" x14ac:dyDescent="0.3">
      <c r="B16" s="104"/>
      <c r="C16" s="105" t="s">
        <v>273</v>
      </c>
      <c r="D16" s="106">
        <v>0</v>
      </c>
      <c r="E16" s="107">
        <v>0</v>
      </c>
      <c r="G16" s="106"/>
    </row>
    <row r="17" spans="2:7" x14ac:dyDescent="0.3">
      <c r="B17" s="97">
        <v>10</v>
      </c>
      <c r="C17" s="37" t="s">
        <v>274</v>
      </c>
      <c r="D17" s="25">
        <v>1086</v>
      </c>
      <c r="E17" s="27">
        <v>66039</v>
      </c>
      <c r="G17" s="99">
        <v>0</v>
      </c>
    </row>
    <row r="18" spans="2:7" s="112" customFormat="1" x14ac:dyDescent="0.3">
      <c r="B18" s="97">
        <v>11</v>
      </c>
      <c r="C18" s="37" t="s">
        <v>275</v>
      </c>
      <c r="D18" s="25">
        <v>3726</v>
      </c>
      <c r="E18" s="27">
        <v>225750</v>
      </c>
      <c r="G18" s="99">
        <v>0</v>
      </c>
    </row>
    <row r="19" spans="2:7" s="112" customFormat="1" x14ac:dyDescent="0.3">
      <c r="B19" s="97">
        <v>12</v>
      </c>
      <c r="C19" s="37" t="s">
        <v>277</v>
      </c>
      <c r="D19" s="25">
        <v>699174</v>
      </c>
      <c r="E19" s="27">
        <v>8462823</v>
      </c>
      <c r="G19" s="99">
        <v>0</v>
      </c>
    </row>
    <row r="20" spans="2:7" s="112" customFormat="1" x14ac:dyDescent="0.3">
      <c r="B20" s="97">
        <v>13</v>
      </c>
      <c r="C20" s="37" t="s">
        <v>303</v>
      </c>
      <c r="D20" s="25">
        <v>3624</v>
      </c>
      <c r="E20" s="27">
        <v>21939</v>
      </c>
      <c r="G20" s="99">
        <v>0</v>
      </c>
    </row>
    <row r="21" spans="2:7" s="112" customFormat="1" x14ac:dyDescent="0.3">
      <c r="B21" s="97">
        <v>14</v>
      </c>
      <c r="C21" s="37" t="s">
        <v>280</v>
      </c>
      <c r="D21" s="25">
        <v>39231</v>
      </c>
      <c r="E21" s="27">
        <v>236835</v>
      </c>
      <c r="G21" s="99">
        <v>0</v>
      </c>
    </row>
    <row r="22" spans="2:7" s="112" customFormat="1" x14ac:dyDescent="0.3">
      <c r="B22" s="97">
        <v>15</v>
      </c>
      <c r="C22" s="37" t="s">
        <v>281</v>
      </c>
      <c r="D22" s="25">
        <v>52716</v>
      </c>
      <c r="E22" s="27">
        <v>318579</v>
      </c>
      <c r="G22" s="99">
        <v>0</v>
      </c>
    </row>
    <row r="23" spans="2:7" s="112" customFormat="1" x14ac:dyDescent="0.3">
      <c r="B23" s="97">
        <v>16</v>
      </c>
      <c r="C23" s="37" t="s">
        <v>282</v>
      </c>
      <c r="D23" s="25">
        <v>39060</v>
      </c>
      <c r="E23" s="27">
        <v>236343</v>
      </c>
      <c r="G23" s="99">
        <v>0</v>
      </c>
    </row>
    <row r="24" spans="2:7" s="112" customFormat="1" x14ac:dyDescent="0.3">
      <c r="B24" s="97">
        <v>17</v>
      </c>
      <c r="C24" s="37" t="s">
        <v>304</v>
      </c>
      <c r="D24" s="25">
        <v>94551</v>
      </c>
      <c r="E24" s="27">
        <v>571584</v>
      </c>
      <c r="G24" s="99">
        <v>0</v>
      </c>
    </row>
    <row r="25" spans="2:7" s="112" customFormat="1" x14ac:dyDescent="0.3">
      <c r="B25" s="97">
        <v>18</v>
      </c>
      <c r="C25" s="37" t="s">
        <v>283</v>
      </c>
      <c r="D25" s="25">
        <v>205860</v>
      </c>
      <c r="E25" s="27">
        <v>1244958</v>
      </c>
      <c r="G25" s="99">
        <v>0</v>
      </c>
    </row>
    <row r="26" spans="2:7" s="112" customFormat="1" x14ac:dyDescent="0.3">
      <c r="B26" s="97">
        <v>19</v>
      </c>
      <c r="C26" s="37" t="s">
        <v>284</v>
      </c>
      <c r="D26" s="25">
        <v>14460</v>
      </c>
      <c r="E26" s="27">
        <v>87462</v>
      </c>
      <c r="G26" s="99">
        <v>0</v>
      </c>
    </row>
    <row r="27" spans="2:7" s="112" customFormat="1" x14ac:dyDescent="0.3">
      <c r="B27" s="97">
        <v>20</v>
      </c>
      <c r="C27" s="37" t="s">
        <v>305</v>
      </c>
      <c r="D27" s="25">
        <v>3816</v>
      </c>
      <c r="E27" s="27">
        <v>23094</v>
      </c>
      <c r="G27" s="99">
        <v>0</v>
      </c>
    </row>
    <row r="28" spans="2:7" s="112" customFormat="1" x14ac:dyDescent="0.3">
      <c r="B28" s="97">
        <v>21</v>
      </c>
      <c r="C28" s="37" t="s">
        <v>330</v>
      </c>
      <c r="D28" s="25">
        <v>5571</v>
      </c>
      <c r="E28" s="27">
        <v>33708</v>
      </c>
      <c r="G28" s="99">
        <v>0</v>
      </c>
    </row>
    <row r="29" spans="2:7" s="112" customFormat="1" x14ac:dyDescent="0.3">
      <c r="B29" s="97">
        <v>22</v>
      </c>
      <c r="C29" s="37" t="s">
        <v>306</v>
      </c>
      <c r="D29" s="25">
        <v>19281</v>
      </c>
      <c r="E29" s="27">
        <v>116571</v>
      </c>
      <c r="G29" s="99">
        <v>0</v>
      </c>
    </row>
    <row r="30" spans="2:7" s="112" customFormat="1" x14ac:dyDescent="0.3">
      <c r="B30" s="97">
        <v>23</v>
      </c>
      <c r="C30" s="37" t="s">
        <v>331</v>
      </c>
      <c r="D30" s="25">
        <v>1443</v>
      </c>
      <c r="E30" s="27">
        <v>58497</v>
      </c>
      <c r="G30" s="99">
        <v>0</v>
      </c>
    </row>
    <row r="31" spans="2:7" s="112" customFormat="1" x14ac:dyDescent="0.3">
      <c r="B31" s="97">
        <v>24</v>
      </c>
      <c r="C31" s="37" t="s">
        <v>307</v>
      </c>
      <c r="D31" s="25">
        <v>11094</v>
      </c>
      <c r="E31" s="27">
        <v>67098</v>
      </c>
      <c r="G31" s="99">
        <v>0</v>
      </c>
    </row>
    <row r="32" spans="2:7" s="112" customFormat="1" x14ac:dyDescent="0.3">
      <c r="B32" s="97">
        <v>25</v>
      </c>
      <c r="C32" s="37" t="s">
        <v>286</v>
      </c>
      <c r="D32" s="25">
        <v>38352</v>
      </c>
      <c r="E32" s="27">
        <v>1549461</v>
      </c>
      <c r="G32" s="99">
        <v>0</v>
      </c>
    </row>
    <row r="33" spans="2:7" s="112" customFormat="1" x14ac:dyDescent="0.3">
      <c r="B33" s="97">
        <v>26</v>
      </c>
      <c r="C33" s="37" t="s">
        <v>308</v>
      </c>
      <c r="D33" s="25">
        <v>987</v>
      </c>
      <c r="E33" s="27">
        <v>39759</v>
      </c>
      <c r="G33" s="99">
        <v>0</v>
      </c>
    </row>
    <row r="34" spans="2:7" s="112" customFormat="1" x14ac:dyDescent="0.3">
      <c r="B34" s="97">
        <v>27</v>
      </c>
      <c r="C34" s="37" t="s">
        <v>287</v>
      </c>
      <c r="D34" s="25">
        <v>28317</v>
      </c>
      <c r="E34" s="27">
        <v>171180</v>
      </c>
      <c r="G34" s="99">
        <v>0</v>
      </c>
    </row>
    <row r="35" spans="2:7" x14ac:dyDescent="0.3">
      <c r="B35" s="97">
        <v>28</v>
      </c>
      <c r="C35" s="37" t="s">
        <v>309</v>
      </c>
      <c r="D35" s="25">
        <v>45213</v>
      </c>
      <c r="E35" s="27">
        <v>273324</v>
      </c>
      <c r="G35" s="99">
        <v>0</v>
      </c>
    </row>
    <row r="36" spans="2:7" x14ac:dyDescent="0.3">
      <c r="B36" s="97">
        <v>29</v>
      </c>
      <c r="C36" s="37" t="s">
        <v>310</v>
      </c>
      <c r="D36" s="25">
        <v>58158</v>
      </c>
      <c r="E36" s="27">
        <v>289311</v>
      </c>
      <c r="G36" s="99">
        <v>0</v>
      </c>
    </row>
    <row r="37" spans="2:7" x14ac:dyDescent="0.3">
      <c r="B37" s="97">
        <v>30</v>
      </c>
      <c r="C37" s="37" t="s">
        <v>332</v>
      </c>
      <c r="D37" s="25">
        <v>17409</v>
      </c>
      <c r="E37" s="27">
        <v>86781</v>
      </c>
      <c r="G37" s="99">
        <v>0</v>
      </c>
    </row>
    <row r="38" spans="2:7" x14ac:dyDescent="0.3">
      <c r="B38" s="97">
        <v>31</v>
      </c>
      <c r="C38" s="37" t="s">
        <v>311</v>
      </c>
      <c r="D38" s="25">
        <v>10692</v>
      </c>
      <c r="E38" s="27">
        <v>53172</v>
      </c>
      <c r="G38" s="99">
        <v>0</v>
      </c>
    </row>
    <row r="39" spans="2:7" x14ac:dyDescent="0.3">
      <c r="B39" s="97">
        <v>32</v>
      </c>
      <c r="C39" s="37" t="s">
        <v>313</v>
      </c>
      <c r="D39" s="25">
        <v>36339</v>
      </c>
      <c r="E39" s="27">
        <v>219885</v>
      </c>
      <c r="G39" s="99">
        <v>0</v>
      </c>
    </row>
    <row r="40" spans="2:7" x14ac:dyDescent="0.3">
      <c r="B40" s="97">
        <v>33</v>
      </c>
      <c r="C40" s="37" t="s">
        <v>314</v>
      </c>
      <c r="D40" s="25">
        <v>6588</v>
      </c>
      <c r="E40" s="27">
        <v>265473</v>
      </c>
      <c r="G40" s="99">
        <v>0</v>
      </c>
    </row>
    <row r="41" spans="2:7" x14ac:dyDescent="0.3">
      <c r="B41" s="97">
        <v>34</v>
      </c>
      <c r="C41" s="37" t="s">
        <v>333</v>
      </c>
      <c r="D41" s="25">
        <v>97836</v>
      </c>
      <c r="E41" s="27">
        <v>487182</v>
      </c>
      <c r="G41" s="99">
        <v>0</v>
      </c>
    </row>
    <row r="42" spans="2:7" x14ac:dyDescent="0.3">
      <c r="B42" s="97">
        <v>35</v>
      </c>
      <c r="C42" s="37" t="s">
        <v>288</v>
      </c>
      <c r="D42" s="25">
        <v>7410</v>
      </c>
      <c r="E42" s="27">
        <v>36864</v>
      </c>
      <c r="G42" s="99">
        <v>0</v>
      </c>
    </row>
    <row r="43" spans="2:7" x14ac:dyDescent="0.3">
      <c r="B43" s="97">
        <v>36</v>
      </c>
      <c r="C43" s="37" t="s">
        <v>289</v>
      </c>
      <c r="D43" s="25">
        <v>2700</v>
      </c>
      <c r="E43" s="27">
        <v>16344</v>
      </c>
      <c r="G43" s="99">
        <v>0</v>
      </c>
    </row>
    <row r="44" spans="2:7" x14ac:dyDescent="0.3">
      <c r="B44" s="97">
        <v>37</v>
      </c>
      <c r="C44" s="37" t="s">
        <v>290</v>
      </c>
      <c r="D44" s="25">
        <v>235134</v>
      </c>
      <c r="E44" s="27">
        <v>1171134</v>
      </c>
      <c r="G44" s="99">
        <v>0</v>
      </c>
    </row>
    <row r="45" spans="2:7" x14ac:dyDescent="0.3">
      <c r="B45" s="97">
        <v>38</v>
      </c>
      <c r="C45" s="37" t="s">
        <v>291</v>
      </c>
      <c r="D45" s="25">
        <v>53091</v>
      </c>
      <c r="E45" s="27">
        <v>264312</v>
      </c>
      <c r="G45" s="99">
        <v>0</v>
      </c>
    </row>
    <row r="46" spans="2:7" x14ac:dyDescent="0.3">
      <c r="B46" s="97">
        <v>39</v>
      </c>
      <c r="C46" s="37" t="s">
        <v>334</v>
      </c>
      <c r="D46" s="25">
        <v>7014</v>
      </c>
      <c r="E46" s="27">
        <v>34878</v>
      </c>
      <c r="G46" s="99">
        <v>0</v>
      </c>
    </row>
    <row r="47" spans="2:7" x14ac:dyDescent="0.3">
      <c r="B47" s="97"/>
      <c r="C47" s="37"/>
      <c r="D47" s="25">
        <v>0</v>
      </c>
      <c r="E47" s="27">
        <v>0</v>
      </c>
      <c r="G47" s="122"/>
    </row>
    <row r="48" spans="2:7" x14ac:dyDescent="0.3">
      <c r="B48" s="104"/>
      <c r="C48" s="105" t="s">
        <v>292</v>
      </c>
      <c r="D48" s="106">
        <v>0</v>
      </c>
      <c r="E48" s="107">
        <v>0</v>
      </c>
      <c r="G48" s="106"/>
    </row>
    <row r="49" spans="2:7" ht="15" thickBot="1" x14ac:dyDescent="0.35">
      <c r="B49" s="108">
        <v>40</v>
      </c>
      <c r="C49" s="38" t="s">
        <v>316</v>
      </c>
      <c r="D49" s="26">
        <v>387</v>
      </c>
      <c r="E49" s="28">
        <v>15735</v>
      </c>
      <c r="G49" s="99">
        <v>0</v>
      </c>
    </row>
    <row r="50" spans="2:7" s="113" customFormat="1" x14ac:dyDescent="0.3">
      <c r="B50" s="114">
        <v>41</v>
      </c>
      <c r="C50" s="115" t="s">
        <v>335</v>
      </c>
      <c r="D50" s="116">
        <v>13254</v>
      </c>
      <c r="E50" s="117">
        <v>66060</v>
      </c>
      <c r="G50" s="99">
        <v>0</v>
      </c>
    </row>
    <row r="51" spans="2:7" s="113" customFormat="1" x14ac:dyDescent="0.3">
      <c r="B51" s="97">
        <v>42</v>
      </c>
      <c r="C51" s="37" t="s">
        <v>336</v>
      </c>
      <c r="D51" s="25">
        <v>133095</v>
      </c>
      <c r="E51" s="27">
        <v>443181</v>
      </c>
      <c r="G51" s="99">
        <v>0</v>
      </c>
    </row>
    <row r="52" spans="2:7" s="113" customFormat="1" x14ac:dyDescent="0.3">
      <c r="B52" s="97">
        <v>43</v>
      </c>
      <c r="C52" s="37" t="s">
        <v>337</v>
      </c>
      <c r="D52" s="25">
        <v>44868</v>
      </c>
      <c r="E52" s="27">
        <v>28320</v>
      </c>
      <c r="G52" s="99">
        <v>0</v>
      </c>
    </row>
    <row r="53" spans="2:7" s="113" customFormat="1" x14ac:dyDescent="0.3">
      <c r="B53" s="97">
        <v>44</v>
      </c>
      <c r="C53" s="37" t="s">
        <v>338</v>
      </c>
      <c r="D53" s="25">
        <v>9951</v>
      </c>
      <c r="E53" s="27">
        <v>49548</v>
      </c>
      <c r="G53" s="99">
        <v>0</v>
      </c>
    </row>
    <row r="54" spans="2:7" s="113" customFormat="1" x14ac:dyDescent="0.3">
      <c r="B54" s="97">
        <v>45</v>
      </c>
      <c r="C54" s="37" t="s">
        <v>339</v>
      </c>
      <c r="D54" s="25">
        <v>18231</v>
      </c>
      <c r="E54" s="27">
        <v>90747</v>
      </c>
      <c r="G54" s="99">
        <v>0</v>
      </c>
    </row>
    <row r="55" spans="2:7" s="113" customFormat="1" x14ac:dyDescent="0.3">
      <c r="B55" s="97">
        <v>46</v>
      </c>
      <c r="C55" s="37" t="s">
        <v>340</v>
      </c>
      <c r="D55" s="25">
        <v>39756</v>
      </c>
      <c r="E55" s="27">
        <v>25095</v>
      </c>
      <c r="G55" s="99">
        <v>0</v>
      </c>
    </row>
    <row r="56" spans="2:7" s="113" customFormat="1" x14ac:dyDescent="0.3">
      <c r="B56" s="97">
        <v>47</v>
      </c>
      <c r="C56" s="37" t="s">
        <v>341</v>
      </c>
      <c r="D56" s="25">
        <v>1326</v>
      </c>
      <c r="E56" s="27">
        <v>6600</v>
      </c>
      <c r="G56" s="99">
        <v>0</v>
      </c>
    </row>
    <row r="57" spans="2:7" s="113" customFormat="1" x14ac:dyDescent="0.3">
      <c r="B57" s="97">
        <v>48</v>
      </c>
      <c r="C57" s="37" t="s">
        <v>342</v>
      </c>
      <c r="D57" s="25">
        <v>12687</v>
      </c>
      <c r="E57" s="27">
        <v>63141</v>
      </c>
      <c r="G57" s="99">
        <v>0</v>
      </c>
    </row>
    <row r="58" spans="2:7" s="113" customFormat="1" x14ac:dyDescent="0.3">
      <c r="B58" s="97">
        <v>49</v>
      </c>
      <c r="C58" s="37" t="s">
        <v>343</v>
      </c>
      <c r="D58" s="25">
        <v>30417</v>
      </c>
      <c r="E58" s="27">
        <v>19203</v>
      </c>
      <c r="G58" s="99">
        <v>0</v>
      </c>
    </row>
    <row r="59" spans="2:7" s="113" customFormat="1" x14ac:dyDescent="0.3">
      <c r="B59" s="97">
        <v>50</v>
      </c>
      <c r="C59" s="37" t="s">
        <v>344</v>
      </c>
      <c r="D59" s="25">
        <v>28359</v>
      </c>
      <c r="E59" s="27">
        <v>94464</v>
      </c>
      <c r="G59" s="99">
        <v>0</v>
      </c>
    </row>
    <row r="60" spans="2:7" s="113" customFormat="1" x14ac:dyDescent="0.3">
      <c r="B60" s="97">
        <v>51</v>
      </c>
      <c r="C60" s="37" t="s">
        <v>293</v>
      </c>
      <c r="D60" s="25">
        <v>3933</v>
      </c>
      <c r="E60" s="27">
        <v>13068</v>
      </c>
      <c r="G60" s="99">
        <v>0</v>
      </c>
    </row>
    <row r="61" spans="2:7" s="113" customFormat="1" x14ac:dyDescent="0.3">
      <c r="B61" s="97">
        <v>52</v>
      </c>
      <c r="C61" s="37" t="s">
        <v>318</v>
      </c>
      <c r="D61" s="25">
        <v>40911</v>
      </c>
      <c r="E61" s="27">
        <v>203862</v>
      </c>
      <c r="G61" s="99">
        <v>0</v>
      </c>
    </row>
    <row r="62" spans="2:7" s="113" customFormat="1" x14ac:dyDescent="0.3">
      <c r="B62" s="97">
        <v>53</v>
      </c>
      <c r="C62" s="37" t="s">
        <v>345</v>
      </c>
      <c r="D62" s="25">
        <v>42</v>
      </c>
      <c r="E62" s="27">
        <v>27</v>
      </c>
      <c r="G62" s="99">
        <v>0</v>
      </c>
    </row>
    <row r="63" spans="2:7" s="113" customFormat="1" x14ac:dyDescent="0.3">
      <c r="B63" s="97">
        <v>54</v>
      </c>
      <c r="C63" s="37" t="s">
        <v>346</v>
      </c>
      <c r="D63" s="25">
        <v>13557</v>
      </c>
      <c r="E63" s="27">
        <v>67572</v>
      </c>
      <c r="G63" s="99">
        <v>0</v>
      </c>
    </row>
    <row r="64" spans="2:7" s="113" customFormat="1" x14ac:dyDescent="0.3">
      <c r="B64" s="97">
        <v>55</v>
      </c>
      <c r="C64" s="37" t="s">
        <v>319</v>
      </c>
      <c r="D64" s="25">
        <v>35706</v>
      </c>
      <c r="E64" s="27">
        <v>152484</v>
      </c>
      <c r="G64" s="99">
        <v>0</v>
      </c>
    </row>
    <row r="65" spans="2:7" s="113" customFormat="1" x14ac:dyDescent="0.3">
      <c r="B65" s="97">
        <v>56</v>
      </c>
      <c r="C65" s="37" t="s">
        <v>320</v>
      </c>
      <c r="D65" s="25">
        <v>15432</v>
      </c>
      <c r="E65" s="27">
        <v>76698</v>
      </c>
      <c r="G65" s="99">
        <v>0</v>
      </c>
    </row>
    <row r="66" spans="2:7" s="113" customFormat="1" x14ac:dyDescent="0.3">
      <c r="B66" s="97">
        <v>57</v>
      </c>
      <c r="C66" s="37" t="s">
        <v>347</v>
      </c>
      <c r="D66" s="25">
        <v>22425</v>
      </c>
      <c r="E66" s="27">
        <v>14157</v>
      </c>
      <c r="G66" s="99">
        <v>0</v>
      </c>
    </row>
    <row r="67" spans="2:7" s="113" customFormat="1" x14ac:dyDescent="0.3">
      <c r="B67" s="97">
        <v>58</v>
      </c>
      <c r="C67" s="37" t="s">
        <v>321</v>
      </c>
      <c r="D67" s="25">
        <v>114537</v>
      </c>
      <c r="E67" s="27">
        <v>381483</v>
      </c>
      <c r="G67" s="99">
        <v>0</v>
      </c>
    </row>
    <row r="68" spans="2:7" s="113" customFormat="1" ht="15" thickBot="1" x14ac:dyDescent="0.35">
      <c r="B68" s="97">
        <v>59</v>
      </c>
      <c r="C68" s="118" t="s">
        <v>348</v>
      </c>
      <c r="D68" s="119">
        <v>7686</v>
      </c>
      <c r="E68" s="120">
        <v>38430</v>
      </c>
      <c r="G68" s="99">
        <v>0</v>
      </c>
    </row>
    <row r="69" spans="2:7" s="113" customFormat="1" x14ac:dyDescent="0.3">
      <c r="B69" s="97">
        <v>60</v>
      </c>
      <c r="C69" s="36" t="s">
        <v>294</v>
      </c>
      <c r="D69" s="33">
        <v>9735</v>
      </c>
      <c r="E69" s="34">
        <v>322704</v>
      </c>
      <c r="G69" s="99">
        <v>0</v>
      </c>
    </row>
    <row r="70" spans="2:7" s="113" customFormat="1" ht="15" thickBot="1" x14ac:dyDescent="0.35">
      <c r="B70" s="97">
        <v>61</v>
      </c>
      <c r="C70" s="38" t="s">
        <v>295</v>
      </c>
      <c r="D70" s="26">
        <v>24894</v>
      </c>
      <c r="E70" s="28">
        <v>837858</v>
      </c>
      <c r="G70" s="99">
        <v>0</v>
      </c>
    </row>
    <row r="71" spans="2:7" s="113" customFormat="1" x14ac:dyDescent="0.3">
      <c r="B71" s="97">
        <v>62</v>
      </c>
      <c r="C71" s="115" t="s">
        <v>349</v>
      </c>
      <c r="D71" s="116">
        <v>8874</v>
      </c>
      <c r="E71" s="117">
        <v>29559</v>
      </c>
      <c r="G71" s="99">
        <v>0</v>
      </c>
    </row>
    <row r="72" spans="2:7" s="113" customFormat="1" x14ac:dyDescent="0.3">
      <c r="B72" s="97">
        <v>63</v>
      </c>
      <c r="C72" s="37" t="s">
        <v>322</v>
      </c>
      <c r="D72" s="25">
        <v>357105</v>
      </c>
      <c r="E72" s="27">
        <v>1777869</v>
      </c>
      <c r="G72" s="99">
        <v>0</v>
      </c>
    </row>
    <row r="73" spans="2:7" s="113" customFormat="1" x14ac:dyDescent="0.3">
      <c r="B73" s="97">
        <v>64</v>
      </c>
      <c r="C73" s="37" t="s">
        <v>350</v>
      </c>
      <c r="D73" s="25">
        <v>7266</v>
      </c>
      <c r="E73" s="27">
        <v>4587</v>
      </c>
      <c r="G73" s="99">
        <v>0</v>
      </c>
    </row>
    <row r="74" spans="2:7" s="113" customFormat="1" x14ac:dyDescent="0.3">
      <c r="B74" s="97">
        <v>65</v>
      </c>
      <c r="C74" s="37" t="s">
        <v>351</v>
      </c>
      <c r="D74" s="25">
        <v>2880</v>
      </c>
      <c r="E74" s="27">
        <v>9591</v>
      </c>
      <c r="G74" s="99">
        <v>0</v>
      </c>
    </row>
    <row r="75" spans="2:7" s="113" customFormat="1" ht="15" thickBot="1" x14ac:dyDescent="0.35">
      <c r="B75" s="98">
        <v>66</v>
      </c>
      <c r="C75" s="118" t="s">
        <v>352</v>
      </c>
      <c r="D75" s="119">
        <v>106872</v>
      </c>
      <c r="E75" s="120">
        <v>67467</v>
      </c>
      <c r="G75" s="99">
        <v>0</v>
      </c>
    </row>
    <row r="76" spans="2:7" s="113" customFormat="1" x14ac:dyDescent="0.3">
      <c r="B76" s="121">
        <v>67</v>
      </c>
      <c r="C76" s="36" t="s">
        <v>296</v>
      </c>
      <c r="D76" s="33">
        <v>54900</v>
      </c>
      <c r="E76" s="34">
        <v>331329</v>
      </c>
      <c r="G76" s="99">
        <v>0</v>
      </c>
    </row>
    <row r="77" spans="2:7" s="113" customFormat="1" ht="15" thickBot="1" x14ac:dyDescent="0.35">
      <c r="B77" s="98">
        <v>68</v>
      </c>
      <c r="C77" s="38" t="s">
        <v>297</v>
      </c>
      <c r="D77" s="26">
        <v>108</v>
      </c>
      <c r="E77" s="28">
        <v>4389</v>
      </c>
      <c r="G77" s="99">
        <v>0</v>
      </c>
    </row>
    <row r="78" spans="2:7" s="113" customFormat="1" x14ac:dyDescent="0.3">
      <c r="B78" s="121">
        <v>69</v>
      </c>
      <c r="C78" s="115" t="s">
        <v>353</v>
      </c>
      <c r="D78" s="116">
        <v>23286</v>
      </c>
      <c r="E78" s="117">
        <v>99576</v>
      </c>
      <c r="G78" s="99">
        <v>0</v>
      </c>
    </row>
    <row r="79" spans="2:7" s="113" customFormat="1" x14ac:dyDescent="0.3">
      <c r="B79" s="97">
        <v>70</v>
      </c>
      <c r="C79" s="37" t="s">
        <v>354</v>
      </c>
      <c r="D79" s="25">
        <v>33</v>
      </c>
      <c r="E79" s="27">
        <v>141</v>
      </c>
      <c r="G79" s="99">
        <v>0</v>
      </c>
    </row>
    <row r="80" spans="2:7" s="113" customFormat="1" x14ac:dyDescent="0.3">
      <c r="B80" s="97">
        <v>71</v>
      </c>
      <c r="C80" s="37" t="s">
        <v>355</v>
      </c>
      <c r="D80" s="25">
        <v>687</v>
      </c>
      <c r="E80" s="27">
        <v>27768</v>
      </c>
      <c r="G80" s="99">
        <v>0</v>
      </c>
    </row>
    <row r="81" spans="2:7" s="113" customFormat="1" x14ac:dyDescent="0.3">
      <c r="B81" s="97">
        <v>72</v>
      </c>
      <c r="C81" s="37" t="s">
        <v>356</v>
      </c>
      <c r="D81" s="25">
        <v>2391</v>
      </c>
      <c r="E81" s="27">
        <v>96816</v>
      </c>
      <c r="G81" s="99">
        <v>0</v>
      </c>
    </row>
    <row r="82" spans="2:7" s="113" customFormat="1" x14ac:dyDescent="0.3">
      <c r="B82" s="97">
        <v>73</v>
      </c>
      <c r="C82" s="37" t="s">
        <v>357</v>
      </c>
      <c r="D82" s="25">
        <v>89106</v>
      </c>
      <c r="E82" s="27">
        <v>443625</v>
      </c>
      <c r="G82" s="99">
        <v>0</v>
      </c>
    </row>
    <row r="83" spans="2:7" s="113" customFormat="1" x14ac:dyDescent="0.3">
      <c r="B83" s="97">
        <v>74</v>
      </c>
      <c r="C83" s="37" t="s">
        <v>358</v>
      </c>
      <c r="D83" s="25">
        <v>8043</v>
      </c>
      <c r="E83" s="27">
        <v>40116</v>
      </c>
      <c r="G83" s="99">
        <v>0</v>
      </c>
    </row>
    <row r="84" spans="2:7" s="113" customFormat="1" x14ac:dyDescent="0.3">
      <c r="B84" s="97">
        <v>75</v>
      </c>
      <c r="C84" s="37" t="s">
        <v>298</v>
      </c>
      <c r="D84" s="25">
        <v>7128</v>
      </c>
      <c r="E84" s="27">
        <v>35499</v>
      </c>
      <c r="G84" s="99">
        <v>0</v>
      </c>
    </row>
    <row r="85" spans="2:7" s="113" customFormat="1" x14ac:dyDescent="0.3">
      <c r="B85" s="97">
        <v>76</v>
      </c>
      <c r="C85" s="37" t="s">
        <v>359</v>
      </c>
      <c r="D85" s="25">
        <v>20211</v>
      </c>
      <c r="E85" s="27">
        <v>86340</v>
      </c>
      <c r="G85" s="99">
        <v>0</v>
      </c>
    </row>
    <row r="86" spans="2:7" s="113" customFormat="1" ht="15" thickBot="1" x14ac:dyDescent="0.35">
      <c r="B86" s="98">
        <v>77</v>
      </c>
      <c r="C86" s="118" t="s">
        <v>360</v>
      </c>
      <c r="D86" s="119">
        <v>14196</v>
      </c>
      <c r="E86" s="120">
        <v>60654</v>
      </c>
      <c r="G86" s="99">
        <v>0</v>
      </c>
    </row>
    <row r="87" spans="2:7" s="113" customFormat="1" x14ac:dyDescent="0.3">
      <c r="B87" s="121">
        <v>78</v>
      </c>
      <c r="C87" s="36" t="s">
        <v>361</v>
      </c>
      <c r="D87" s="33">
        <v>3531</v>
      </c>
      <c r="E87" s="34">
        <v>15108</v>
      </c>
      <c r="G87" s="99">
        <v>0</v>
      </c>
    </row>
    <row r="88" spans="2:7" s="113" customFormat="1" x14ac:dyDescent="0.3">
      <c r="B88" s="97">
        <v>79</v>
      </c>
      <c r="C88" s="37" t="s">
        <v>300</v>
      </c>
      <c r="D88" s="25">
        <v>2328</v>
      </c>
      <c r="E88" s="27">
        <v>9978</v>
      </c>
      <c r="G88" s="99">
        <v>0</v>
      </c>
    </row>
    <row r="89" spans="2:7" s="113" customFormat="1" x14ac:dyDescent="0.3">
      <c r="B89" s="97">
        <v>80</v>
      </c>
      <c r="C89" s="37" t="s">
        <v>362</v>
      </c>
      <c r="D89" s="25">
        <v>14181</v>
      </c>
      <c r="E89" s="27">
        <v>60552</v>
      </c>
      <c r="G89" s="99">
        <v>0</v>
      </c>
    </row>
    <row r="90" spans="2:7" s="113" customFormat="1" ht="15" thickBot="1" x14ac:dyDescent="0.35">
      <c r="B90" s="98">
        <v>81</v>
      </c>
      <c r="C90" s="38" t="s">
        <v>325</v>
      </c>
      <c r="D90" s="26">
        <v>22365</v>
      </c>
      <c r="E90" s="28">
        <v>126642</v>
      </c>
      <c r="G90" s="99">
        <v>0</v>
      </c>
    </row>
    <row r="91" spans="2:7" s="113" customFormat="1" x14ac:dyDescent="0.3">
      <c r="B91" s="121">
        <v>82</v>
      </c>
      <c r="C91" s="115" t="s">
        <v>363</v>
      </c>
      <c r="D91" s="116">
        <v>90153</v>
      </c>
      <c r="E91" s="117">
        <v>56925</v>
      </c>
      <c r="G91" s="99">
        <v>0</v>
      </c>
    </row>
    <row r="92" spans="2:7" x14ac:dyDescent="0.3">
      <c r="B92" s="97">
        <v>83</v>
      </c>
      <c r="C92" s="37" t="s">
        <v>364</v>
      </c>
      <c r="D92" s="25">
        <v>8655</v>
      </c>
      <c r="E92" s="27">
        <v>5463</v>
      </c>
      <c r="G92" s="99">
        <v>0</v>
      </c>
    </row>
    <row r="93" spans="2:7" x14ac:dyDescent="0.3">
      <c r="B93" s="97">
        <v>84</v>
      </c>
      <c r="C93" s="37" t="s">
        <v>365</v>
      </c>
      <c r="D93" s="25">
        <v>279</v>
      </c>
      <c r="E93" s="27">
        <v>1383</v>
      </c>
      <c r="G93" s="99">
        <v>0</v>
      </c>
    </row>
    <row r="94" spans="2:7" x14ac:dyDescent="0.3">
      <c r="B94" s="97">
        <v>85</v>
      </c>
      <c r="C94" s="37" t="s">
        <v>366</v>
      </c>
      <c r="D94" s="25">
        <v>8502</v>
      </c>
      <c r="E94" s="27">
        <v>5367</v>
      </c>
      <c r="G94" s="99">
        <v>0</v>
      </c>
    </row>
    <row r="95" spans="2:7" x14ac:dyDescent="0.3">
      <c r="B95" s="97">
        <v>86</v>
      </c>
      <c r="C95" s="37" t="s">
        <v>367</v>
      </c>
      <c r="D95" s="25">
        <v>50211</v>
      </c>
      <c r="E95" s="27">
        <v>31704</v>
      </c>
      <c r="G95" s="99">
        <v>0</v>
      </c>
    </row>
    <row r="96" spans="2:7" x14ac:dyDescent="0.3">
      <c r="B96" s="97">
        <v>87</v>
      </c>
      <c r="C96" s="37" t="s">
        <v>368</v>
      </c>
      <c r="D96" s="25">
        <v>1887</v>
      </c>
      <c r="E96" s="27">
        <v>1191</v>
      </c>
      <c r="G96" s="99">
        <v>0</v>
      </c>
    </row>
    <row r="97" spans="2:7" x14ac:dyDescent="0.3">
      <c r="B97" s="97">
        <v>88</v>
      </c>
      <c r="C97" s="37" t="s">
        <v>369</v>
      </c>
      <c r="D97" s="25">
        <v>22182</v>
      </c>
      <c r="E97" s="27">
        <v>14004</v>
      </c>
      <c r="G97" s="99">
        <v>0</v>
      </c>
    </row>
    <row r="98" spans="2:7" x14ac:dyDescent="0.3">
      <c r="B98" s="97">
        <v>89</v>
      </c>
      <c r="C98" s="37" t="s">
        <v>370</v>
      </c>
      <c r="D98" s="25">
        <v>54132</v>
      </c>
      <c r="E98" s="27">
        <v>34179</v>
      </c>
      <c r="G98" s="99">
        <v>0</v>
      </c>
    </row>
    <row r="99" spans="2:7" x14ac:dyDescent="0.3">
      <c r="B99" s="97">
        <v>90</v>
      </c>
      <c r="C99" s="37" t="s">
        <v>326</v>
      </c>
      <c r="D99" s="25">
        <v>32256</v>
      </c>
      <c r="E99" s="27">
        <v>195150</v>
      </c>
      <c r="G99" s="99">
        <v>0</v>
      </c>
    </row>
    <row r="100" spans="2:7" s="42" customFormat="1" ht="12.6" customHeight="1" x14ac:dyDescent="0.3">
      <c r="B100" s="97">
        <v>91</v>
      </c>
      <c r="C100" s="37" t="s">
        <v>371</v>
      </c>
      <c r="D100" s="25">
        <v>109176</v>
      </c>
      <c r="E100" s="27">
        <v>68922</v>
      </c>
      <c r="G100" s="99">
        <v>0</v>
      </c>
    </row>
    <row r="101" spans="2:7" x14ac:dyDescent="0.3">
      <c r="B101" s="97">
        <v>92</v>
      </c>
      <c r="C101" s="37" t="s">
        <v>372</v>
      </c>
      <c r="D101" s="25">
        <v>6357</v>
      </c>
      <c r="E101" s="27">
        <v>4014</v>
      </c>
      <c r="G101" s="99">
        <v>0</v>
      </c>
    </row>
    <row r="102" spans="2:7" x14ac:dyDescent="0.3">
      <c r="B102" s="97">
        <v>93</v>
      </c>
      <c r="C102" s="37" t="s">
        <v>373</v>
      </c>
      <c r="D102" s="25">
        <v>18543</v>
      </c>
      <c r="E102" s="27">
        <v>11709</v>
      </c>
      <c r="G102" s="99">
        <v>0</v>
      </c>
    </row>
    <row r="103" spans="2:7" x14ac:dyDescent="0.3">
      <c r="B103" s="97">
        <v>94</v>
      </c>
      <c r="C103" s="37" t="s">
        <v>374</v>
      </c>
      <c r="D103" s="25">
        <v>41595</v>
      </c>
      <c r="E103" s="27">
        <v>26259</v>
      </c>
      <c r="G103" s="99">
        <v>0</v>
      </c>
    </row>
    <row r="104" spans="2:7" x14ac:dyDescent="0.3">
      <c r="B104" s="97">
        <v>95</v>
      </c>
      <c r="C104" s="37" t="s">
        <v>327</v>
      </c>
      <c r="D104" s="25">
        <v>32094</v>
      </c>
      <c r="E104" s="27">
        <v>159939</v>
      </c>
      <c r="G104" s="99">
        <v>0</v>
      </c>
    </row>
    <row r="105" spans="2:7" x14ac:dyDescent="0.3">
      <c r="B105" s="97">
        <v>96</v>
      </c>
      <c r="C105" s="37" t="s">
        <v>375</v>
      </c>
      <c r="D105" s="25">
        <v>280269</v>
      </c>
      <c r="E105" s="27">
        <v>176943</v>
      </c>
      <c r="G105" s="99">
        <v>0</v>
      </c>
    </row>
    <row r="106" spans="2:7" ht="15" thickBot="1" x14ac:dyDescent="0.35">
      <c r="B106" s="98">
        <v>97</v>
      </c>
      <c r="C106" s="118" t="s">
        <v>328</v>
      </c>
      <c r="D106" s="119">
        <v>35877</v>
      </c>
      <c r="E106" s="120">
        <v>22650</v>
      </c>
      <c r="G106" s="124">
        <v>0</v>
      </c>
    </row>
    <row r="107" spans="2:7" ht="16.2" thickBot="1" x14ac:dyDescent="0.35">
      <c r="G107" s="91">
        <f>SUM(G3:G106)</f>
        <v>0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Evaluation</vt:lpstr>
      <vt:lpstr>LAB Lines</vt:lpstr>
      <vt:lpstr>LAB Usage</vt:lpstr>
      <vt:lpstr>DOJ Lines</vt:lpstr>
      <vt:lpstr>DOJ Usage</vt:lpstr>
      <vt:lpstr>IPS Lines</vt:lpstr>
      <vt:lpstr>IPS Usage</vt:lpstr>
    </vt:vector>
  </TitlesOfParts>
  <Company>Irish Prison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 T Reilly</dc:creator>
  <cp:lastModifiedBy>Michael Swan</cp:lastModifiedBy>
  <cp:lastPrinted>2021-05-13T11:30:01Z</cp:lastPrinted>
  <dcterms:created xsi:type="dcterms:W3CDTF">2021-04-15T15:31:38Z</dcterms:created>
  <dcterms:modified xsi:type="dcterms:W3CDTF">2026-07-20T10:09:15Z</dcterms:modified>
</cp:coreProperties>
</file>