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74" documentId="8_{350DD926-D774-4849-92AC-049B6009DD12}" xr6:coauthVersionLast="47" xr6:coauthVersionMax="47" xr10:uidLastSave="{28E767E8-249E-414D-8636-DE10CB8D86E9}"/>
  <bookViews>
    <workbookView xWindow="28680" yWindow="-120" windowWidth="29040" windowHeight="15720" tabRatio="884" xr2:uid="{00000000-000D-0000-FFFF-FFFF00000000}"/>
  </bookViews>
  <sheets>
    <sheet name="Lot 1 Construction &amp; Wood Tech" sheetId="31" r:id="rId1"/>
    <sheet name="Lot 2 Engineering" sheetId="29" r:id="rId2"/>
    <sheet name="Lot 3 Electronics" sheetId="34" r:id="rId3"/>
    <sheet name="Subtotals &amp; Overall Cost" sheetId="32" r:id="rId4"/>
  </sheets>
  <definedNames>
    <definedName name="_xlnm._FilterDatabase" localSheetId="0" hidden="1">'Lot 1 Construction &amp; Wood Tech'!$J$1:$J$502</definedName>
    <definedName name="_xlnm._FilterDatabase" localSheetId="1" hidden="1">'Lot 2 Engineering'!$J$1:$J$563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34" l="1"/>
  <c r="D39" i="34"/>
  <c r="E38" i="34"/>
  <c r="D38" i="34"/>
  <c r="E40" i="34"/>
  <c r="D40" i="34"/>
  <c r="L33" i="34"/>
  <c r="K33" i="34"/>
  <c r="L16" i="34"/>
  <c r="K16" i="34"/>
  <c r="K32" i="34" l="1"/>
  <c r="L32" i="34" s="1"/>
  <c r="K31" i="34"/>
  <c r="L31" i="34" s="1"/>
  <c r="K30" i="34"/>
  <c r="L30" i="34" s="1"/>
  <c r="K29" i="34"/>
  <c r="L29" i="34" s="1"/>
  <c r="K28" i="34"/>
  <c r="L28" i="34" s="1"/>
  <c r="K27" i="34"/>
  <c r="L27" i="34" s="1"/>
  <c r="K26" i="34"/>
  <c r="L26" i="34" s="1"/>
  <c r="K25" i="34"/>
  <c r="L25" i="34" s="1"/>
  <c r="K24" i="34"/>
  <c r="L24" i="34" s="1"/>
  <c r="K23" i="34"/>
  <c r="L23" i="34" s="1"/>
  <c r="K22" i="34"/>
  <c r="L22" i="34" s="1"/>
  <c r="K21" i="34"/>
  <c r="L21" i="34" s="1"/>
  <c r="K15" i="34"/>
  <c r="L15" i="34" s="1"/>
  <c r="K14" i="34"/>
  <c r="L14" i="34" s="1"/>
  <c r="K13" i="34"/>
  <c r="L13" i="34" s="1"/>
  <c r="K12" i="34"/>
  <c r="L12" i="34" s="1"/>
  <c r="K11" i="34"/>
  <c r="L11" i="34" s="1"/>
  <c r="B9" i="32" l="1"/>
  <c r="C9" i="32"/>
  <c r="K9" i="31" l="1"/>
  <c r="L9" i="31" s="1"/>
  <c r="K188" i="29" l="1"/>
  <c r="L188" i="29" s="1"/>
  <c r="K172" i="29" l="1"/>
  <c r="L172" i="29" s="1"/>
  <c r="K173" i="29"/>
  <c r="L173" i="29" s="1"/>
  <c r="K174" i="29"/>
  <c r="L174" i="29" s="1"/>
  <c r="K175" i="29"/>
  <c r="L175" i="29" s="1"/>
  <c r="K176" i="29"/>
  <c r="L176" i="29" s="1"/>
  <c r="K177" i="29"/>
  <c r="L177" i="29" s="1"/>
  <c r="K178" i="29"/>
  <c r="L178" i="29" s="1"/>
  <c r="K179" i="29"/>
  <c r="L179" i="29" s="1"/>
  <c r="K180" i="29"/>
  <c r="L180" i="29" s="1"/>
  <c r="K181" i="29"/>
  <c r="L181" i="29" s="1"/>
  <c r="K182" i="29"/>
  <c r="L182" i="29" s="1"/>
  <c r="K183" i="29"/>
  <c r="L183" i="29" s="1"/>
  <c r="K184" i="29"/>
  <c r="L184" i="29" s="1"/>
  <c r="K185" i="29"/>
  <c r="L185" i="29" s="1"/>
  <c r="K186" i="29"/>
  <c r="L186" i="29" s="1"/>
  <c r="K187" i="29"/>
  <c r="L187" i="29" s="1"/>
  <c r="K255" i="31"/>
  <c r="L255" i="31" s="1"/>
  <c r="K256" i="31"/>
  <c r="L256" i="31" s="1"/>
  <c r="K257" i="31"/>
  <c r="L257" i="31" s="1"/>
  <c r="K258" i="31"/>
  <c r="L258" i="31" s="1"/>
  <c r="K259" i="31"/>
  <c r="L259" i="31" s="1"/>
  <c r="K260" i="31"/>
  <c r="L260" i="31" s="1"/>
  <c r="K261" i="31"/>
  <c r="L261" i="31" s="1"/>
  <c r="K262" i="31"/>
  <c r="L262" i="31" s="1"/>
  <c r="K297" i="31" l="1"/>
  <c r="L297" i="31" s="1"/>
  <c r="K332" i="29" l="1"/>
  <c r="L332" i="29" s="1"/>
  <c r="K333" i="29"/>
  <c r="L333" i="29" s="1"/>
  <c r="K328" i="29"/>
  <c r="L328" i="29" s="1"/>
  <c r="K263" i="31"/>
  <c r="K183" i="31"/>
  <c r="L183" i="31" s="1"/>
  <c r="K74" i="31"/>
  <c r="L74" i="31" s="1"/>
  <c r="K45" i="31"/>
  <c r="L45" i="31" s="1"/>
  <c r="L263" i="31" l="1"/>
  <c r="L264" i="31" s="1"/>
  <c r="E279" i="31" s="1"/>
  <c r="K264" i="31"/>
  <c r="D279" i="31" s="1"/>
  <c r="K341" i="29" l="1"/>
  <c r="L341" i="29" s="1"/>
  <c r="K340" i="29"/>
  <c r="L340" i="29" s="1"/>
  <c r="K339" i="29"/>
  <c r="L339" i="29" s="1"/>
  <c r="K338" i="29"/>
  <c r="K330" i="29"/>
  <c r="L330" i="29" s="1"/>
  <c r="K329" i="29"/>
  <c r="L329" i="29" s="1"/>
  <c r="K327" i="29"/>
  <c r="L327" i="29" s="1"/>
  <c r="K326" i="29"/>
  <c r="L326" i="29" s="1"/>
  <c r="K325" i="29"/>
  <c r="L325" i="29" s="1"/>
  <c r="K324" i="29"/>
  <c r="L324" i="29" s="1"/>
  <c r="K323" i="29"/>
  <c r="L323" i="29" s="1"/>
  <c r="K322" i="29"/>
  <c r="L322" i="29" s="1"/>
  <c r="K321" i="29"/>
  <c r="L321" i="29" s="1"/>
  <c r="K320" i="29"/>
  <c r="L320" i="29" s="1"/>
  <c r="K319" i="29"/>
  <c r="L319" i="29" s="1"/>
  <c r="K318" i="29"/>
  <c r="L318" i="29" s="1"/>
  <c r="K250" i="31"/>
  <c r="L250" i="31" s="1"/>
  <c r="K249" i="31"/>
  <c r="L249" i="31" s="1"/>
  <c r="K248" i="31"/>
  <c r="L248" i="31" s="1"/>
  <c r="K247" i="31"/>
  <c r="L247" i="31" s="1"/>
  <c r="K242" i="31"/>
  <c r="L242" i="31" s="1"/>
  <c r="K241" i="31"/>
  <c r="L241" i="31" s="1"/>
  <c r="K240" i="31"/>
  <c r="L240" i="31" s="1"/>
  <c r="K239" i="31"/>
  <c r="L239" i="31" s="1"/>
  <c r="K238" i="31"/>
  <c r="L238" i="31" s="1"/>
  <c r="K237" i="31"/>
  <c r="L237" i="31" s="1"/>
  <c r="K236" i="31"/>
  <c r="L236" i="31" s="1"/>
  <c r="K235" i="31"/>
  <c r="L235" i="31" s="1"/>
  <c r="K234" i="31"/>
  <c r="L234" i="31" s="1"/>
  <c r="K233" i="31"/>
  <c r="L233" i="31" s="1"/>
  <c r="K232" i="31"/>
  <c r="L232" i="31" s="1"/>
  <c r="K227" i="31"/>
  <c r="L227" i="31" s="1"/>
  <c r="K226" i="31"/>
  <c r="L226" i="31" s="1"/>
  <c r="K225" i="31"/>
  <c r="L225" i="31" s="1"/>
  <c r="K224" i="31"/>
  <c r="L224" i="31" s="1"/>
  <c r="K223" i="31"/>
  <c r="L223" i="31" s="1"/>
  <c r="K222" i="31"/>
  <c r="L222" i="31" s="1"/>
  <c r="K221" i="31"/>
  <c r="L221" i="31" s="1"/>
  <c r="K220" i="31"/>
  <c r="L220" i="31" s="1"/>
  <c r="K219" i="31"/>
  <c r="L219" i="31" s="1"/>
  <c r="K218" i="31"/>
  <c r="L218" i="31" s="1"/>
  <c r="K217" i="31"/>
  <c r="L217" i="31" s="1"/>
  <c r="K216" i="31"/>
  <c r="L216" i="31" s="1"/>
  <c r="K215" i="31"/>
  <c r="L215" i="31" s="1"/>
  <c r="K214" i="31"/>
  <c r="L214" i="31" s="1"/>
  <c r="K213" i="31"/>
  <c r="L213" i="31" s="1"/>
  <c r="K212" i="31"/>
  <c r="L212" i="31" s="1"/>
  <c r="K211" i="31"/>
  <c r="L211" i="31" s="1"/>
  <c r="K210" i="31"/>
  <c r="L210" i="31" s="1"/>
  <c r="K205" i="31"/>
  <c r="L205" i="31" s="1"/>
  <c r="K204" i="31"/>
  <c r="L204" i="31" s="1"/>
  <c r="K203" i="31"/>
  <c r="L203" i="31" s="1"/>
  <c r="K202" i="31"/>
  <c r="L202" i="31" s="1"/>
  <c r="K201" i="31"/>
  <c r="L201" i="31" s="1"/>
  <c r="K200" i="31"/>
  <c r="L200" i="31" s="1"/>
  <c r="K199" i="31"/>
  <c r="L199" i="31" s="1"/>
  <c r="K198" i="31"/>
  <c r="L198" i="31" s="1"/>
  <c r="K197" i="31"/>
  <c r="L197" i="31" s="1"/>
  <c r="K196" i="31"/>
  <c r="L196" i="31" s="1"/>
  <c r="K195" i="31"/>
  <c r="L195" i="31" s="1"/>
  <c r="K194" i="31"/>
  <c r="L194" i="31" s="1"/>
  <c r="K193" i="31"/>
  <c r="L193" i="31" s="1"/>
  <c r="K192" i="31"/>
  <c r="L192" i="31" s="1"/>
  <c r="K191" i="31"/>
  <c r="L191" i="31" s="1"/>
  <c r="K190" i="31"/>
  <c r="L190" i="31" s="1"/>
  <c r="K184" i="31"/>
  <c r="L184" i="31" s="1"/>
  <c r="K182" i="31"/>
  <c r="L182" i="31" s="1"/>
  <c r="K181" i="31"/>
  <c r="L181" i="31" s="1"/>
  <c r="K180" i="31"/>
  <c r="L180" i="31" s="1"/>
  <c r="K179" i="31"/>
  <c r="L179" i="31" s="1"/>
  <c r="K178" i="31"/>
  <c r="L178" i="31" s="1"/>
  <c r="K177" i="31"/>
  <c r="L177" i="31" s="1"/>
  <c r="K176" i="31"/>
  <c r="L176" i="31" s="1"/>
  <c r="K175" i="31"/>
  <c r="L175" i="31" s="1"/>
  <c r="K174" i="31"/>
  <c r="L174" i="31" s="1"/>
  <c r="K173" i="31"/>
  <c r="L173" i="31" s="1"/>
  <c r="K172" i="31"/>
  <c r="L172" i="31" s="1"/>
  <c r="K171" i="31"/>
  <c r="L171" i="31" s="1"/>
  <c r="K170" i="31"/>
  <c r="L170" i="31" s="1"/>
  <c r="K169" i="31"/>
  <c r="L169" i="31" s="1"/>
  <c r="K168" i="31"/>
  <c r="L168" i="31" s="1"/>
  <c r="K167" i="31"/>
  <c r="L167" i="31" s="1"/>
  <c r="K166" i="31"/>
  <c r="L166" i="31" s="1"/>
  <c r="K165" i="31"/>
  <c r="L165" i="31" s="1"/>
  <c r="K164" i="31"/>
  <c r="L164" i="31" s="1"/>
  <c r="K163" i="31"/>
  <c r="L163" i="31" s="1"/>
  <c r="K162" i="31"/>
  <c r="L162" i="31" s="1"/>
  <c r="K161" i="31"/>
  <c r="L161" i="31" s="1"/>
  <c r="K160" i="31"/>
  <c r="L160" i="31" s="1"/>
  <c r="K159" i="31"/>
  <c r="L159" i="31" s="1"/>
  <c r="K154" i="31"/>
  <c r="L154" i="31" s="1"/>
  <c r="K153" i="31"/>
  <c r="L153" i="31" s="1"/>
  <c r="K152" i="31"/>
  <c r="L152" i="31" s="1"/>
  <c r="K151" i="31"/>
  <c r="L151" i="31" s="1"/>
  <c r="K150" i="31"/>
  <c r="L150" i="31" s="1"/>
  <c r="K149" i="31"/>
  <c r="L149" i="31" s="1"/>
  <c r="K148" i="31"/>
  <c r="L148" i="31" s="1"/>
  <c r="K147" i="31"/>
  <c r="L147" i="31" s="1"/>
  <c r="K146" i="31"/>
  <c r="L146" i="31" s="1"/>
  <c r="K141" i="31"/>
  <c r="L141" i="31" s="1"/>
  <c r="K140" i="31"/>
  <c r="L140" i="31" s="1"/>
  <c r="K139" i="31"/>
  <c r="L139" i="31" s="1"/>
  <c r="K138" i="31"/>
  <c r="L138" i="31" s="1"/>
  <c r="K137" i="31"/>
  <c r="L137" i="31" s="1"/>
  <c r="K136" i="31"/>
  <c r="L136" i="31" s="1"/>
  <c r="K135" i="31"/>
  <c r="L135" i="31" s="1"/>
  <c r="K134" i="31"/>
  <c r="L134" i="31" s="1"/>
  <c r="K133" i="31"/>
  <c r="L133" i="31" s="1"/>
  <c r="K132" i="31"/>
  <c r="L132" i="31" s="1"/>
  <c r="K131" i="31"/>
  <c r="L131" i="31" s="1"/>
  <c r="K130" i="31"/>
  <c r="L130" i="31" s="1"/>
  <c r="K129" i="31"/>
  <c r="L129" i="31" s="1"/>
  <c r="K128" i="31"/>
  <c r="L128" i="31" s="1"/>
  <c r="K127" i="31"/>
  <c r="L127" i="31" s="1"/>
  <c r="K126" i="31"/>
  <c r="L126" i="31" s="1"/>
  <c r="K125" i="31"/>
  <c r="L125" i="31" s="1"/>
  <c r="K124" i="31"/>
  <c r="L124" i="31" s="1"/>
  <c r="K123" i="31"/>
  <c r="L123" i="31" s="1"/>
  <c r="K122" i="31"/>
  <c r="L122" i="31" s="1"/>
  <c r="K121" i="31"/>
  <c r="L121" i="31" s="1"/>
  <c r="K120" i="31"/>
  <c r="L120" i="31" s="1"/>
  <c r="K115" i="31"/>
  <c r="L115" i="31" s="1"/>
  <c r="K114" i="31"/>
  <c r="L114" i="31" s="1"/>
  <c r="K113" i="31"/>
  <c r="L113" i="31" s="1"/>
  <c r="K112" i="31"/>
  <c r="L112" i="31" s="1"/>
  <c r="K111" i="31"/>
  <c r="L111" i="31" s="1"/>
  <c r="K110" i="31"/>
  <c r="L110" i="31" s="1"/>
  <c r="K109" i="31"/>
  <c r="L109" i="31" s="1"/>
  <c r="K108" i="31"/>
  <c r="L108" i="31" s="1"/>
  <c r="K107" i="31"/>
  <c r="L107" i="31" s="1"/>
  <c r="K106" i="31"/>
  <c r="L106" i="31" s="1"/>
  <c r="K105" i="31"/>
  <c r="L105" i="31" s="1"/>
  <c r="K104" i="31"/>
  <c r="L104" i="31" s="1"/>
  <c r="K103" i="31"/>
  <c r="L103" i="31" s="1"/>
  <c r="K102" i="31"/>
  <c r="L102" i="31" s="1"/>
  <c r="K101" i="31"/>
  <c r="L101" i="31" s="1"/>
  <c r="K100" i="31"/>
  <c r="L100" i="31" s="1"/>
  <c r="K99" i="31"/>
  <c r="L99" i="31" s="1"/>
  <c r="K98" i="31"/>
  <c r="L98" i="31" s="1"/>
  <c r="K97" i="31"/>
  <c r="L97" i="31" s="1"/>
  <c r="K96" i="31"/>
  <c r="L96" i="31" s="1"/>
  <c r="K91" i="31"/>
  <c r="L91" i="31" s="1"/>
  <c r="K90" i="31"/>
  <c r="L90" i="31" s="1"/>
  <c r="K89" i="31"/>
  <c r="L89" i="31" s="1"/>
  <c r="K88" i="31"/>
  <c r="L88" i="31" s="1"/>
  <c r="K87" i="31"/>
  <c r="L87" i="31" s="1"/>
  <c r="K86" i="31"/>
  <c r="L86" i="31" s="1"/>
  <c r="K85" i="31"/>
  <c r="L85" i="31" s="1"/>
  <c r="K84" i="31"/>
  <c r="L84" i="31" s="1"/>
  <c r="K83" i="31"/>
  <c r="L83" i="31" s="1"/>
  <c r="K82" i="31"/>
  <c r="L82" i="31" s="1"/>
  <c r="K81" i="31"/>
  <c r="L81" i="31" s="1"/>
  <c r="K80" i="31"/>
  <c r="L80" i="31" s="1"/>
  <c r="K79" i="31"/>
  <c r="L79" i="31" s="1"/>
  <c r="K78" i="31"/>
  <c r="L78" i="31" s="1"/>
  <c r="K77" i="31"/>
  <c r="L77" i="31" s="1"/>
  <c r="K76" i="31"/>
  <c r="L76" i="31" s="1"/>
  <c r="K75" i="31"/>
  <c r="L75" i="31" s="1"/>
  <c r="K69" i="31"/>
  <c r="L69" i="31" s="1"/>
  <c r="K68" i="31"/>
  <c r="L68" i="31" s="1"/>
  <c r="K67" i="31"/>
  <c r="L67" i="31" s="1"/>
  <c r="K66" i="31"/>
  <c r="L66" i="31" s="1"/>
  <c r="K65" i="31"/>
  <c r="L65" i="31" s="1"/>
  <c r="K64" i="31"/>
  <c r="L64" i="31" s="1"/>
  <c r="K63" i="31"/>
  <c r="L63" i="31" s="1"/>
  <c r="K62" i="31"/>
  <c r="L62" i="31" s="1"/>
  <c r="K61" i="31"/>
  <c r="L61" i="31" s="1"/>
  <c r="K60" i="31"/>
  <c r="L60" i="31" s="1"/>
  <c r="K59" i="31"/>
  <c r="L59" i="31" s="1"/>
  <c r="K58" i="31"/>
  <c r="L58" i="31" s="1"/>
  <c r="K57" i="31"/>
  <c r="L57" i="31" s="1"/>
  <c r="K56" i="31"/>
  <c r="L56" i="31" s="1"/>
  <c r="K55" i="31"/>
  <c r="L55" i="31" s="1"/>
  <c r="K54" i="31"/>
  <c r="L54" i="31" s="1"/>
  <c r="K53" i="31"/>
  <c r="L53" i="31" s="1"/>
  <c r="K52" i="31"/>
  <c r="L52" i="31" s="1"/>
  <c r="K51" i="31"/>
  <c r="L51" i="31" s="1"/>
  <c r="K50" i="31"/>
  <c r="L50" i="31" s="1"/>
  <c r="K49" i="31"/>
  <c r="L49" i="31" s="1"/>
  <c r="K48" i="31"/>
  <c r="L48" i="31" s="1"/>
  <c r="K47" i="31"/>
  <c r="L47" i="31" s="1"/>
  <c r="K46" i="31"/>
  <c r="L46" i="31" s="1"/>
  <c r="K40" i="31"/>
  <c r="L40" i="31" s="1"/>
  <c r="K39" i="31"/>
  <c r="L39" i="31" s="1"/>
  <c r="K38" i="31"/>
  <c r="L38" i="31" s="1"/>
  <c r="K37" i="31"/>
  <c r="L37" i="31" s="1"/>
  <c r="K36" i="31"/>
  <c r="L36" i="31" s="1"/>
  <c r="K35" i="31"/>
  <c r="L35" i="31" s="1"/>
  <c r="K34" i="31"/>
  <c r="L34" i="31" s="1"/>
  <c r="K33" i="31"/>
  <c r="L33" i="31" s="1"/>
  <c r="K32" i="31"/>
  <c r="L32" i="31" s="1"/>
  <c r="K31" i="31"/>
  <c r="L31" i="31" s="1"/>
  <c r="K30" i="31"/>
  <c r="L30" i="31" s="1"/>
  <c r="K29" i="31"/>
  <c r="L29" i="31" s="1"/>
  <c r="K28" i="31"/>
  <c r="L28" i="31" s="1"/>
  <c r="K27" i="31"/>
  <c r="L27" i="31" s="1"/>
  <c r="K26" i="31"/>
  <c r="L26" i="31" s="1"/>
  <c r="K25" i="31"/>
  <c r="L25" i="31" s="1"/>
  <c r="K24" i="31"/>
  <c r="L24" i="31" s="1"/>
  <c r="K23" i="31"/>
  <c r="L23" i="31" s="1"/>
  <c r="K22" i="31"/>
  <c r="L22" i="31" s="1"/>
  <c r="K21" i="31"/>
  <c r="L21" i="31" s="1"/>
  <c r="K20" i="31"/>
  <c r="L20" i="31" s="1"/>
  <c r="K19" i="31"/>
  <c r="L19" i="31" s="1"/>
  <c r="K18" i="31"/>
  <c r="L18" i="31" s="1"/>
  <c r="K17" i="31"/>
  <c r="L17" i="31" s="1"/>
  <c r="K16" i="31"/>
  <c r="L16" i="31" s="1"/>
  <c r="K15" i="31"/>
  <c r="L15" i="31" s="1"/>
  <c r="K14" i="31"/>
  <c r="L14" i="31" s="1"/>
  <c r="K13" i="31"/>
  <c r="L13" i="31" s="1"/>
  <c r="K12" i="31"/>
  <c r="L12" i="31" s="1"/>
  <c r="K11" i="31"/>
  <c r="L11" i="31" s="1"/>
  <c r="K10" i="31"/>
  <c r="L10" i="31" s="1"/>
  <c r="K317" i="29"/>
  <c r="K307" i="31"/>
  <c r="L307" i="31" s="1"/>
  <c r="K306" i="31"/>
  <c r="L306" i="31" s="1"/>
  <c r="K305" i="31"/>
  <c r="L305" i="31" s="1"/>
  <c r="K304" i="31"/>
  <c r="L304" i="31" s="1"/>
  <c r="K303" i="31"/>
  <c r="K298" i="31"/>
  <c r="L298" i="31" s="1"/>
  <c r="K296" i="31"/>
  <c r="L296" i="31" s="1"/>
  <c r="K295" i="31"/>
  <c r="L295" i="31" s="1"/>
  <c r="K294" i="31"/>
  <c r="L294" i="31" s="1"/>
  <c r="K293" i="31"/>
  <c r="L293" i="31" s="1"/>
  <c r="K292" i="31"/>
  <c r="L292" i="31" s="1"/>
  <c r="K291" i="31"/>
  <c r="L291" i="31" s="1"/>
  <c r="K290" i="31"/>
  <c r="L290" i="31" s="1"/>
  <c r="K289" i="31"/>
  <c r="L289" i="31" s="1"/>
  <c r="K288" i="31"/>
  <c r="L288" i="31" s="1"/>
  <c r="K287" i="31"/>
  <c r="L287" i="31" s="1"/>
  <c r="K286" i="31"/>
  <c r="L286" i="31" s="1"/>
  <c r="K285" i="31"/>
  <c r="K296" i="29"/>
  <c r="L296" i="29" s="1"/>
  <c r="K295" i="29"/>
  <c r="L295" i="29" s="1"/>
  <c r="K294" i="29"/>
  <c r="L294" i="29" s="1"/>
  <c r="K293" i="29"/>
  <c r="L293" i="29" s="1"/>
  <c r="K292" i="29"/>
  <c r="L292" i="29" s="1"/>
  <c r="K291" i="29"/>
  <c r="L291" i="29" s="1"/>
  <c r="K290" i="29"/>
  <c r="L290" i="29" s="1"/>
  <c r="K289" i="29"/>
  <c r="L289" i="29" s="1"/>
  <c r="K288" i="29"/>
  <c r="L288" i="29" s="1"/>
  <c r="K287" i="29"/>
  <c r="L287" i="29" s="1"/>
  <c r="K282" i="29"/>
  <c r="L282" i="29" s="1"/>
  <c r="K281" i="29"/>
  <c r="L281" i="29" s="1"/>
  <c r="K280" i="29"/>
  <c r="L280" i="29" s="1"/>
  <c r="K279" i="29"/>
  <c r="L279" i="29" s="1"/>
  <c r="K278" i="29"/>
  <c r="L278" i="29" s="1"/>
  <c r="K277" i="29"/>
  <c r="L277" i="29" s="1"/>
  <c r="K276" i="29"/>
  <c r="L276" i="29" s="1"/>
  <c r="K275" i="29"/>
  <c r="L275" i="29" s="1"/>
  <c r="K274" i="29"/>
  <c r="L274" i="29" s="1"/>
  <c r="K273" i="29"/>
  <c r="L273" i="29" s="1"/>
  <c r="K272" i="29"/>
  <c r="L272" i="29" s="1"/>
  <c r="K271" i="29"/>
  <c r="L271" i="29" s="1"/>
  <c r="K270" i="29"/>
  <c r="L270" i="29" s="1"/>
  <c r="K269" i="29"/>
  <c r="L269" i="29" s="1"/>
  <c r="K268" i="29"/>
  <c r="L268" i="29" s="1"/>
  <c r="K267" i="29"/>
  <c r="L267" i="29" s="1"/>
  <c r="K266" i="29"/>
  <c r="L266" i="29" s="1"/>
  <c r="K265" i="29"/>
  <c r="L265" i="29" s="1"/>
  <c r="K264" i="29"/>
  <c r="K259" i="29"/>
  <c r="L259" i="29" s="1"/>
  <c r="K258" i="29"/>
  <c r="L258" i="29" s="1"/>
  <c r="K257" i="29"/>
  <c r="L257" i="29" s="1"/>
  <c r="K256" i="29"/>
  <c r="L256" i="29" s="1"/>
  <c r="K255" i="29"/>
  <c r="L255" i="29" s="1"/>
  <c r="K254" i="29"/>
  <c r="L254" i="29" s="1"/>
  <c r="K253" i="29"/>
  <c r="L253" i="29" s="1"/>
  <c r="K252" i="29"/>
  <c r="L252" i="29" s="1"/>
  <c r="K251" i="29"/>
  <c r="L251" i="29" s="1"/>
  <c r="K250" i="29"/>
  <c r="L250" i="29" s="1"/>
  <c r="K249" i="29"/>
  <c r="L249" i="29" s="1"/>
  <c r="K248" i="29"/>
  <c r="L248" i="29" s="1"/>
  <c r="K247" i="29"/>
  <c r="L247" i="29" s="1"/>
  <c r="K246" i="29"/>
  <c r="L246" i="29" s="1"/>
  <c r="K245" i="29"/>
  <c r="L245" i="29" s="1"/>
  <c r="K244" i="29"/>
  <c r="L244" i="29" s="1"/>
  <c r="K239" i="29"/>
  <c r="L239" i="29" s="1"/>
  <c r="K238" i="29"/>
  <c r="L238" i="29" s="1"/>
  <c r="K237" i="29"/>
  <c r="L237" i="29" s="1"/>
  <c r="K236" i="29"/>
  <c r="L236" i="29" s="1"/>
  <c r="K235" i="29"/>
  <c r="L235" i="29" s="1"/>
  <c r="K234" i="29"/>
  <c r="L234" i="29" s="1"/>
  <c r="K233" i="29"/>
  <c r="L233" i="29" s="1"/>
  <c r="K232" i="29"/>
  <c r="L232" i="29" s="1"/>
  <c r="K231" i="29"/>
  <c r="L231" i="29" s="1"/>
  <c r="K230" i="29"/>
  <c r="L230" i="29" s="1"/>
  <c r="K229" i="29"/>
  <c r="L229" i="29" s="1"/>
  <c r="K228" i="29"/>
  <c r="L228" i="29" s="1"/>
  <c r="K227" i="29"/>
  <c r="L227" i="29" s="1"/>
  <c r="K226" i="29"/>
  <c r="L226" i="29" s="1"/>
  <c r="K225" i="29"/>
  <c r="L225" i="29" s="1"/>
  <c r="K224" i="29"/>
  <c r="L224" i="29" s="1"/>
  <c r="K223" i="29"/>
  <c r="L223" i="29" s="1"/>
  <c r="K222" i="29"/>
  <c r="L222" i="29" s="1"/>
  <c r="K221" i="29"/>
  <c r="L221" i="29" s="1"/>
  <c r="K220" i="29"/>
  <c r="L220" i="29" s="1"/>
  <c r="K219" i="29"/>
  <c r="L219" i="29" s="1"/>
  <c r="K218" i="29"/>
  <c r="L218" i="29" s="1"/>
  <c r="K217" i="29"/>
  <c r="L217" i="29" s="1"/>
  <c r="K216" i="29"/>
  <c r="L216" i="29" s="1"/>
  <c r="K215" i="29"/>
  <c r="L215" i="29" s="1"/>
  <c r="K214" i="29"/>
  <c r="L214" i="29" s="1"/>
  <c r="K213" i="29"/>
  <c r="L213" i="29" s="1"/>
  <c r="K212" i="29"/>
  <c r="L212" i="29" s="1"/>
  <c r="K211" i="29"/>
  <c r="L211" i="29" s="1"/>
  <c r="K210" i="29"/>
  <c r="L210" i="29" s="1"/>
  <c r="K205" i="29"/>
  <c r="L205" i="29" s="1"/>
  <c r="K204" i="29"/>
  <c r="L204" i="29" s="1"/>
  <c r="K203" i="29"/>
  <c r="L203" i="29" s="1"/>
  <c r="K202" i="29"/>
  <c r="L202" i="29" s="1"/>
  <c r="K201" i="29"/>
  <c r="L201" i="29" s="1"/>
  <c r="K200" i="29"/>
  <c r="L200" i="29" s="1"/>
  <c r="K199" i="29"/>
  <c r="L199" i="29" s="1"/>
  <c r="K198" i="29"/>
  <c r="L198" i="29" s="1"/>
  <c r="K197" i="29"/>
  <c r="L197" i="29" s="1"/>
  <c r="K196" i="29"/>
  <c r="L196" i="29" s="1"/>
  <c r="K191" i="29"/>
  <c r="L191" i="29" s="1"/>
  <c r="K190" i="29"/>
  <c r="L190" i="29" s="1"/>
  <c r="K189" i="29"/>
  <c r="K167" i="29"/>
  <c r="L167" i="29" s="1"/>
  <c r="K166" i="29"/>
  <c r="L166" i="29" s="1"/>
  <c r="K165" i="29"/>
  <c r="L165" i="29" s="1"/>
  <c r="K164" i="29"/>
  <c r="L164" i="29" s="1"/>
  <c r="K163" i="29"/>
  <c r="L163" i="29" s="1"/>
  <c r="K162" i="29"/>
  <c r="L162" i="29" s="1"/>
  <c r="K161" i="29"/>
  <c r="L161" i="29" s="1"/>
  <c r="K156" i="29"/>
  <c r="L156" i="29" s="1"/>
  <c r="K155" i="29"/>
  <c r="L155" i="29" s="1"/>
  <c r="K149" i="29"/>
  <c r="L149" i="29" s="1"/>
  <c r="K148" i="29"/>
  <c r="L148" i="29" s="1"/>
  <c r="K147" i="29"/>
  <c r="L147" i="29" s="1"/>
  <c r="K146" i="29"/>
  <c r="L146" i="29" s="1"/>
  <c r="K145" i="29"/>
  <c r="L145" i="29" s="1"/>
  <c r="K144" i="29"/>
  <c r="L144" i="29" s="1"/>
  <c r="K143" i="29"/>
  <c r="L143" i="29" s="1"/>
  <c r="K142" i="29"/>
  <c r="L142" i="29" s="1"/>
  <c r="K141" i="29"/>
  <c r="L141" i="29" s="1"/>
  <c r="K140" i="29"/>
  <c r="L140" i="29" s="1"/>
  <c r="K139" i="29"/>
  <c r="L139" i="29" s="1"/>
  <c r="K138" i="29"/>
  <c r="L138" i="29" s="1"/>
  <c r="K137" i="29"/>
  <c r="L137" i="29" s="1"/>
  <c r="K136" i="29"/>
  <c r="L136" i="29" s="1"/>
  <c r="K135" i="29"/>
  <c r="L135" i="29" s="1"/>
  <c r="K134" i="29"/>
  <c r="L134" i="29" s="1"/>
  <c r="K133" i="29"/>
  <c r="L133" i="29" s="1"/>
  <c r="K132" i="29"/>
  <c r="L132" i="29" s="1"/>
  <c r="K131" i="29"/>
  <c r="L131" i="29" s="1"/>
  <c r="K130" i="29"/>
  <c r="L130" i="29" s="1"/>
  <c r="K129" i="29"/>
  <c r="L129" i="29" s="1"/>
  <c r="K128" i="29"/>
  <c r="L128" i="29" s="1"/>
  <c r="K127" i="29"/>
  <c r="L127" i="29" s="1"/>
  <c r="K126" i="29"/>
  <c r="L126" i="29" s="1"/>
  <c r="K125" i="29"/>
  <c r="L125" i="29" s="1"/>
  <c r="K124" i="29"/>
  <c r="L124" i="29" s="1"/>
  <c r="K123" i="29"/>
  <c r="L123" i="29" s="1"/>
  <c r="K122" i="29"/>
  <c r="L122" i="29" s="1"/>
  <c r="K121" i="29"/>
  <c r="L121" i="29" s="1"/>
  <c r="K120" i="29"/>
  <c r="L120" i="29" s="1"/>
  <c r="K119" i="29"/>
  <c r="L119" i="29" s="1"/>
  <c r="K118" i="29"/>
  <c r="L118" i="29" s="1"/>
  <c r="K117" i="29"/>
  <c r="L117" i="29" s="1"/>
  <c r="K116" i="29"/>
  <c r="L116" i="29" s="1"/>
  <c r="K115" i="29"/>
  <c r="L115" i="29" s="1"/>
  <c r="K114" i="29"/>
  <c r="L114" i="29" s="1"/>
  <c r="K113" i="29"/>
  <c r="L113" i="29" s="1"/>
  <c r="K112" i="29"/>
  <c r="L112" i="29" s="1"/>
  <c r="K111" i="29"/>
  <c r="L111" i="29" s="1"/>
  <c r="K110" i="29"/>
  <c r="L110" i="29" s="1"/>
  <c r="K109" i="29"/>
  <c r="L109" i="29" s="1"/>
  <c r="K108" i="29"/>
  <c r="L108" i="29" s="1"/>
  <c r="K107" i="29"/>
  <c r="L107" i="29" s="1"/>
  <c r="K106" i="29"/>
  <c r="L106" i="29" s="1"/>
  <c r="K105" i="29"/>
  <c r="L105" i="29" s="1"/>
  <c r="K104" i="29"/>
  <c r="L104" i="29" s="1"/>
  <c r="K103" i="29"/>
  <c r="L103" i="29" s="1"/>
  <c r="K102" i="29"/>
  <c r="L102" i="29" s="1"/>
  <c r="K101" i="29"/>
  <c r="L101" i="29" s="1"/>
  <c r="K100" i="29"/>
  <c r="L100" i="29" s="1"/>
  <c r="K99" i="29"/>
  <c r="L99" i="29" s="1"/>
  <c r="K98" i="29"/>
  <c r="L98" i="29" s="1"/>
  <c r="K97" i="29"/>
  <c r="L97" i="29" s="1"/>
  <c r="K96" i="29"/>
  <c r="L96" i="29" s="1"/>
  <c r="K95" i="29"/>
  <c r="L95" i="29" s="1"/>
  <c r="K94" i="29"/>
  <c r="L94" i="29" s="1"/>
  <c r="K93" i="29"/>
  <c r="L93" i="29" s="1"/>
  <c r="K92" i="29"/>
  <c r="L92" i="29" s="1"/>
  <c r="K91" i="29"/>
  <c r="L91" i="29" s="1"/>
  <c r="K90" i="29"/>
  <c r="L90" i="29" s="1"/>
  <c r="K89" i="29"/>
  <c r="L89" i="29" s="1"/>
  <c r="K88" i="29"/>
  <c r="L88" i="29" s="1"/>
  <c r="K87" i="29"/>
  <c r="L87" i="29" s="1"/>
  <c r="K86" i="29"/>
  <c r="L86" i="29" s="1"/>
  <c r="K85" i="29"/>
  <c r="L85" i="29" s="1"/>
  <c r="K84" i="29"/>
  <c r="L84" i="29" s="1"/>
  <c r="K83" i="29"/>
  <c r="L83" i="29" s="1"/>
  <c r="K82" i="29"/>
  <c r="L82" i="29" s="1"/>
  <c r="K81" i="29"/>
  <c r="L81" i="29" s="1"/>
  <c r="K80" i="29"/>
  <c r="L80" i="29" s="1"/>
  <c r="K79" i="29"/>
  <c r="L79" i="29" s="1"/>
  <c r="K78" i="29"/>
  <c r="L78" i="29" s="1"/>
  <c r="K77" i="29"/>
  <c r="L77" i="29" s="1"/>
  <c r="K76" i="29"/>
  <c r="L76" i="29" s="1"/>
  <c r="K75" i="29"/>
  <c r="L75" i="29" s="1"/>
  <c r="K74" i="29"/>
  <c r="L74" i="29" s="1"/>
  <c r="K73" i="29"/>
  <c r="L73" i="29" s="1"/>
  <c r="K72" i="29"/>
  <c r="L72" i="29" s="1"/>
  <c r="K71" i="29"/>
  <c r="L71" i="29" s="1"/>
  <c r="K70" i="29"/>
  <c r="L70" i="29" s="1"/>
  <c r="K69" i="29"/>
  <c r="L69" i="29" s="1"/>
  <c r="K68" i="29"/>
  <c r="L68" i="29" s="1"/>
  <c r="K67" i="29"/>
  <c r="L67" i="29" s="1"/>
  <c r="K66" i="29"/>
  <c r="L66" i="29" s="1"/>
  <c r="K65" i="29"/>
  <c r="L65" i="29" s="1"/>
  <c r="K64" i="29"/>
  <c r="L64" i="29" s="1"/>
  <c r="K63" i="29"/>
  <c r="L63" i="29" s="1"/>
  <c r="K62" i="29"/>
  <c r="L62" i="29" s="1"/>
  <c r="K61" i="29"/>
  <c r="L61" i="29" s="1"/>
  <c r="K60" i="29"/>
  <c r="L60" i="29" s="1"/>
  <c r="K59" i="29"/>
  <c r="L59" i="29" s="1"/>
  <c r="K58" i="29"/>
  <c r="L58" i="29" s="1"/>
  <c r="K57" i="29"/>
  <c r="L57" i="29" s="1"/>
  <c r="K56" i="29"/>
  <c r="L56" i="29" s="1"/>
  <c r="K55" i="29"/>
  <c r="L55" i="29" s="1"/>
  <c r="K54" i="29"/>
  <c r="L54" i="29" s="1"/>
  <c r="K53" i="29"/>
  <c r="L53" i="29" s="1"/>
  <c r="K52" i="29"/>
  <c r="L52" i="29" s="1"/>
  <c r="K51" i="29"/>
  <c r="L51" i="29" s="1"/>
  <c r="K50" i="29"/>
  <c r="L50" i="29" s="1"/>
  <c r="K49" i="29"/>
  <c r="L49" i="29" s="1"/>
  <c r="K48" i="29"/>
  <c r="L48" i="29" s="1"/>
  <c r="K47" i="29"/>
  <c r="L47" i="29" s="1"/>
  <c r="K46" i="29"/>
  <c r="L46" i="29" s="1"/>
  <c r="K45" i="29"/>
  <c r="L45" i="29" s="1"/>
  <c r="K44" i="29"/>
  <c r="L44" i="29" s="1"/>
  <c r="K43" i="29"/>
  <c r="L43" i="29" s="1"/>
  <c r="K42" i="29"/>
  <c r="L42" i="29" s="1"/>
  <c r="K41" i="29"/>
  <c r="L41" i="29" s="1"/>
  <c r="K40" i="29"/>
  <c r="L40" i="29" s="1"/>
  <c r="K39" i="29"/>
  <c r="L39" i="29" s="1"/>
  <c r="K38" i="29"/>
  <c r="L38" i="29" s="1"/>
  <c r="K37" i="29"/>
  <c r="L37" i="29" s="1"/>
  <c r="K32" i="29"/>
  <c r="L32" i="29" s="1"/>
  <c r="K31" i="29"/>
  <c r="L31" i="29" s="1"/>
  <c r="K30" i="29"/>
  <c r="L30" i="29" s="1"/>
  <c r="K29" i="29"/>
  <c r="L29" i="29" s="1"/>
  <c r="K28" i="29"/>
  <c r="L28" i="29" s="1"/>
  <c r="K27" i="29"/>
  <c r="L27" i="29" s="1"/>
  <c r="K26" i="29"/>
  <c r="L26" i="29" s="1"/>
  <c r="K25" i="29"/>
  <c r="L25" i="29" s="1"/>
  <c r="K24" i="29"/>
  <c r="L24" i="29" s="1"/>
  <c r="K23" i="29"/>
  <c r="L23" i="29" s="1"/>
  <c r="K22" i="29"/>
  <c r="L22" i="29" s="1"/>
  <c r="K21" i="29"/>
  <c r="L21" i="29" s="1"/>
  <c r="K20" i="29"/>
  <c r="L20" i="29" s="1"/>
  <c r="K19" i="29"/>
  <c r="L19" i="29" s="1"/>
  <c r="K18" i="29"/>
  <c r="L18" i="29" s="1"/>
  <c r="K17" i="29"/>
  <c r="L17" i="29" s="1"/>
  <c r="K16" i="29"/>
  <c r="L16" i="29" s="1"/>
  <c r="K15" i="29"/>
  <c r="L15" i="29" s="1"/>
  <c r="K14" i="29"/>
  <c r="L14" i="29" s="1"/>
  <c r="K13" i="29"/>
  <c r="L13" i="29" s="1"/>
  <c r="K12" i="29"/>
  <c r="L12" i="29" s="1"/>
  <c r="K11" i="29"/>
  <c r="L11" i="29" s="1"/>
  <c r="K10" i="29"/>
  <c r="L10" i="29" s="1"/>
  <c r="K9" i="29"/>
  <c r="K192" i="29" l="1"/>
  <c r="K308" i="31"/>
  <c r="L303" i="31"/>
  <c r="L308" i="31" s="1"/>
  <c r="L9" i="29"/>
  <c r="L33" i="29" s="1"/>
  <c r="E302" i="29" s="1"/>
  <c r="K33" i="29"/>
  <c r="L338" i="29"/>
  <c r="L342" i="29" s="1"/>
  <c r="E348" i="29" s="1"/>
  <c r="K342" i="29"/>
  <c r="D348" i="29" s="1"/>
  <c r="L317" i="29"/>
  <c r="L334" i="29" s="1"/>
  <c r="E347" i="29" s="1"/>
  <c r="K334" i="29"/>
  <c r="L264" i="29"/>
  <c r="L283" i="29" s="1"/>
  <c r="E310" i="29" s="1"/>
  <c r="K283" i="29"/>
  <c r="L189" i="29"/>
  <c r="L192" i="29" s="1"/>
  <c r="E306" i="29" s="1"/>
  <c r="L285" i="31"/>
  <c r="L299" i="31" s="1"/>
  <c r="E313" i="31" s="1"/>
  <c r="K299" i="31"/>
  <c r="D313" i="31" s="1"/>
  <c r="L206" i="31"/>
  <c r="K206" i="31"/>
  <c r="L168" i="29"/>
  <c r="E305" i="29" s="1"/>
  <c r="K168" i="29"/>
  <c r="L116" i="31"/>
  <c r="E271" i="31" s="1"/>
  <c r="K116" i="31"/>
  <c r="D271" i="31" s="1"/>
  <c r="L142" i="31"/>
  <c r="E272" i="31" s="1"/>
  <c r="L251" i="31"/>
  <c r="E278" i="31" s="1"/>
  <c r="L41" i="31"/>
  <c r="E268" i="31" s="1"/>
  <c r="L228" i="31"/>
  <c r="E276" i="31" s="1"/>
  <c r="L243" i="31"/>
  <c r="E277" i="31" s="1"/>
  <c r="K41" i="31"/>
  <c r="D268" i="31" s="1"/>
  <c r="K243" i="31"/>
  <c r="D277" i="31" s="1"/>
  <c r="K251" i="31"/>
  <c r="D278" i="31" s="1"/>
  <c r="K228" i="31"/>
  <c r="D276" i="31" s="1"/>
  <c r="L155" i="31"/>
  <c r="E273" i="31" s="1"/>
  <c r="L70" i="31"/>
  <c r="E269" i="31" s="1"/>
  <c r="L185" i="31"/>
  <c r="E274" i="31" s="1"/>
  <c r="K155" i="31"/>
  <c r="D273" i="31" s="1"/>
  <c r="K142" i="31"/>
  <c r="D272" i="31" s="1"/>
  <c r="K70" i="31"/>
  <c r="D269" i="31" s="1"/>
  <c r="K185" i="31"/>
  <c r="D274" i="31" s="1"/>
  <c r="L297" i="29"/>
  <c r="E311" i="29" s="1"/>
  <c r="K297" i="29"/>
  <c r="L260" i="29"/>
  <c r="E309" i="29" s="1"/>
  <c r="K260" i="29"/>
  <c r="K240" i="29"/>
  <c r="L206" i="29"/>
  <c r="E307" i="29" s="1"/>
  <c r="K206" i="29"/>
  <c r="L240" i="29"/>
  <c r="E308" i="29" s="1"/>
  <c r="D347" i="29" l="1"/>
  <c r="D349" i="29" s="1"/>
  <c r="D354" i="29" s="1"/>
  <c r="D307" i="29"/>
  <c r="D310" i="29"/>
  <c r="D311" i="29"/>
  <c r="D308" i="29"/>
  <c r="D309" i="29"/>
  <c r="K157" i="29"/>
  <c r="D304" i="29" l="1"/>
  <c r="D302" i="29"/>
  <c r="L150" i="29"/>
  <c r="E303" i="29" s="1"/>
  <c r="K150" i="29"/>
  <c r="L157" i="29"/>
  <c r="E304" i="29" s="1"/>
  <c r="D314" i="31"/>
  <c r="K92" i="31"/>
  <c r="D270" i="31" s="1"/>
  <c r="L92" i="31"/>
  <c r="E270" i="31" s="1"/>
  <c r="E314" i="31"/>
  <c r="D303" i="29" l="1"/>
  <c r="D315" i="31"/>
  <c r="D321" i="31" s="1"/>
  <c r="D305" i="29"/>
  <c r="E315" i="31" l="1"/>
  <c r="E321" i="31" s="1"/>
  <c r="E312" i="29"/>
  <c r="E353" i="29" s="1"/>
  <c r="D306" i="29" l="1"/>
  <c r="D312" i="29" s="1"/>
  <c r="D353" i="29" s="1"/>
  <c r="D355" i="29" l="1"/>
  <c r="B8" i="32" s="1"/>
  <c r="E349" i="29"/>
  <c r="E354" i="29" l="1"/>
  <c r="E355" i="29" s="1"/>
  <c r="C8" i="32" s="1"/>
  <c r="E275" i="31"/>
  <c r="D275" i="31"/>
  <c r="D280" i="31" l="1"/>
  <c r="D320" i="31" s="1"/>
  <c r="D322" i="31" s="1"/>
  <c r="B7" i="32" s="1"/>
  <c r="B10" i="32" s="1"/>
  <c r="E280" i="31"/>
  <c r="E320" i="31" s="1"/>
  <c r="E322" i="31" s="1"/>
  <c r="C7" i="32" s="1"/>
  <c r="C10" i="32" s="1"/>
</calcChain>
</file>

<file path=xl/sharedStrings.xml><?xml version="1.0" encoding="utf-8"?>
<sst xmlns="http://schemas.openxmlformats.org/spreadsheetml/2006/main" count="1596" uniqueCount="1183">
  <si>
    <t>Tendering Company Name:</t>
  </si>
  <si>
    <t>Department of Education Code</t>
  </si>
  <si>
    <t>Description of Equipment List and Specifications</t>
  </si>
  <si>
    <t>Tenderers Reference for Alternative</t>
  </si>
  <si>
    <t>Green/More Sustainable Item Offered</t>
  </si>
  <si>
    <t>Manufacturer</t>
  </si>
  <si>
    <t>No. of Years Warranty</t>
  </si>
  <si>
    <t>Required Quantity</t>
  </si>
  <si>
    <t>Unit Cost € Exc. VAT</t>
  </si>
  <si>
    <t xml:space="preserve"> VAT %</t>
  </si>
  <si>
    <t>Total Cost € Exc. VAT</t>
  </si>
  <si>
    <t>LIST A Section 1: Drawing and Design</t>
  </si>
  <si>
    <t>T-squares: A2 size, tape blade, best quality hardwood, with maple or acrylic edges to blade; blade screwed and dowelled to stock or equal.</t>
  </si>
  <si>
    <t>Flexi-curve, suitable for technical graphics work.</t>
  </si>
  <si>
    <t>50m Surveyor’s fibre measuring tape.</t>
  </si>
  <si>
    <t>Cutting mat, A3 size, plastic, self-repairing.</t>
  </si>
  <si>
    <t>Scissors 250mm stainless steel.</t>
  </si>
  <si>
    <t>Spray mount 400ml.</t>
  </si>
  <si>
    <t>Ready mixed water-soluble paint 500ml (red, green, brown, black, blue, yellow, white).</t>
  </si>
  <si>
    <t>White foam board 3mm thick, 70x100cm.</t>
  </si>
  <si>
    <t>5m Pocket measuring tape with 19mm blade.</t>
  </si>
  <si>
    <t>Glue guns and 100 glue sticks.</t>
  </si>
  <si>
    <t>Electronic Label maker, complete with tapes.</t>
  </si>
  <si>
    <t>Beech bench hooks.</t>
  </si>
  <si>
    <t>Set of c.5 hole-saws, complete with arbor, sizes from c.20mm to c.60mm diameter.</t>
  </si>
  <si>
    <t>Engineer’s fully integrated scriber, double ended, c.175mm.</t>
  </si>
  <si>
    <t>Pop riveting kit, complete with pliers and assorted rivets, industrial grade.</t>
  </si>
  <si>
    <t>Tinmans snips, curved, c.200mm.</t>
  </si>
  <si>
    <t>Hacksaw blade, 300mm, 24 T.P.I.</t>
  </si>
  <si>
    <t>Set of letter stamps, 5mm, set of 27, Grade A.</t>
  </si>
  <si>
    <t>Boxwood bossing mallet, c.50mm diameter head.</t>
  </si>
  <si>
    <t>Combination pliers, c.200mm.</t>
  </si>
  <si>
    <t>Combination oilstone, c.200mm, coarse and fine faces.</t>
  </si>
  <si>
    <t>Airbrush with fine, medium and heavy-duty head assemblies and long air hose for attachment to compressed air canister or air compressor.</t>
  </si>
  <si>
    <t>LIST A Section 4: Electronics and Control Technology</t>
  </si>
  <si>
    <t>Linear Actuator kit.</t>
  </si>
  <si>
    <t>Miniature worm drive gearbox with motor, assembled or in kit form, motor to operate on c.1.5-4.5 V power supply.</t>
  </si>
  <si>
    <t>Set of Control technology teaching kits. Kits to simulate control of manufacturing processes (e.g. conveyor, sorter, pick and place) and/or examples of control technology used in society (e.g. Car park barrier, lifts, sliding doors). Kit to be accompanied with associated guides/texts, and suitable for use with a class group of students.</t>
  </si>
  <si>
    <t>Electro-pneumatic teaching kit and suitable air compressor. Capable of allowing for the demonstration of a range of circuits/systems. Kit to be accompanied with associated guides/texts and suitable for use with a class group of students.</t>
  </si>
  <si>
    <t>Pneumatic system construction and simulation software to include library of standard pneumatic symbols; educational site licence for min. 25 users.</t>
  </si>
  <si>
    <t>LIST A Section 5: Structure and Mechanisms</t>
  </si>
  <si>
    <t>Low cost construction set/kit, capable of allowing for the construction of models of various structures and mechanisms, e.g., bridges, towers, model automobiles, etc. A number to include appropriate power supply units.</t>
  </si>
  <si>
    <t>Fume displacement unit, replaceable filter type, bench mounted, 230 V, 50 Hz.</t>
  </si>
  <si>
    <t>Section 1</t>
  </si>
  <si>
    <t>Drawing and Design</t>
  </si>
  <si>
    <t>Section 2</t>
  </si>
  <si>
    <t>Section 3</t>
  </si>
  <si>
    <t>Power Tools</t>
  </si>
  <si>
    <t>Section 4</t>
  </si>
  <si>
    <t>Section 5</t>
  </si>
  <si>
    <t>Section 6</t>
  </si>
  <si>
    <t>OR</t>
  </si>
  <si>
    <t>LIST B Section 2: Digital Technologies and Computer Aided Manufacturing (CAM)</t>
  </si>
  <si>
    <t>Section</t>
  </si>
  <si>
    <t>Code</t>
  </si>
  <si>
    <t>LIST A Construction Studies/Wood Technology Equipment  Construction Studies/Wood Technology</t>
  </si>
  <si>
    <t>LIST A Section 1: Geometric, Drawing and Marking Out Tools</t>
  </si>
  <si>
    <t>CS/A/101</t>
  </si>
  <si>
    <t>CS/A/103</t>
  </si>
  <si>
    <t>CS/A/104</t>
  </si>
  <si>
    <t>Graphics/DCG wooden box set, to come with 4” acrylic protractor, 60°/30° &amp; 45° Set Squares (transparent heavy duty, non-brittle plastic, with bevelled edge and open centre. Sizes: 200 mm, 2 mm thick), quickset adjustable compass, H and 2H pencils, Vinyl eraser, Metal sharpener and Clips.</t>
  </si>
  <si>
    <t>CS/A/105</t>
  </si>
  <si>
    <t>1000mm Steel rule.</t>
  </si>
  <si>
    <t>CS/A/106</t>
  </si>
  <si>
    <t>Scaled rule, acrylic, 300 mm, suitable for graphics/drawing.</t>
  </si>
  <si>
    <t>CS/A/107</t>
  </si>
  <si>
    <t>300mm Steel rule.</t>
  </si>
  <si>
    <t>CS/A/108</t>
  </si>
  <si>
    <t>Circle template, acrylic type, c.2 mm to 50 mm diameter circles.</t>
  </si>
  <si>
    <t xml:space="preserve">CS/A/109 </t>
  </si>
  <si>
    <t xml:space="preserve">CS/A/110 </t>
  </si>
  <si>
    <t xml:space="preserve">CS/A/111 </t>
  </si>
  <si>
    <t>Erasing shield, stainless steel type.</t>
  </si>
  <si>
    <t xml:space="preserve">CS/A/112 </t>
  </si>
  <si>
    <t xml:space="preserve">CS/A/113 </t>
  </si>
  <si>
    <t>Cutting knife, scalpel type with disposable blades.</t>
  </si>
  <si>
    <t>CS/A/114</t>
  </si>
  <si>
    <t xml:space="preserve">CS/A/115 </t>
  </si>
  <si>
    <t>Small whiteboard, A3 size, gridded, with 4 drywipe pens and eraser.</t>
  </si>
  <si>
    <t>CS/A/116</t>
  </si>
  <si>
    <t>CS/A/117</t>
  </si>
  <si>
    <t>CS/A/118</t>
  </si>
  <si>
    <t>CS/A/120</t>
  </si>
  <si>
    <t>CS/A/121</t>
  </si>
  <si>
    <t>CS/A/122</t>
  </si>
  <si>
    <t>CS/A/123</t>
  </si>
  <si>
    <t>150mm Rosewood-stocked try square.</t>
  </si>
  <si>
    <t>CS/A/124</t>
  </si>
  <si>
    <t>CS/A/125</t>
  </si>
  <si>
    <t>300mm long contour gauge, 50mm max. profile approx.</t>
  </si>
  <si>
    <t>CS/A/126</t>
  </si>
  <si>
    <t>CS/A/127</t>
  </si>
  <si>
    <t>Total of LIST A Section 1: Geometric, Drawing and Marking Out Tools</t>
  </si>
  <si>
    <t>LIST A Section 2: Handsaws and Chisels</t>
  </si>
  <si>
    <t>CS/A/201</t>
  </si>
  <si>
    <t>CS/A/202</t>
  </si>
  <si>
    <t>CS/A/203</t>
  </si>
  <si>
    <t>CS/A/204</t>
  </si>
  <si>
    <t>450mm Panel saw.</t>
  </si>
  <si>
    <t>CS/A/205</t>
  </si>
  <si>
    <t>550mm Cross-cut handsaw.</t>
  </si>
  <si>
    <t>CS/A/206</t>
  </si>
  <si>
    <t>600mm Ripsaw.</t>
  </si>
  <si>
    <t>CS/A/207</t>
  </si>
  <si>
    <t>Coping saw with 150mm blade.</t>
  </si>
  <si>
    <t>CS/A/208</t>
  </si>
  <si>
    <t>250mm Pad saw.</t>
  </si>
  <si>
    <t>CS/A/209</t>
  </si>
  <si>
    <t>350mm Compass saw.</t>
  </si>
  <si>
    <t>CS/A/210</t>
  </si>
  <si>
    <t>200mm Fixed-blade razor saw.</t>
  </si>
  <si>
    <t>CS/A/211</t>
  </si>
  <si>
    <t>CS/A/212</t>
  </si>
  <si>
    <t>CS/A/213</t>
  </si>
  <si>
    <t>CS/A/214</t>
  </si>
  <si>
    <t>CS/A/215</t>
  </si>
  <si>
    <t>CS/A/216</t>
  </si>
  <si>
    <t>CS/A/217</t>
  </si>
  <si>
    <t>CS/A/218</t>
  </si>
  <si>
    <t>CS/A/219</t>
  </si>
  <si>
    <t>CS/A/220</t>
  </si>
  <si>
    <t>CS/A/221</t>
  </si>
  <si>
    <t>CS/A/222</t>
  </si>
  <si>
    <t>CS/A/223</t>
  </si>
  <si>
    <t>CS/A/224</t>
  </si>
  <si>
    <t>CS/A/225</t>
  </si>
  <si>
    <t>Total of LIST A : Handsaws and Chisels Section 2</t>
  </si>
  <si>
    <t>LIST A Section 3: Turning and Carving Tools</t>
  </si>
  <si>
    <t>CS/A/301</t>
  </si>
  <si>
    <t>CS/A/302</t>
  </si>
  <si>
    <t>CS/A/303</t>
  </si>
  <si>
    <t>CS/A/304</t>
  </si>
  <si>
    <t>CS/A/305</t>
  </si>
  <si>
    <t>CS/A/306</t>
  </si>
  <si>
    <t>CS/A/307</t>
  </si>
  <si>
    <t>CS/A/308</t>
  </si>
  <si>
    <t>CS/A/309</t>
  </si>
  <si>
    <t>CS/A/310</t>
  </si>
  <si>
    <t>CS/A/311</t>
  </si>
  <si>
    <t>CS/A/312</t>
  </si>
  <si>
    <t>CS/A/313</t>
  </si>
  <si>
    <t>200mm Calipers (2/outside and 2/inside).</t>
  </si>
  <si>
    <t>CS/A/314</t>
  </si>
  <si>
    <t>Set of 8 double ended 200mm Carving Rifflers.</t>
  </si>
  <si>
    <t>CS/A/315</t>
  </si>
  <si>
    <t>CS/A/316</t>
  </si>
  <si>
    <t>CS/A/317</t>
  </si>
  <si>
    <t>Set of 6 assorted pattern carver’s grounding punches.</t>
  </si>
  <si>
    <t>CS/A/318</t>
  </si>
  <si>
    <t>Veneering hammer.</t>
  </si>
  <si>
    <t>Total of LIST A Section 3: Turning and Carving Tools</t>
  </si>
  <si>
    <t>LIST A Section 4: Hand Planes, Knives &amp; Oilstones</t>
  </si>
  <si>
    <t>CS/A/401</t>
  </si>
  <si>
    <t xml:space="preserve">CS/A/402 </t>
  </si>
  <si>
    <t xml:space="preserve">CS/A/403 </t>
  </si>
  <si>
    <t>CS/A/404</t>
  </si>
  <si>
    <t>CS/A/405</t>
  </si>
  <si>
    <t>CS/A/406</t>
  </si>
  <si>
    <t>CS/A/407</t>
  </si>
  <si>
    <t>CS/A/408</t>
  </si>
  <si>
    <t>CS/A/409</t>
  </si>
  <si>
    <t>Cabinet scrapers.</t>
  </si>
  <si>
    <t>CS/A/410</t>
  </si>
  <si>
    <t>Burnishing tool.</t>
  </si>
  <si>
    <t>CS/A/411</t>
  </si>
  <si>
    <t>CS/A/412</t>
  </si>
  <si>
    <t>CS/A/413</t>
  </si>
  <si>
    <t>CS/A/414</t>
  </si>
  <si>
    <t>CS/A/415</t>
  </si>
  <si>
    <t>CS/A/416</t>
  </si>
  <si>
    <t>CS/A/417</t>
  </si>
  <si>
    <t>CS/A/418</t>
  </si>
  <si>
    <t>Scalpels with replaceable blades.</t>
  </si>
  <si>
    <t>CS/A/419</t>
  </si>
  <si>
    <t>Retractable blade knives.</t>
  </si>
  <si>
    <t>CS/A/420</t>
  </si>
  <si>
    <t>Cork sanding blocks.</t>
  </si>
  <si>
    <t>Total of LIST A Section 4: Hand Planes, Knives &amp; Oilstones</t>
  </si>
  <si>
    <t>LIST A Section 5: Percussion Tools, Screwdrivers, Pincers &amp; Pliers</t>
  </si>
  <si>
    <t>CS/A/501</t>
  </si>
  <si>
    <t>CS/A/502</t>
  </si>
  <si>
    <t>CS/A/503</t>
  </si>
  <si>
    <t>c.0.45 kg (16oz) claw hammer.</t>
  </si>
  <si>
    <t>CS/A/504</t>
  </si>
  <si>
    <t>0.57 kg (20oz) claw hammer.</t>
  </si>
  <si>
    <t>CS/A/505</t>
  </si>
  <si>
    <t>CS/A/506</t>
  </si>
  <si>
    <t>4oz Pin hammer.</t>
  </si>
  <si>
    <t>CS/A/507</t>
  </si>
  <si>
    <t>100mm Square head nail punch - 1.5mm point.</t>
  </si>
  <si>
    <t>CS/A/508</t>
  </si>
  <si>
    <t>100mm Pin punch - 1mm point.</t>
  </si>
  <si>
    <t>CS/A/509</t>
  </si>
  <si>
    <t>1.35kg Club (lump) hammer.</t>
  </si>
  <si>
    <t>CS/A/510</t>
  </si>
  <si>
    <t>CS/A/511</t>
  </si>
  <si>
    <t>CS/A/512</t>
  </si>
  <si>
    <t>150mm Cabinet pattern screwdriver with 8mm tip.</t>
  </si>
  <si>
    <t>CS/A/513</t>
  </si>
  <si>
    <t>CS/A/514</t>
  </si>
  <si>
    <t>CS/A/515</t>
  </si>
  <si>
    <t>CS/A/516</t>
  </si>
  <si>
    <t>CS/A/517</t>
  </si>
  <si>
    <t>CS/A/518</t>
  </si>
  <si>
    <t>Beech / Boxwood-handled Gimlet.</t>
  </si>
  <si>
    <t>CS/A/519</t>
  </si>
  <si>
    <t>CS/A/520</t>
  </si>
  <si>
    <t>300mm Straight Tinsnips.</t>
  </si>
  <si>
    <t>CS/A/521</t>
  </si>
  <si>
    <t>CS/A/522</t>
  </si>
  <si>
    <t>250mm Straight Jaw-Locking Vice Grips.</t>
  </si>
  <si>
    <t>Total of LIST A Section 5: Percussion Tools, Screwdrivers, Pincers &amp; Pliers</t>
  </si>
  <si>
    <t>LIST A Section 6:Wood Boring Bits, Drills and Braces</t>
  </si>
  <si>
    <t xml:space="preserve">CS/A/601
</t>
  </si>
  <si>
    <t>CS/A/602</t>
  </si>
  <si>
    <t>CS/A/603</t>
  </si>
  <si>
    <t>18mm Flat/Improved Pattern Centre Bit.</t>
  </si>
  <si>
    <t>CS/A/604</t>
  </si>
  <si>
    <t>300mm Sweep Ratchet Brace.</t>
  </si>
  <si>
    <t>CS/A/605</t>
  </si>
  <si>
    <t>Double Pinion Hand Drill with 8 mm Chuck Capacity.</t>
  </si>
  <si>
    <t>CS/A/606</t>
  </si>
  <si>
    <t>CS/A/607</t>
  </si>
  <si>
    <t>CS/A/608</t>
  </si>
  <si>
    <t>12mm Countersink Drill Bits.</t>
  </si>
  <si>
    <t>CS/A/609</t>
  </si>
  <si>
    <t>Set Forstner High Speed Bit Set.</t>
  </si>
  <si>
    <t>Total of LIST A Section 6:Wood Boring Bits, Drills and Braces</t>
  </si>
  <si>
    <t>LIST A Section 7: Vices, Cramps, Spanners and Plumbing</t>
  </si>
  <si>
    <t>CS/A/701</t>
  </si>
  <si>
    <t>CS/A/702</t>
  </si>
  <si>
    <t>CS/A/703</t>
  </si>
  <si>
    <t>CS/A/704</t>
  </si>
  <si>
    <t>Sets of Cramp Heads.</t>
  </si>
  <si>
    <t>CS/A/705</t>
  </si>
  <si>
    <t>CS/A/706</t>
  </si>
  <si>
    <t>CS/A/707</t>
  </si>
  <si>
    <t>CS/A/708</t>
  </si>
  <si>
    <t>1200mm T Bar Cramp.</t>
  </si>
  <si>
    <t>CS/A/709</t>
  </si>
  <si>
    <t>Model-maker's 'Hand Vice'.</t>
  </si>
  <si>
    <t>CS/A/710</t>
  </si>
  <si>
    <t>CS/A/711</t>
  </si>
  <si>
    <t>CS/A/712</t>
  </si>
  <si>
    <t>CS/A/713</t>
  </si>
  <si>
    <t>CS/A/716</t>
  </si>
  <si>
    <t>CS/A/717</t>
  </si>
  <si>
    <t>CS/A/718</t>
  </si>
  <si>
    <t>CS/A/719</t>
  </si>
  <si>
    <t>CS/A/720</t>
  </si>
  <si>
    <t>CS/A/721</t>
  </si>
  <si>
    <t>CS/A/722</t>
  </si>
  <si>
    <t>CS/A/723</t>
  </si>
  <si>
    <t>CS/A/724</t>
  </si>
  <si>
    <t>CS/A/725</t>
  </si>
  <si>
    <t>CS/A/726</t>
  </si>
  <si>
    <t>Total of LIST A Section 7: Vices, Cramps, Spanners and Plumbing</t>
  </si>
  <si>
    <t>CS/A/801</t>
  </si>
  <si>
    <t>CS/A/802</t>
  </si>
  <si>
    <t>CS/A/803</t>
  </si>
  <si>
    <t>CS/A/804</t>
  </si>
  <si>
    <t>CS/A/805</t>
  </si>
  <si>
    <t>CS/A/806</t>
  </si>
  <si>
    <t>CS/A/807</t>
  </si>
  <si>
    <t xml:space="preserve">CS/A/808 </t>
  </si>
  <si>
    <t>CS/A/809</t>
  </si>
  <si>
    <t>CS/A/810</t>
  </si>
  <si>
    <t>CS/A/811</t>
  </si>
  <si>
    <t>CS/A/812</t>
  </si>
  <si>
    <t>CS/A/813</t>
  </si>
  <si>
    <t>CS/A/814</t>
  </si>
  <si>
    <t>CS/A/815</t>
  </si>
  <si>
    <t>CS/A/816</t>
  </si>
  <si>
    <t>10 m, 13 amp, 240 V Extension Cable Reel.</t>
  </si>
  <si>
    <t>Total of LIST A Section 8: Portable Power Tools</t>
  </si>
  <si>
    <t>CS/A/914</t>
  </si>
  <si>
    <t>Motor mount (e.g., self-adhesive) to suit miniature motors detailed in AT/A/915.</t>
  </si>
  <si>
    <t>CS/A/916</t>
  </si>
  <si>
    <t>Miniature worm drive gearbox with motor, assembled OR in kit form, motor to operate on c.1.5-4.5 V power supply.</t>
  </si>
  <si>
    <t>CS/A/926</t>
  </si>
  <si>
    <t>Linear Actuator.</t>
  </si>
  <si>
    <t>CS/A/927</t>
  </si>
  <si>
    <t>CS/A/930</t>
  </si>
  <si>
    <t>Smart Home Kit, to include temperature sensor, sound sensor, crash sensor, servo, motor (for micro-computer specified in CS/A/919). This kit should be capable of projects such as voice-activated light, smart fan, auto window and water level detector.</t>
  </si>
  <si>
    <t>Total of LIST A Section 9: Electronics Equipment</t>
  </si>
  <si>
    <t>LIST A Section 10: Brick/Block Laying and Glazing Tools</t>
  </si>
  <si>
    <t>CS/A/1001</t>
  </si>
  <si>
    <t>CS/A/1002</t>
  </si>
  <si>
    <t xml:space="preserve">CS/A/1003 </t>
  </si>
  <si>
    <t>CS/A/1004</t>
  </si>
  <si>
    <t>CS/A/1005</t>
  </si>
  <si>
    <t>CS/A/1006</t>
  </si>
  <si>
    <t xml:space="preserve">CS/A/1007 </t>
  </si>
  <si>
    <t>CS/A/1008</t>
  </si>
  <si>
    <t>CS/A/1009</t>
  </si>
  <si>
    <t>CS/A/1010</t>
  </si>
  <si>
    <t>CS/A/1011</t>
  </si>
  <si>
    <t>CS/A/1012</t>
  </si>
  <si>
    <t>CS/A/1013</t>
  </si>
  <si>
    <t xml:space="preserve">CS/A/1014 </t>
  </si>
  <si>
    <t xml:space="preserve">CS/A/1015 </t>
  </si>
  <si>
    <t>CS/A/1016</t>
  </si>
  <si>
    <t xml:space="preserve">CS/A/1017 </t>
  </si>
  <si>
    <t xml:space="preserve">CS/A/1018 </t>
  </si>
  <si>
    <t>Total of LIST A Section 10: Brick/Block Laying and Glazing Tools</t>
  </si>
  <si>
    <t>LIST A Section 11: Paint, Sweeping Brushes and Dispensers</t>
  </si>
  <si>
    <t>CS/A/1102</t>
  </si>
  <si>
    <t xml:space="preserve">CS/A/1103 </t>
  </si>
  <si>
    <t>CS/A/1104</t>
  </si>
  <si>
    <t>1350mm Handled Grafting Spade.</t>
  </si>
  <si>
    <t>CS/A/1105</t>
  </si>
  <si>
    <t>CS/A/1106</t>
  </si>
  <si>
    <t>CS/A/1107</t>
  </si>
  <si>
    <t>CS/A/1108</t>
  </si>
  <si>
    <t>CS/A/1109</t>
  </si>
  <si>
    <t>CS/A/1110</t>
  </si>
  <si>
    <t>CS/A/1111</t>
  </si>
  <si>
    <t>Total of LIST A Section 11: Paint, Sweeping Brushes and Dispensers</t>
  </si>
  <si>
    <t>LIST A Section 12: Specialist Instruments</t>
  </si>
  <si>
    <t>Wet &amp; Dry Bulb Hygrometer, c.250mm x 100mm. Plastic moulded with glass reservoir. Relative Humidity chart.</t>
  </si>
  <si>
    <t>Total of LIST A Section 12: Specialist Instruments</t>
  </si>
  <si>
    <t>CS/A/101-131</t>
  </si>
  <si>
    <t>Geometric, Drawing and Marking out Tools</t>
  </si>
  <si>
    <t>CS/A/201-225</t>
  </si>
  <si>
    <t>Handsaws and Chisels</t>
  </si>
  <si>
    <t>CS/A/301-318</t>
  </si>
  <si>
    <t>Turning and Carving Tools</t>
  </si>
  <si>
    <t>Hand Planes, Knives and Oilstones</t>
  </si>
  <si>
    <t>CS/A/501-522</t>
  </si>
  <si>
    <t>Precision Tools, Screwdrivers etc.</t>
  </si>
  <si>
    <t>CS/A/601-609</t>
  </si>
  <si>
    <t>Wood Boring Bits, Drills and Braces</t>
  </si>
  <si>
    <t>Section 7</t>
  </si>
  <si>
    <t>Vices, Cramps, Spanners and Plumbing</t>
  </si>
  <si>
    <t>Section 8</t>
  </si>
  <si>
    <t>Portable Power Tools</t>
  </si>
  <si>
    <t>Section 9</t>
  </si>
  <si>
    <t>Section 10</t>
  </si>
  <si>
    <t>CS/A/1001-1018</t>
  </si>
  <si>
    <t>Brick/Block Laying and Glazing Tools</t>
  </si>
  <si>
    <t>Section 11</t>
  </si>
  <si>
    <t>Section 12</t>
  </si>
  <si>
    <t>CS/A/1201-1204</t>
  </si>
  <si>
    <t>Specialist Instruments</t>
  </si>
  <si>
    <t>Section 13</t>
  </si>
  <si>
    <t>LIST B Construction Studies/Wood Technology Equipment</t>
  </si>
  <si>
    <t>LIST B Section 1: Machine Tools and Storage</t>
  </si>
  <si>
    <t>CS/B/101</t>
  </si>
  <si>
    <t>CS/B/102</t>
  </si>
  <si>
    <t>CS/B/103</t>
  </si>
  <si>
    <t>CS/B/104</t>
  </si>
  <si>
    <t>CS/B/105</t>
  </si>
  <si>
    <t>CS/B/106</t>
  </si>
  <si>
    <t>CS/B/107</t>
  </si>
  <si>
    <t>CS/B/108</t>
  </si>
  <si>
    <t>CS/B/109</t>
  </si>
  <si>
    <t>CS/B/110</t>
  </si>
  <si>
    <t>CS/B/111</t>
  </si>
  <si>
    <t>CS/B/112</t>
  </si>
  <si>
    <t>Tool storage presses for hand tools, lockable, approximate size 1900mm x 1000mm x 500mm. These to be supplied with cut-out slots.</t>
  </si>
  <si>
    <t>Total of LIST B Section 1: Machine Tools and Storage</t>
  </si>
  <si>
    <t>CS/B/202</t>
  </si>
  <si>
    <t>CS/B/204</t>
  </si>
  <si>
    <t>Total of LIST B Section 2: Digital Technologies and Computer Aided Manufacturing (CAM)</t>
  </si>
  <si>
    <t>CS/B/101-113</t>
  </si>
  <si>
    <t>Machine Tools and Storage</t>
  </si>
  <si>
    <t>CS/B/201-206</t>
  </si>
  <si>
    <t>Digital Technologies and Computer Aided Manufacturing</t>
  </si>
  <si>
    <t>Stainless steel T-square with fixed light cast aluminium head, brushed blade with low reflectance.</t>
  </si>
  <si>
    <t>French curves, set of three, moulded plastic with ellipse form.</t>
  </si>
  <si>
    <t>LIST A Engineering Equipment</t>
  </si>
  <si>
    <t>ENG/A/101</t>
  </si>
  <si>
    <t>ENG/A/102(A)</t>
  </si>
  <si>
    <t>ENG/A/102(B)</t>
  </si>
  <si>
    <t>ENG/A/103</t>
  </si>
  <si>
    <t>Portable Desktop Drawing Board, A2 size, solid core/particle board/multi- ply, white high pressure laminate above and below, pvc edges and square corners, with rubber feet. Simple robust mechanism to allow use at 0º and 20º, with rubber tractor grip to facilitate overhanging of table edge.</t>
  </si>
  <si>
    <t>ENG/A/104</t>
  </si>
  <si>
    <t>Graphics/DCG wooden box set, to come with 4” acrylic protractor, 60°/30° &amp; 45° Set Squares (transparent heavy duty, non-brittle plastic, with bevelled edge and open centre. Sizes: 200mm, 2mm thick), quickset adjustable compass, H and 2H pencils, Vinyl eraser, Metal sharpener and Clips.</t>
  </si>
  <si>
    <t xml:space="preserve">ENG/A/105 </t>
  </si>
  <si>
    <t>Combination set, with centre head, square head, protractor and 300mm rule.</t>
  </si>
  <si>
    <t xml:space="preserve">ENG/A/106 </t>
  </si>
  <si>
    <t>ENG/A/107</t>
  </si>
  <si>
    <t>Engineers stainless steel rule, pearl chrome finish, 300mm long, graduated in mm.</t>
  </si>
  <si>
    <t>ENG/A/108</t>
  </si>
  <si>
    <t>Engineers stainless steel rule, pearl chrome finish, 150mm long, graduated in mm.</t>
  </si>
  <si>
    <t>ENG/A/109</t>
  </si>
  <si>
    <t>ENG/A/110</t>
  </si>
  <si>
    <t>ENG/A/111</t>
  </si>
  <si>
    <t>ENG/A/112</t>
  </si>
  <si>
    <t>50 m Surveyor's Fibre Measuring Tape.</t>
  </si>
  <si>
    <t>ENG/A/113</t>
  </si>
  <si>
    <t>ENG/A/114</t>
  </si>
  <si>
    <t>ENG/A/115</t>
  </si>
  <si>
    <t>ENG/A/116</t>
  </si>
  <si>
    <t>ENG/A/117</t>
  </si>
  <si>
    <t>ENG/A/118</t>
  </si>
  <si>
    <t>5 m Pocket Measuring Tape with 19mm blade.</t>
  </si>
  <si>
    <t xml:space="preserve">ENG/A/122 </t>
  </si>
  <si>
    <t>ENG/A/123</t>
  </si>
  <si>
    <t>Total of LIST A Section 1: Drawing and Design</t>
  </si>
  <si>
    <t>LIST A Section 2: General Workshop Equipment and Tools</t>
  </si>
  <si>
    <t>ENG/A/2001</t>
  </si>
  <si>
    <t>Engineer’s bench vice, cast iron with c.100-125mm steel jaws.</t>
  </si>
  <si>
    <t>ENG/A/2002</t>
  </si>
  <si>
    <t>ENG/A/2003</t>
  </si>
  <si>
    <t>ENG/A/2004</t>
  </si>
  <si>
    <t>Claw hammer, tempered/hardened head, wood/metal handle, 500 g (1 lb).</t>
  </si>
  <si>
    <t>ENG/A/2005</t>
  </si>
  <si>
    <t>ENG/A/2006</t>
  </si>
  <si>
    <t>ENG/A/2007</t>
  </si>
  <si>
    <t>ENG/A/2008</t>
  </si>
  <si>
    <t>Engineers spring dividers, c.100-150mm.</t>
  </si>
  <si>
    <t>ENG/A/2009</t>
  </si>
  <si>
    <t>ENG/A/2010</t>
  </si>
  <si>
    <t>Engineers centre punch, c.100mm.</t>
  </si>
  <si>
    <t>ENG/A/2011</t>
  </si>
  <si>
    <t>Engineer’s jenny callipers, c.125mm, firm friction joint, adjustable point.</t>
  </si>
  <si>
    <t>ENG/A/2012</t>
  </si>
  <si>
    <t>Chisel, flat, c.150mm long.</t>
  </si>
  <si>
    <t>ENG/A/2013</t>
  </si>
  <si>
    <t>Hacksaw frame, 300mm, adjustable or fixed type.</t>
  </si>
  <si>
    <t>ENG/A/2014</t>
  </si>
  <si>
    <t>ENG/A/2015</t>
  </si>
  <si>
    <t>ENG/A/2016</t>
  </si>
  <si>
    <t>Hand file, 250mm long, smooth grade, double cut.</t>
  </si>
  <si>
    <t>ENG/A/2017</t>
  </si>
  <si>
    <t>Hand file, 250mm long, bastard grade, double cut.</t>
  </si>
  <si>
    <t>ENG/A/2018</t>
  </si>
  <si>
    <t>File card (wooden base type), c.100mm x 50mm.</t>
  </si>
  <si>
    <t>ENG/A/2019</t>
  </si>
  <si>
    <t>Universal bevel protractor, c.150mm blade.</t>
  </si>
  <si>
    <t>ENG/A/2020</t>
  </si>
  <si>
    <t>Surface plate, c.200mm-300mm square or rectangular, machined surfaces.</t>
  </si>
  <si>
    <t>ENG/A/2021</t>
  </si>
  <si>
    <t>V-block and clamp, min. clamping capacity 25mm.</t>
  </si>
  <si>
    <t>ENG/A/2022</t>
  </si>
  <si>
    <t>Centre square, capacity 40-50mm.</t>
  </si>
  <si>
    <t>ENG/A/2023</t>
  </si>
  <si>
    <t>Toolmaker’s clamp, c.100mm.</t>
  </si>
  <si>
    <t>ENG/A/2024</t>
  </si>
  <si>
    <t>ENG/A/2025</t>
  </si>
  <si>
    <t>Precision vernier caliper, capacity c.150mm, digital reading.</t>
  </si>
  <si>
    <t>ENG/A/2026</t>
  </si>
  <si>
    <t>Precision micrometer, capacity 0-25mm.</t>
  </si>
  <si>
    <t>ENG/A/2027</t>
  </si>
  <si>
    <t>Internal micrometer set. Capacity: c.25-55mm complete with extension rods, spacing collar and fitted case: accuracy 0.01mm.</t>
  </si>
  <si>
    <t>ENG/A/2028</t>
  </si>
  <si>
    <t>Vernier depth gauge, c.150mm blade, reading 0.02mm.</t>
  </si>
  <si>
    <t>ENG/A/2029</t>
  </si>
  <si>
    <t>Precision micrometer, capacity 25-50mm.</t>
  </si>
  <si>
    <t>ENG/A/2030</t>
  </si>
  <si>
    <t>Universal dial test indicator, dial graduated to read 0.01mm. Range c.8mm.</t>
  </si>
  <si>
    <t>ENG/A/2031</t>
  </si>
  <si>
    <t>Magnetic base holder for dial test indicator.</t>
  </si>
  <si>
    <t>ENG/A/2032</t>
  </si>
  <si>
    <t>Set of telescopic gauges, complete with case.</t>
  </si>
  <si>
    <t>ENG/A/2033</t>
  </si>
  <si>
    <t>Slotted angle plate, size: c. 113mm x 88mm x 75mm – open-ended type.</t>
  </si>
  <si>
    <t>ENG/A/2034</t>
  </si>
  <si>
    <t>Feeler gauge, metric, e.g., 10 blades – 0.05mm-0.08mm.</t>
  </si>
  <si>
    <t>ENG/A/2035</t>
  </si>
  <si>
    <t>Radius gauge, metric.</t>
  </si>
  <si>
    <t>ENG/A/2036</t>
  </si>
  <si>
    <t>Drill gauge, e.g., 0.5mm to 12mm x 0.5mm.</t>
  </si>
  <si>
    <t>ENG/A/2037</t>
  </si>
  <si>
    <t>Screw pitch gauge, ISO forms, metric.</t>
  </si>
  <si>
    <t>ENG/A/2038</t>
  </si>
  <si>
    <t>Engineer’s outside spring caliper, c.100-150mm.</t>
  </si>
  <si>
    <t>ENG/A/2039</t>
  </si>
  <si>
    <t>Engineer’s inside spring caliper, c.100-150mm.</t>
  </si>
  <si>
    <t>ENG/A/2040</t>
  </si>
  <si>
    <t>Wire gauge, 1-36 swg (0.19 – 7.6mm).</t>
  </si>
  <si>
    <t>ENG/A/2041</t>
  </si>
  <si>
    <t>ENG/A/2042</t>
  </si>
  <si>
    <t>ENG/A/2043</t>
  </si>
  <si>
    <t>Heavy-duty electricians pliers with insulated handles, c.150mm.</t>
  </si>
  <si>
    <t>ENG/A/2044</t>
  </si>
  <si>
    <t>Slip joint pliers, chrome finish, c.230mm.</t>
  </si>
  <si>
    <t>ENG/A/2045</t>
  </si>
  <si>
    <t>Flat nose pliers, c.160mm, insulated handles.</t>
  </si>
  <si>
    <t>ENG/A/2046</t>
  </si>
  <si>
    <t>Round nose pliers, c.160mm, insulated handles.</t>
  </si>
  <si>
    <t>ENG/A/2047</t>
  </si>
  <si>
    <t>Vice grips, c.250mm, lever release.</t>
  </si>
  <si>
    <t>ENG/A/2048</t>
  </si>
  <si>
    <t>Sheet-metal vice grips, c.250mm, lever release.</t>
  </si>
  <si>
    <t>ENG/A/2049</t>
  </si>
  <si>
    <t>Hand vice, spring type, c.100mm length.</t>
  </si>
  <si>
    <t>ENG/A/2050</t>
  </si>
  <si>
    <t>Adjustable spanner, chrome finish, c.200mm.</t>
  </si>
  <si>
    <t>ENG/A/2051</t>
  </si>
  <si>
    <t>Set, combination spanners (ring/open jaw ended), metric: e.g., 6 x 7 to 18 x 19, chrome finish.</t>
  </si>
  <si>
    <t>ENG/A/2052</t>
  </si>
  <si>
    <t>Set of bi-hex sockets and accessories (metric: e.g., 10 to 32 x 2mm).</t>
  </si>
  <si>
    <t>ENG/A/2053</t>
  </si>
  <si>
    <t>Set of allen keys, e.g., 3mm - 10mm.</t>
  </si>
  <si>
    <t>ENG/A/2054</t>
  </si>
  <si>
    <t>Riveting tool set, to include, snap, set and bolster to suit 3mm rivets.</t>
  </si>
  <si>
    <t>ENG/A/2055</t>
  </si>
  <si>
    <t>Riveting tool set, to include, snap, set and bolster to suit 5mm rivets.</t>
  </si>
  <si>
    <t>ENG/A/2056</t>
  </si>
  <si>
    <t>Riveting tool set, to include, snap, set and bolster to suit 6mm rivets.</t>
  </si>
  <si>
    <t>ENG/A/2057</t>
  </si>
  <si>
    <t>ENG/A/2058</t>
  </si>
  <si>
    <t>Set of number stamps, 3mm, set of 9, Grade A.</t>
  </si>
  <si>
    <t>ENG/A/2059</t>
  </si>
  <si>
    <t>Set of number stamps, 5mm, set of 9, Grade A.</t>
  </si>
  <si>
    <t>ENG/A/2060</t>
  </si>
  <si>
    <t>Set of letter stamps, 3mm, set of 27, Grade A.</t>
  </si>
  <si>
    <t>ENG/A/2061</t>
  </si>
  <si>
    <t>ENG/A/2062</t>
  </si>
  <si>
    <t>ENG/A/2063</t>
  </si>
  <si>
    <t>Set of stocks, dies, taps and wrenches, ISO thread form, e.g., 6mm to 12mm x 1mm. Circular die pattern. Set complete in strong case.</t>
  </si>
  <si>
    <t>ENG/A/2064</t>
  </si>
  <si>
    <t>Hand held engraver, variable speed.</t>
  </si>
  <si>
    <t>Set of drills, HSS, parallel shank, 1.0 to 13mm x 0.5mm. Set in case.</t>
  </si>
  <si>
    <t>ENG/A/2068</t>
  </si>
  <si>
    <t>Set of drills, HSS, M.T. shank, 14 to 25mm x 1mm.</t>
  </si>
  <si>
    <t>ENG/A/2069</t>
  </si>
  <si>
    <t>Set of counter sink drills, HSS, 6, 8, 10mm. Parallel shank 90°.</t>
  </si>
  <si>
    <t>ENG/A/2070</t>
  </si>
  <si>
    <t>ENG/A/2071</t>
  </si>
  <si>
    <t>Set of combination centre drills, HSS, No. 1, 2, 3, 4, 5, 6, and 7. 60° angle (Slocomb).</t>
  </si>
  <si>
    <t>ENG/A/2072</t>
  </si>
  <si>
    <t>Morse-taper sleeves, 3-2, 2-1.</t>
  </si>
  <si>
    <t>ENG/A/2073</t>
  </si>
  <si>
    <t>Parallel machine reamers, parallel shank, e.g., 6 to 12 x 2mm steps.</t>
  </si>
  <si>
    <t>ENG/A/2074</t>
  </si>
  <si>
    <t>Crosscut chisel, c.150mm.</t>
  </si>
  <si>
    <t xml:space="preserve">ENG/A/2075 </t>
  </si>
  <si>
    <t>Round nose chisel, c.150mm.</t>
  </si>
  <si>
    <t>ENG/A/2076</t>
  </si>
  <si>
    <t>Diamond point chisel, c.150mm.</t>
  </si>
  <si>
    <t>ENG/A/2077</t>
  </si>
  <si>
    <t>Miniature side cutter pliers, spring leaf mechanism, c.150mm.</t>
  </si>
  <si>
    <t>ENG/A/2078</t>
  </si>
  <si>
    <t>Miniature top cutter pliers, spring leaf mechanism, c.150mm.</t>
  </si>
  <si>
    <t>Bench plane, smooth, 50mm cutter, adjustable for depth of cut/alignment.</t>
  </si>
  <si>
    <t>ENG/A/2082</t>
  </si>
  <si>
    <t>Cast iron bench blocks, rough machined on one face, c. 250mm x c.200mm x c.50mm.</t>
  </si>
  <si>
    <t>ENG/A/2083</t>
  </si>
  <si>
    <t>ENG/A/2084</t>
  </si>
  <si>
    <t>ENG/A/2085</t>
  </si>
  <si>
    <t>Engineers steel try square, blade length 200-250mm.</t>
  </si>
  <si>
    <t>ENG/A/2086</t>
  </si>
  <si>
    <t>Hand files – 200mm bastard.</t>
  </si>
  <si>
    <t>ENG/A/2087</t>
  </si>
  <si>
    <t>Hand files – 200mm smooth.</t>
  </si>
  <si>
    <t>ENG/A/2088</t>
  </si>
  <si>
    <t>Hand files – 150mm bastard.</t>
  </si>
  <si>
    <t>ENG/A/2089</t>
  </si>
  <si>
    <t>Hand files – 150mm smooth.</t>
  </si>
  <si>
    <t>ENG/A/2090</t>
  </si>
  <si>
    <t>Half-round files – 250mm smooth.</t>
  </si>
  <si>
    <t>ENG/A/2091</t>
  </si>
  <si>
    <t>Half round files – 250mm bastard.</t>
  </si>
  <si>
    <t>ENG/A/2092</t>
  </si>
  <si>
    <t>Half round files – 150mm smooth.</t>
  </si>
  <si>
    <t>ENG/A/2093</t>
  </si>
  <si>
    <t>ENG/A/2094</t>
  </si>
  <si>
    <t>Round files – 200mm smooth.</t>
  </si>
  <si>
    <t>ENG/A/2095</t>
  </si>
  <si>
    <t>Round files – 200mm bastard.</t>
  </si>
  <si>
    <t>ENG/A/2096</t>
  </si>
  <si>
    <t>Round files – 150mm smooth.</t>
  </si>
  <si>
    <t>ENG/A/2097</t>
  </si>
  <si>
    <t>Round files – 150mm bastard.</t>
  </si>
  <si>
    <t>ENG/A/2098</t>
  </si>
  <si>
    <t>Square files – 200mm smooth.</t>
  </si>
  <si>
    <t>ENG/A/2099</t>
  </si>
  <si>
    <t>Square files – 200mm bastard.</t>
  </si>
  <si>
    <t>ENG/A/2100</t>
  </si>
  <si>
    <t>Square files – 150mm smooth.</t>
  </si>
  <si>
    <t>ENG/A/2101</t>
  </si>
  <si>
    <t>Square files – 150mm bastard.</t>
  </si>
  <si>
    <t>ENG/A/2102</t>
  </si>
  <si>
    <t>Three-square files – 200mm smooth.</t>
  </si>
  <si>
    <t>ENG/A/2103</t>
  </si>
  <si>
    <t>Three-square files – 200mm bastard.</t>
  </si>
  <si>
    <t>ENG/A/2104</t>
  </si>
  <si>
    <t>Warding files – 150mm smooth.</t>
  </si>
  <si>
    <t>ENG/A/2105</t>
  </si>
  <si>
    <t>Warding files – 150mm bastard.</t>
  </si>
  <si>
    <t>ENG/A/2106</t>
  </si>
  <si>
    <t>Piercing saw frames.</t>
  </si>
  <si>
    <t>ENG/A/2107</t>
  </si>
  <si>
    <t>Pack of blades for item ENG/A/2108.</t>
  </si>
  <si>
    <t>ENG/A/2108</t>
  </si>
  <si>
    <t>File handle for 250mm file, plastic or wooden.</t>
  </si>
  <si>
    <t>ENG/A/2109</t>
  </si>
  <si>
    <t>File handle for 200mm file, plastic or wooden.</t>
  </si>
  <si>
    <t>ENG/A/2110</t>
  </si>
  <si>
    <t>File handle for 150mm file, plastic or wooden.</t>
  </si>
  <si>
    <t>ENG/A/2111</t>
  </si>
  <si>
    <t>ENG/A/2112</t>
  </si>
  <si>
    <t>Set of c.6/12 assorted needle files.</t>
  </si>
  <si>
    <t>ENG/A/2113</t>
  </si>
  <si>
    <t>Hacksaw blade junior type.</t>
  </si>
  <si>
    <t>Total of Section 2: General Workshop Equipment and Tools</t>
  </si>
  <si>
    <t>ENG/A/410</t>
  </si>
  <si>
    <t>ENG/A/432</t>
  </si>
  <si>
    <t>Arm robot kit (for micro-computer specified in ENG/A/403).</t>
  </si>
  <si>
    <t>ENG/A/435</t>
  </si>
  <si>
    <t>Motor mount (e.g., self-adhesive) to suit miniature motors detailed in ENG/A/434.</t>
  </si>
  <si>
    <t>ENG/A/437</t>
  </si>
  <si>
    <t xml:space="preserve">ENG/A/452 </t>
  </si>
  <si>
    <t>ENG/A/458</t>
  </si>
  <si>
    <t>ENG/A/460</t>
  </si>
  <si>
    <t>ENG/A/461</t>
  </si>
  <si>
    <t>Total of Section 4: Electronics and Control Technology</t>
  </si>
  <si>
    <t>ENG/A/501</t>
  </si>
  <si>
    <t>Total of Section 5: Structure and Mechanisms</t>
  </si>
  <si>
    <t>ENG/A/611</t>
  </si>
  <si>
    <t>Arc-welding auto-darkening helmet.</t>
  </si>
  <si>
    <t>ENG/A/618</t>
  </si>
  <si>
    <t>Soft soap/hand barrier cream dispenser, rechargeable type, suitable for wall mounting.</t>
  </si>
  <si>
    <t>ENG/A/619</t>
  </si>
  <si>
    <t>Portable Welding Screens freestanding, self-supporting panels constructed from tubular steel and green flameproof material conforming to BS 3119.20. Dimensions: Frame c.1.8m x c.1.2m; Screen: c.1.5m x c.1.2m.</t>
  </si>
  <si>
    <t>ENG/A/620</t>
  </si>
  <si>
    <t>Total of Section 6: Safety Equipment</t>
  </si>
  <si>
    <t>LIST A Section 7: Metal Heating Equipment and Accessories</t>
  </si>
  <si>
    <t>ENG/A/701</t>
  </si>
  <si>
    <t>Smiths close mouth tongs, flat bit, and lightweight.</t>
  </si>
  <si>
    <t>ENG/A/702</t>
  </si>
  <si>
    <t>Smith bolt type tongs, c.10mm, lightweight.</t>
  </si>
  <si>
    <t>ENG/A/703</t>
  </si>
  <si>
    <t>Smiths square mouth tongs, c.10 m lightweight.</t>
  </si>
  <si>
    <t>ENG/A/704</t>
  </si>
  <si>
    <t>Soldering iron heating stove, chamber type, suitable for two irons. Supplied complete with pizod spark ignitor, burner, burner tray and temperature controller.</t>
  </si>
  <si>
    <t>ENG/A/705</t>
  </si>
  <si>
    <t>ENG/A/706</t>
  </si>
  <si>
    <t>ENG/A/707</t>
  </si>
  <si>
    <t>ENG/A/708</t>
  </si>
  <si>
    <t>ENG/A/709</t>
  </si>
  <si>
    <t>Tongs, scissor action, brass type, size: c.200mm.</t>
  </si>
  <si>
    <t>ENG/A/710</t>
  </si>
  <si>
    <t>Total of Section 7: Metal Heating Equipment and Accessories</t>
  </si>
  <si>
    <t>LIST A Section 8: Sheet Metal and Polymer Equipment</t>
  </si>
  <si>
    <t>ENG/A/801</t>
  </si>
  <si>
    <t>ENG/A/802</t>
  </si>
  <si>
    <t>Tinmans snips: straight, c.200mm.</t>
  </si>
  <si>
    <t>ENG/A/803</t>
  </si>
  <si>
    <t>Tinmans snips, straight, c.150mm.</t>
  </si>
  <si>
    <t>ENG/A/804</t>
  </si>
  <si>
    <t>ENG/A/805</t>
  </si>
  <si>
    <t>Vacuum forming machine, bench top model, cut sheet size min. 250mm x min. 450mm. Electrics – 230 V, 50 Hz.</t>
  </si>
  <si>
    <t>ENG/A/806</t>
  </si>
  <si>
    <t>Plastic faced hammer, c.25mm diameter head.</t>
  </si>
  <si>
    <t>ENG/A/807</t>
  </si>
  <si>
    <t>Copper and hide-faced hammer, c.40mm head.</t>
  </si>
  <si>
    <t>ENG/A/808</t>
  </si>
  <si>
    <t>Rawhide mallet, c.40mm diameter head.</t>
  </si>
  <si>
    <t>ENG/A/809</t>
  </si>
  <si>
    <t>Boxwood mallet, c.40mm diameter head.</t>
  </si>
  <si>
    <t>ENG/A/810</t>
  </si>
  <si>
    <t>Boxwood mallet, c.50mm diameter head.</t>
  </si>
  <si>
    <t>ENG/A/811</t>
  </si>
  <si>
    <t>ENG/A/812</t>
  </si>
  <si>
    <t>Boxwood bossing mallet, c.60mm diameter head.</t>
  </si>
  <si>
    <t>ENG/A/813</t>
  </si>
  <si>
    <t>Set of tinmans groovers, e.g., 5mm, 6mm, 7mm.</t>
  </si>
  <si>
    <t>ENG/A/814</t>
  </si>
  <si>
    <t>Steel wire brush, e.g., 4-row type, fitted with plain back.</t>
  </si>
  <si>
    <t>ENG/A/815</t>
  </si>
  <si>
    <t>Plannishing hammer, c.125 g.</t>
  </si>
  <si>
    <t>ENG/A/816</t>
  </si>
  <si>
    <t>Raising hammer, c.200 g.</t>
  </si>
  <si>
    <t>ENG/A/817</t>
  </si>
  <si>
    <t>Collet hammer, c.200 g.</t>
  </si>
  <si>
    <t>ENG/A/818</t>
  </si>
  <si>
    <t>Blocking hammer, c.200 g.</t>
  </si>
  <si>
    <t>ENG/A/819</t>
  </si>
  <si>
    <t>Doming hammer, c.150 g.</t>
  </si>
  <si>
    <t>ENG/A/820</t>
  </si>
  <si>
    <t>Repousse hammer, c.150 g.</t>
  </si>
  <si>
    <t>ENG/A/821</t>
  </si>
  <si>
    <t>Set of repousse punches.</t>
  </si>
  <si>
    <t>ENG/A/822</t>
  </si>
  <si>
    <t>Set of dotting punches.</t>
  </si>
  <si>
    <t>ENG/A/823</t>
  </si>
  <si>
    <t>Set of engravers, different shapes in set.</t>
  </si>
  <si>
    <t>ENG/A/824</t>
  </si>
  <si>
    <t>Doming block, c.75mm cube.</t>
  </si>
  <si>
    <t>ENG/A/825</t>
  </si>
  <si>
    <t>Leather sandbag, c.200mm dia.</t>
  </si>
  <si>
    <t>ENG/A/826</t>
  </si>
  <si>
    <t>Leather sandbag, c.250mm dia.</t>
  </si>
  <si>
    <t>ENG/A/827</t>
  </si>
  <si>
    <t>ENG/A/828</t>
  </si>
  <si>
    <t>ENG/A/829</t>
  </si>
  <si>
    <t>ENG/A/830</t>
  </si>
  <si>
    <t>Total of LIST A Section 8: Sheet Metal and Polymer Equipment</t>
  </si>
  <si>
    <t>LIST A Section 9: Welding Equipment and Accessories</t>
  </si>
  <si>
    <t>ENG/A/901</t>
  </si>
  <si>
    <t>Welding set with six nozzles, c.1 to 7.</t>
  </si>
  <si>
    <t>ENG/A/902</t>
  </si>
  <si>
    <t>Length of oxygen and acetylene hose, c.5 metres long x 8mm (or std) bore complete with standard fittings.</t>
  </si>
  <si>
    <t>ENG/A/903</t>
  </si>
  <si>
    <t>ENG/A/904</t>
  </si>
  <si>
    <t>ENG/A/905</t>
  </si>
  <si>
    <t>ENG/A/906</t>
  </si>
  <si>
    <t>Spindle key.</t>
  </si>
  <si>
    <t>ENG/A/907</t>
  </si>
  <si>
    <t>Rubber wheeled welding trolley suitable for two cylinders.</t>
  </si>
  <si>
    <t>ENG/A/908</t>
  </si>
  <si>
    <t>Set of tip cleaners.</t>
  </si>
  <si>
    <t>ENG/A/909</t>
  </si>
  <si>
    <t>ENG/A/910</t>
  </si>
  <si>
    <t>ENG/A/911</t>
  </si>
  <si>
    <t>Welding kit to suit ENG/A/410 to include, electrode holder, earth clamp, chipping hammer, primary and earth cables and hand shield.</t>
  </si>
  <si>
    <t>ENG/A/912</t>
  </si>
  <si>
    <t>Spark Lighter.</t>
  </si>
  <si>
    <t>ENG/A/913</t>
  </si>
  <si>
    <t>G cramp, c.100mm.</t>
  </si>
  <si>
    <t>ENG/A/914</t>
  </si>
  <si>
    <t>G cramp, c.200mm.</t>
  </si>
  <si>
    <t>ENG/A/915</t>
  </si>
  <si>
    <t>ENG/A/916</t>
  </si>
  <si>
    <t>150mm magnetic welding holder.</t>
  </si>
  <si>
    <t>Total of LIST A Section 9: Welding Equipment and Accessories</t>
  </si>
  <si>
    <t>LIST A Section 10: Pneumatics Equipment Control</t>
  </si>
  <si>
    <t>ENG/A/1001</t>
  </si>
  <si>
    <t>Pneumatic modular board to allow for mounting of the following components ENG/A/1002-1010 below.</t>
  </si>
  <si>
    <t>ENG/A/1002</t>
  </si>
  <si>
    <t>Single-acting cylinder, c.20mm bore, c.50mm stroke.</t>
  </si>
  <si>
    <t>ENG/A/1003</t>
  </si>
  <si>
    <t>Double-acting cylinder, c.20mm bore, c.50mm stroke.</t>
  </si>
  <si>
    <t>ENG/A/1004</t>
  </si>
  <si>
    <t>Five port valve.</t>
  </si>
  <si>
    <t>ENG/A/1005</t>
  </si>
  <si>
    <t>Flow control valves (restrictors).</t>
  </si>
  <si>
    <t>ENG/A/1006</t>
  </si>
  <si>
    <t>3/2 pushbutton valves.</t>
  </si>
  <si>
    <t>ENG/A/1007</t>
  </si>
  <si>
    <t>Visual indicators.</t>
  </si>
  <si>
    <t>ENG/A/1008</t>
  </si>
  <si>
    <t>Limit switch (roller lever activated).</t>
  </si>
  <si>
    <t>ENG/A/1009</t>
  </si>
  <si>
    <t>Reservoir (45 cm3 capacity).</t>
  </si>
  <si>
    <t>ENG/A/1010</t>
  </si>
  <si>
    <t>Manifold, c.8mm x c.4mm outlet.</t>
  </si>
  <si>
    <t>ENG/A/1011</t>
  </si>
  <si>
    <t>ENG/A/1012</t>
  </si>
  <si>
    <t>Nylon tube, c.4mm diameter, red, 10 metres.</t>
  </si>
  <si>
    <t>ENG/A/1013</t>
  </si>
  <si>
    <t>Nylon tube, c.4mm diameter, blue, 10 metres.</t>
  </si>
  <si>
    <t>ENG/A/1014</t>
  </si>
  <si>
    <t>Nylon tube, c.4mm diameter, clear, 10 metres.</t>
  </si>
  <si>
    <t>ENG/A/1015</t>
  </si>
  <si>
    <t xml:space="preserve">	Safety cutter, to suit cutting of nylon tube at ENG/A/1012-1014 above.</t>
  </si>
  <si>
    <t>ENG/A/1016</t>
  </si>
  <si>
    <t>Equal T-connectors.</t>
  </si>
  <si>
    <t>ENG/A/1017</t>
  </si>
  <si>
    <t>Equal elbow connectors.</t>
  </si>
  <si>
    <t>ENG/A/1018</t>
  </si>
  <si>
    <t>Blanking plugs to suit ENG/A/1016-1017 above.</t>
  </si>
  <si>
    <t>ENG/A/1019</t>
  </si>
  <si>
    <t>Basic pneumatics system construction &amp; simulation software; license for seven users.</t>
  </si>
  <si>
    <t>Total of LIST A Section 10: Pneumatics Equipment Control</t>
  </si>
  <si>
    <t>LIST A Section 11: Paint Brushes, Sweeping Brushes and Dispensers</t>
  </si>
  <si>
    <t>ENG/A/1101
12 of each size</t>
  </si>
  <si>
    <t>ENG/A/1102</t>
  </si>
  <si>
    <t>Paint Brush Pencil Lark/Crow.</t>
  </si>
  <si>
    <t>ENG/A/1103</t>
  </si>
  <si>
    <t>25mm Paint Brush Fitches consisting 1/round, 1/lining, 1/flat and 1/bent.</t>
  </si>
  <si>
    <t>ENG/A/1104</t>
  </si>
  <si>
    <t>ENG/A/1105</t>
  </si>
  <si>
    <t>ENG/A/1106</t>
  </si>
  <si>
    <t>Galvanised bucket, c.10 litre capacity.</t>
  </si>
  <si>
    <t>ENG/A/1107</t>
  </si>
  <si>
    <t>Plastic funnel, c.100mm diameter.</t>
  </si>
  <si>
    <t>ENG/A/1108</t>
  </si>
  <si>
    <t>300mm X 200mm Square Mouth 700mm Handled Shovel.</t>
  </si>
  <si>
    <t>ENG/A/1109</t>
  </si>
  <si>
    <t>Heavy-duty Plastic Bucket c.10 litre capacity.</t>
  </si>
  <si>
    <t>ENG/A/1110</t>
  </si>
  <si>
    <t>Large Plastic Dust/Litter Bin with Lid capacity c.80 litres.</t>
  </si>
  <si>
    <t>Total of LIST A Section 11: Paint Brushes, Sweeping Brushes and Dispensers</t>
  </si>
  <si>
    <t>ENG/A/101-123</t>
  </si>
  <si>
    <t>General Workshop Equipment and Tools</t>
  </si>
  <si>
    <t>Structures and Mechanisms</t>
  </si>
  <si>
    <t>ENG/A/701-710</t>
  </si>
  <si>
    <t>Metal Heating Equipment and Accessories</t>
  </si>
  <si>
    <t>ENG/A/801-830</t>
  </si>
  <si>
    <t>Sheet Metal and Polymer Equipment</t>
  </si>
  <si>
    <t>Welding Equipment and Accessories</t>
  </si>
  <si>
    <t>Pneumatics Equipment</t>
  </si>
  <si>
    <t>Paint brushes, Sweeping brushes and Dispensers</t>
  </si>
  <si>
    <t>Engineering Equipment List B</t>
  </si>
  <si>
    <t>ENG/B/101</t>
  </si>
  <si>
    <t>ENG/B/102</t>
  </si>
  <si>
    <t>ENG/B/103</t>
  </si>
  <si>
    <t>ENG/B/104</t>
  </si>
  <si>
    <t>ENG/B/105</t>
  </si>
  <si>
    <t>ENG/B/106</t>
  </si>
  <si>
    <t>ENG/B/107</t>
  </si>
  <si>
    <t>Drill grinding attachment, c.6 to 25mm.</t>
  </si>
  <si>
    <t>ENG/B/108</t>
  </si>
  <si>
    <t>ENG/B/109</t>
  </si>
  <si>
    <t>ENG/B/110</t>
  </si>
  <si>
    <t>ENG/B/111</t>
  </si>
  <si>
    <t>ENG/B/202</t>
  </si>
  <si>
    <t>ENG/B/203</t>
  </si>
  <si>
    <t>ENG/B/204</t>
  </si>
  <si>
    <t>ENG/B/205</t>
  </si>
  <si>
    <t>Total of Section 2: Digital Technologies and Computer Aided Manufacturing (CAM)</t>
  </si>
  <si>
    <t>Note: Equipment to be commissioned and training provided where appropriate. Where servicing is required during the warranty period then the cost should be included in the tender price.</t>
  </si>
  <si>
    <t>ENG/B/201-205</t>
  </si>
  <si>
    <t>Equipment for T4 Subjects</t>
  </si>
  <si>
    <r>
      <rPr>
        <sz val="11"/>
        <color rgb="FF231F20"/>
        <rFont val="Calibri"/>
        <family val="2"/>
        <scheme val="minor"/>
      </rPr>
      <t>Add for VAT (€)</t>
    </r>
    <r>
      <rPr>
        <sz val="11"/>
        <rFont val="Calibri"/>
        <family val="2"/>
        <scheme val="minor"/>
      </rPr>
      <t xml:space="preserve"> for information only</t>
    </r>
  </si>
  <si>
    <r>
      <rPr>
        <sz val="11"/>
        <color rgb="FF231F20"/>
        <rFont val="Calibri"/>
        <family val="2"/>
        <scheme val="minor"/>
      </rPr>
      <t>Total amount (€)</t>
    </r>
    <r>
      <rPr>
        <sz val="11"/>
        <rFont val="Calibri"/>
        <family val="2"/>
        <scheme val="minor"/>
      </rPr>
      <t xml:space="preserve"> for information only</t>
    </r>
  </si>
  <si>
    <t>Hourly Maintenance Rate &amp; the number of maintance hours required</t>
  </si>
  <si>
    <t>LIST A Section 3: Power Tools</t>
  </si>
  <si>
    <t>LIST A Section 6: Safety Equipment</t>
  </si>
  <si>
    <t xml:space="preserve">Equipment for Applied Technology/Technology LIST A </t>
  </si>
  <si>
    <t>Description and Specifications</t>
  </si>
  <si>
    <t>Total amount for Lists A &amp; B</t>
  </si>
  <si>
    <t>Total amount for Equipment for Applied Technology/Technology List A</t>
  </si>
  <si>
    <t>Portable Desktop Drawing Board, A2 size, solid core/particle board/multi- ply, white high pressure laminate above and below, pvc edges and square corners, with rubber feet. Simple robust mechanism to allow use at 0º and 20º, with rubber tractor grip.</t>
  </si>
  <si>
    <t>Scaled rule, acrylic, 300mm, suitable for graphics/drawing.</t>
  </si>
  <si>
    <t>Tinmans folding bars, c.250mm.</t>
  </si>
  <si>
    <r>
      <t xml:space="preserve">Rechargeable, minimum 18 V, Portable Cordless Drill with case, to include charger and two batteries. </t>
    </r>
    <r>
      <rPr>
        <b/>
        <sz val="11"/>
        <color rgb="FFFF0000"/>
        <rFont val="Calibri"/>
        <family val="2"/>
        <scheme val="minor"/>
      </rPr>
      <t>Minimum 2-year warranty.</t>
    </r>
  </si>
  <si>
    <t>Preset potentiometers (suitable for simple electronic circuit building), to include:
10K,
22K,
100K.</t>
  </si>
  <si>
    <t>Pack/kit of assorted colours MES lamp holders, to include:
Red,
Green,
Orange.</t>
  </si>
  <si>
    <t>Pack/kit of general purpose transistors, to include:
ZTX321 NPN specification,
BC108 NPN specification,
BFY51 NPN specification,
BC109 NPN specification,
TIP121 Darlington NPN specification.</t>
  </si>
  <si>
    <t>Pack/kit of miniature thyristors, to include: TIC106D specification.</t>
  </si>
  <si>
    <t>Pack/set of plastic gear wheels suitable for model building, preferably of the brass hub-type, to include:
Pack c.10 12 teeth,
Pack c.10 18 teeth,
Pack c.10 30 teeth,
Pack c.10 58 teeth,
Pack c.10 bevel gear,
Pack c.10 worm gear.</t>
  </si>
  <si>
    <t>Pack/set of pulley’s suitable for model building, preferably of the brass-hub type, to include:
Pack of c.10 pulley’s c.20mm diameter,
Pack of c.10 pulley’s c.40mm diameter,
Pack of c.10 pulley’s c.60mm diameter.</t>
  </si>
  <si>
    <t>Pack of shafting/shaft converters to suit TECH/A/501 and TECH/A/502, to include:
Pack of shaft converters (e.g., 6mm to 4mm and/or 4mm to 2mm),
Pack of shafts (e.g., 6mm and/or 4mm shafts).</t>
  </si>
  <si>
    <t>Non-mist Safety Goggles, full ventilation, suitable for use over spectacles, kite marked to BS 2092.</t>
  </si>
  <si>
    <t>Headband and ear cup type ear defenders. To be supplied with two sets of renewable sealing rings and to conform to EN352/BS5108. Attenuation to 20dB required.</t>
  </si>
  <si>
    <t>Student aprons suitable for workshop use.</t>
  </si>
  <si>
    <t>Soap/hand cream dispenser.</t>
  </si>
  <si>
    <t>Lightweight safety spectacles with fully adjustable side frames and clear side shields, fitted with replaceable lens to BS 2092.</t>
  </si>
  <si>
    <t>Pair Gloves for materials handlings, abrasion and cut resistant; oil, grease and dirt repellent.</t>
  </si>
  <si>
    <t>Plastic bin, minimum 80 litres.</t>
  </si>
  <si>
    <t>Banister type c.300mm X 50mm flat-backed Bench Brush. Resin set pure bristle.</t>
  </si>
  <si>
    <t>600mm Sweeping Brush with Handle.</t>
  </si>
  <si>
    <t>Catalogue No.</t>
  </si>
  <si>
    <t>Total Cost € Incl. VAT</t>
  </si>
  <si>
    <r>
      <t xml:space="preserve">Industrial wet/dry vacuum; Robust electrical vacuum cleaner for wet and dry use for cleaning up dust, debris or water, minimum 1400-watt motor, minimum 20 litre capacity, Dust class category M rated to EN60335-2- 69, for dust with workplace limit values &gt; 0.1 mg/m3, to include HEPA Cartridge filter, minimum 3 meter hose, air flow sensor to indicate when the air flow is reduced by a clogged filter, full tank, etc., base includes wheels/castors for easy manoeuvring. </t>
    </r>
    <r>
      <rPr>
        <b/>
        <sz val="11"/>
        <color rgb="FFFF0000"/>
        <rFont val="Calibri"/>
        <family val="2"/>
        <scheme val="minor"/>
      </rPr>
      <t>Minimum 2-year warranty.</t>
    </r>
  </si>
  <si>
    <r>
      <t xml:space="preserve">Visualiser: Min. 13 MP Lens, Up to 4K at 30 fps Video, Built-In Mic, coverage A3 + (533x330mm), USB Interface &amp; Power Connection to a PC. </t>
    </r>
    <r>
      <rPr>
        <b/>
        <sz val="11"/>
        <color rgb="FFFF0000"/>
        <rFont val="Calibri"/>
        <family val="2"/>
        <scheme val="minor"/>
      </rPr>
      <t>Minimum 5-year warranty.</t>
    </r>
  </si>
  <si>
    <t>LIST A Section 8: Power Tools</t>
  </si>
  <si>
    <t>LIST A Section 9: Electronics Equipment</t>
  </si>
  <si>
    <t>LIST A Section 13: Safety Equipment</t>
  </si>
  <si>
    <t>CS/A/1301</t>
  </si>
  <si>
    <t>CS/A/1302</t>
  </si>
  <si>
    <t>CS/A/1303</t>
  </si>
  <si>
    <t>CS/A/1304</t>
  </si>
  <si>
    <t>CS/A/1305</t>
  </si>
  <si>
    <t>CS/A/1306</t>
  </si>
  <si>
    <t>CS/A/1307</t>
  </si>
  <si>
    <t>CS/A/1308</t>
  </si>
  <si>
    <t>Equipment for Construction Studies/Wood Technology List B</t>
  </si>
  <si>
    <t>Total amount for Equipment for Construction Studies/Wood Technology List B</t>
  </si>
  <si>
    <t xml:space="preserve">TOTAL OF LISTS A &amp; B </t>
  </si>
  <si>
    <t>LIST A Equipment for Construction Studies/Wood Technology</t>
  </si>
  <si>
    <t>LIST B Equipment for Construction Studies/Wood Technology</t>
  </si>
  <si>
    <t>CS/A/1301-1309</t>
  </si>
  <si>
    <t>Equipment for Construction Studies/Wood Technology LIST A</t>
  </si>
  <si>
    <t>Total amount for Construction Studies/Wood Technology LIST A</t>
  </si>
  <si>
    <t>Workbench for CNC router (CS/B/204). Storage under workbench for associated equipment/router bits etc. Height of workbench approximately 700mm.</t>
  </si>
  <si>
    <r>
      <t xml:space="preserve">250mm Beech cutting gauge, </t>
    </r>
    <r>
      <rPr>
        <b/>
        <sz val="11"/>
        <color rgb="FFFF0000"/>
        <rFont val="Calibri"/>
        <family val="2"/>
        <scheme val="minor"/>
      </rPr>
      <t>Minimum 10-year warranty.</t>
    </r>
  </si>
  <si>
    <t>200mm Rosewood mortice gauge.</t>
  </si>
  <si>
    <t>250mm Mitre Square, hardwood stock, 45 &amp; 135 degrees, high quality.</t>
  </si>
  <si>
    <t>150mm Aluminium mitre template.</t>
  </si>
  <si>
    <t>Scissors 140mm.</t>
  </si>
  <si>
    <r>
      <t xml:space="preserve">10mm Bevel-edged chisel, </t>
    </r>
    <r>
      <rPr>
        <b/>
        <sz val="11"/>
        <color rgb="FFFF0000"/>
        <rFont val="Calibri"/>
        <family val="2"/>
        <scheme val="minor"/>
      </rPr>
      <t>Minimum 10-year warranty.</t>
    </r>
  </si>
  <si>
    <r>
      <t xml:space="preserve">12mm Bevel-edged chisel, </t>
    </r>
    <r>
      <rPr>
        <b/>
        <sz val="11"/>
        <color rgb="FFFF0000"/>
        <rFont val="Calibri"/>
        <family val="2"/>
        <scheme val="minor"/>
      </rPr>
      <t>Minimum 10-year warranty.</t>
    </r>
  </si>
  <si>
    <r>
      <t xml:space="preserve">18mm Bevel-edged chisel, </t>
    </r>
    <r>
      <rPr>
        <b/>
        <sz val="11"/>
        <color rgb="FFFF0000"/>
        <rFont val="Calibri"/>
        <family val="2"/>
        <scheme val="minor"/>
      </rPr>
      <t>Minimum 10-year warranty.</t>
    </r>
  </si>
  <si>
    <r>
      <t xml:space="preserve">25mm Bevel-edged chisel, </t>
    </r>
    <r>
      <rPr>
        <b/>
        <sz val="11"/>
        <color rgb="FFFF0000"/>
        <rFont val="Calibri"/>
        <family val="2"/>
        <scheme val="minor"/>
      </rPr>
      <t>Minimum 10-year warranty.</t>
    </r>
  </si>
  <si>
    <r>
      <t xml:space="preserve">3mm Firmer chisel, </t>
    </r>
    <r>
      <rPr>
        <b/>
        <sz val="11"/>
        <color rgb="FFFF0000"/>
        <rFont val="Calibri"/>
        <family val="2"/>
        <scheme val="minor"/>
      </rPr>
      <t>Minimum 10-year warranty.</t>
    </r>
  </si>
  <si>
    <r>
      <t xml:space="preserve">6mm Firmer chisel, </t>
    </r>
    <r>
      <rPr>
        <b/>
        <sz val="11"/>
        <color rgb="FFFF0000"/>
        <rFont val="Calibri"/>
        <family val="2"/>
        <scheme val="minor"/>
      </rPr>
      <t>Minimum 10-year warranty.</t>
    </r>
  </si>
  <si>
    <r>
      <t xml:space="preserve">10mm Firmer chisel, </t>
    </r>
    <r>
      <rPr>
        <b/>
        <sz val="11"/>
        <color rgb="FFFF0000"/>
        <rFont val="Calibri"/>
        <family val="2"/>
        <scheme val="minor"/>
      </rPr>
      <t>Minimum 10-year warranty.</t>
    </r>
  </si>
  <si>
    <r>
      <t xml:space="preserve">12mm Firmer chisel, </t>
    </r>
    <r>
      <rPr>
        <b/>
        <sz val="11"/>
        <color rgb="FFFF0000"/>
        <rFont val="Calibri"/>
        <family val="2"/>
        <scheme val="minor"/>
      </rPr>
      <t>Minimum 10-year warranty.</t>
    </r>
  </si>
  <si>
    <r>
      <t xml:space="preserve">18mm Firmer chisel, </t>
    </r>
    <r>
      <rPr>
        <b/>
        <sz val="11"/>
        <color rgb="FFFF0000"/>
        <rFont val="Calibri"/>
        <family val="2"/>
        <scheme val="minor"/>
      </rPr>
      <t>Minimum 10-year warranty.</t>
    </r>
  </si>
  <si>
    <r>
      <t xml:space="preserve">25mm Firmer chisel, </t>
    </r>
    <r>
      <rPr>
        <b/>
        <sz val="11"/>
        <color rgb="FFFF0000"/>
        <rFont val="Calibri"/>
        <family val="2"/>
        <scheme val="minor"/>
      </rPr>
      <t>Minimum 10-year warranty.</t>
    </r>
  </si>
  <si>
    <r>
      <t xml:space="preserve">6mm Mortice chisel, </t>
    </r>
    <r>
      <rPr>
        <b/>
        <sz val="11"/>
        <color rgb="FFFF0000"/>
        <rFont val="Calibri"/>
        <family val="2"/>
        <scheme val="minor"/>
      </rPr>
      <t>Minimum 10-year warranty.</t>
    </r>
  </si>
  <si>
    <r>
      <t xml:space="preserve">10mm Mortice chisel, </t>
    </r>
    <r>
      <rPr>
        <b/>
        <sz val="11"/>
        <color rgb="FFFF0000"/>
        <rFont val="Calibri"/>
        <family val="2"/>
        <scheme val="minor"/>
      </rPr>
      <t>Minimum 10-year warranty.</t>
    </r>
  </si>
  <si>
    <r>
      <t xml:space="preserve">13mm Mortice chisel, </t>
    </r>
    <r>
      <rPr>
        <b/>
        <sz val="11"/>
        <color rgb="FFFF0000"/>
        <rFont val="Calibri"/>
        <family val="2"/>
        <scheme val="minor"/>
      </rPr>
      <t>Minimum 10-year warranty.</t>
    </r>
  </si>
  <si>
    <t>Lathe Pen turning kit, to include: Dust free Collet, Colt HSS-M2 Parabolic fluted 7 x 150mm drill bit, Universal pen mandrel, Locknut kit, Pen Blank trimming tool, minimum 5 high quality pen kits, 7 &amp; 10mm spacers to suit most sizes of pen kit.</t>
  </si>
  <si>
    <t>200mm Cabinet pattern screwdriver with 8mm tip.</t>
  </si>
  <si>
    <t>100mm Plastic-handled Screwdriver with 6mm flared tip.</t>
  </si>
  <si>
    <t>100mm Pozidriv Pz1 Plastic-handled Screwdriver.</t>
  </si>
  <si>
    <t>100mm Pozidriv Pz2 Plastic-handled Screwdriver.</t>
  </si>
  <si>
    <t>6 Piece Sets Crosshead/Slotted Screwdrivers, comprising:
1/plastic- handled 150 mm flared-tip,
1/ plastic-handled 100 mm parallel-tip,
1/ plastic-handled 75 mm parallel-tip,
1/ plastic-handled Pz0,
1/ plastic-handled Pz1,
1/ plastic-handled Pz2.</t>
  </si>
  <si>
    <t>200mm Lancashire Pattern Pincers, Boxwood-handled Gimlet.</t>
  </si>
  <si>
    <t>Sleeved, Engineering Pliers, comprising:
1/200 mm Standard Combination,
1/200 mm Long-Nosed,
1/200 mm Diagonal Cutting,
1/150 mm Standard Combination.</t>
  </si>
  <si>
    <t>Tool storage presses for hand tools, lockable, approximate size 1900mm x 1000mm x 500mm. These to be supplied with storage trays.</t>
  </si>
  <si>
    <t>Set Brace Auger Bits, comprising:
1/6 mm,
1/8 mm,
1/10 mm,
1/13 mm,
1/16 mm,
1/19 mm,
1/22 mm.</t>
  </si>
  <si>
    <t>12mm Flat/Improved Pattern Centre Bit.</t>
  </si>
  <si>
    <t>Set of 5 hollow mortice chisels, comprising:
1/6mm,
1/10mm,
1/12mm,
1/15mm,
1/18mm.</t>
  </si>
  <si>
    <t>Sets Drill Bits for Wood comprising:
2/3 mm,
1/4 mm,
1/5 mm,
1/6 mm,
1/8 mm,
1/10 mm.</t>
  </si>
  <si>
    <t>Sets of Spanners for Compression Fittings, comprising:
1/15 mm,
1/22 mm,
1/28 mm,
Convex or Similar.</t>
  </si>
  <si>
    <t>300mm Stillson Pattern Pipe Wrench.</t>
  </si>
  <si>
    <t>350mm Chain Type Pipe Wrench.</t>
  </si>
  <si>
    <t>Lazy Tongs Pop Riveter.</t>
  </si>
  <si>
    <t>Adjustable Tap Wrench.</t>
  </si>
  <si>
    <t>Stock for Circular Split Dies.</t>
  </si>
  <si>
    <t>Set of Circular Split Dies for 6mm - 8 mm screw cutting.</t>
  </si>
  <si>
    <t>Set of 150mm flat, half-round, round, square and triangular double-cut files with handles.</t>
  </si>
  <si>
    <t>9 Piece Set of Allen Keys comprising 2-10mm.</t>
  </si>
  <si>
    <t>CS/A/714</t>
  </si>
  <si>
    <t>CS/A/715</t>
  </si>
  <si>
    <t>Set of 12 Assorted Router Bits to suit CS/A/801.</t>
  </si>
  <si>
    <t>c. 400 mm X 400 mm Non-Slip industrial quality Router Mat.</t>
  </si>
  <si>
    <t>Portable 12/24/110 V, 50 Hz variable speed Power Wood Carver.</t>
  </si>
  <si>
    <t>38 mm General Purpose Drill Holesaw Kit, comprising:
1/16 mm,
1/20 mm,
1/25 mm,
1/32 mm,
1/40 mm,
1/51 mm,
A1 and A10 Arbors,
A7 Ejector Spring.</t>
  </si>
  <si>
    <t>Set of:
1/25 mm,
1/50 mm,
1/75 mm,
Sanding Drums incorporating an abrasive paper gripping system suitable for mounting into and drill press or power drill.</t>
  </si>
  <si>
    <t>12mm Internal Pipe Bending Spring.</t>
  </si>
  <si>
    <t>30m Die-Cast Chalkline.</t>
  </si>
  <si>
    <t>150mm x 6mm Cold Chisel.</t>
  </si>
  <si>
    <t>150mm x 12mm Cold Chisel.</t>
  </si>
  <si>
    <t>200mm x 15mm Cold Chisel.</t>
  </si>
  <si>
    <t>200mm x 18mm Cold Chisel.</t>
  </si>
  <si>
    <t>200mm x 25mm Cold Chisel.</t>
  </si>
  <si>
    <t>225mm X 50mm Bolster Chisel.</t>
  </si>
  <si>
    <t>Solid Brass Plumb Bob.</t>
  </si>
  <si>
    <t>250mm Steel, Capped Bricklayer's Trowel.</t>
  </si>
  <si>
    <t>125mm Steel, Standard Pointing Trowel.</t>
  </si>
  <si>
    <t>300mm x 300mm Aluminum Hawk.</t>
  </si>
  <si>
    <t>275mm x 119mm Stainless Steel Plastering Float.</t>
  </si>
  <si>
    <t>300mm x 125mm Wood Float.</t>
  </si>
  <si>
    <t>600mm x 400mm x 2.5mm Steel Roofing Square.</t>
  </si>
  <si>
    <t>Tungsten Carbide Glass Cutter.</t>
  </si>
  <si>
    <t>Glass Cutter's 'Tee' Square.</t>
  </si>
  <si>
    <t>50mm Putty Knife.</t>
  </si>
  <si>
    <t>75mm Putty Knife.</t>
  </si>
  <si>
    <t>Banister type c.300mm x 50mm flat-backed Bench Brush. Resin set pure bristle.</t>
  </si>
  <si>
    <t xml:space="preserve">Large Plastic Dust/Litter Bin with Lid capacity c.80 litres.                                                                                  </t>
  </si>
  <si>
    <t>Paint Brushes, wooden handles:
12mm, 25mm, 38mm, 50mm.</t>
  </si>
  <si>
    <t>25 mm Paint Brush Fitches, consisting of:
1/round, 1/lining, 1/flat and 1/bent.</t>
  </si>
  <si>
    <t>Yard Brush with Handle.</t>
  </si>
  <si>
    <t>4 Row Heavy Duty Wire Brush.</t>
  </si>
  <si>
    <t>300mm x 200mm Square Mouth 700mm Handled Shovel.</t>
  </si>
  <si>
    <t>West Country Pattern Shovel with 1350mm Handle.</t>
  </si>
  <si>
    <r>
      <t xml:space="preserve">Sound Level Meter, LCD Display 30 dB – 130 dB. </t>
    </r>
    <r>
      <rPr>
        <b/>
        <sz val="11"/>
        <color rgb="FFFF0000"/>
        <rFont val="Calibri"/>
        <family val="2"/>
        <scheme val="minor"/>
      </rPr>
      <t>Minimum 2-year warranty.</t>
    </r>
  </si>
  <si>
    <r>
      <t xml:space="preserve">Light Meter, LCD Display (Lux and/or candelas) - resolve to 0.1 Lux. </t>
    </r>
    <r>
      <rPr>
        <b/>
        <sz val="11"/>
        <color rgb="FFFF0000"/>
        <rFont val="Calibri"/>
        <family val="2"/>
        <scheme val="minor"/>
      </rPr>
      <t>Minimum 2-year warranty.</t>
    </r>
  </si>
  <si>
    <r>
      <t xml:space="preserve">Automatic Laser Level. Suitable for indoor or outdoor work. With visible laser safe for student use. Accuracy of 6mm at 35mm, 360° rotation, also usable for vertical alignment, heavy duty tripod and protective carrying case and 2m extendable staff. </t>
    </r>
    <r>
      <rPr>
        <b/>
        <sz val="11"/>
        <color rgb="FFFF0000"/>
        <rFont val="Calibri"/>
        <family val="2"/>
        <scheme val="minor"/>
      </rPr>
      <t>Minimum 2-year warranty.</t>
    </r>
  </si>
  <si>
    <t>CS/A/1201</t>
  </si>
  <si>
    <t>CS/A/1202</t>
  </si>
  <si>
    <t>CS/A/1203</t>
  </si>
  <si>
    <t>CS/A/1204</t>
  </si>
  <si>
    <t>Set of minimum 6 / Laminated wall-mounted assorted Safety Signs.</t>
  </si>
  <si>
    <t>Roll of Hazzard Warning Floor Tape, 50x3300mm, Yellow-Black.</t>
  </si>
  <si>
    <r>
      <rPr>
        <b/>
        <sz val="11"/>
        <rFont val="Calibri"/>
        <family val="2"/>
        <scheme val="minor"/>
      </rPr>
      <t>Set of 6 assorted pattern chip carving knives,</t>
    </r>
    <r>
      <rPr>
        <b/>
        <sz val="11"/>
        <color rgb="FF000000"/>
        <rFont val="Calibri"/>
        <family val="2"/>
        <scheme val="minor"/>
      </rPr>
      <t xml:space="preserve"> </t>
    </r>
    <r>
      <rPr>
        <b/>
        <sz val="11"/>
        <color rgb="FFFF0000"/>
        <rFont val="Calibri"/>
        <family val="2"/>
        <scheme val="minor"/>
      </rPr>
      <t>Minimum 10-year warranty.</t>
    </r>
  </si>
  <si>
    <r>
      <rPr>
        <b/>
        <sz val="11"/>
        <rFont val="Calibri"/>
        <family val="2"/>
        <scheme val="minor"/>
      </rPr>
      <t xml:space="preserve">Set of 12 full size (blade 125mm approx.) carving chisels, comprising:
1/14 mm Sweep no.1 straight chisel,
1/6 mm Sweep no.2 skew chisel,
1/14 mm Sweep no.5 straight gouge,
1/16 mm Sweep no.5 straight gouge,
1/3 mm Sweep no.6 straight gouge,
1/10 mm Sweep no.6 straight gouge,
1/6 mm Sweep no.7 straight gouge,
1/14 mm Sweep no.8 straight gouge,
1/2 mm Sweep no.11 straight gouge,
1/6 mm Sweep no.39 ‘vee’ tool,
1/6 mm Sweep no.14 long curved gouge,
1/3 mm Sweep no.21 short curved gouge, or similar.
European sweep numbers, </t>
    </r>
    <r>
      <rPr>
        <b/>
        <sz val="11"/>
        <color rgb="FFFF0000"/>
        <rFont val="Calibri"/>
        <family val="2"/>
        <scheme val="minor"/>
      </rPr>
      <t>Minimum 10-year warranty.</t>
    </r>
  </si>
  <si>
    <r>
      <rPr>
        <b/>
        <sz val="11"/>
        <rFont val="Calibri"/>
        <family val="2"/>
        <scheme val="minor"/>
      </rPr>
      <t>6mm Turning gouge,</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</si>
  <si>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 xml:space="preserve">12mm Turning chisel, </t>
    </r>
    <r>
      <rPr>
        <b/>
        <sz val="11"/>
        <color rgb="FFFF0000"/>
        <rFont val="Calibri"/>
        <family val="2"/>
        <scheme val="minor"/>
      </rPr>
      <t>Minimum 10-year warranty.</t>
    </r>
  </si>
  <si>
    <r>
      <rPr>
        <b/>
        <sz val="11"/>
        <rFont val="Calibri"/>
        <family val="2"/>
        <scheme val="minor"/>
      </rPr>
      <t>25mm Skew end turning chisel,</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</si>
  <si>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6mm Parting chisels,</t>
    </r>
    <r>
      <rPr>
        <b/>
        <sz val="11"/>
        <color rgb="FF000000"/>
        <rFont val="Calibri"/>
        <family val="2"/>
        <scheme val="minor"/>
      </rPr>
      <t xml:space="preserve"> </t>
    </r>
    <r>
      <rPr>
        <b/>
        <sz val="11"/>
        <color rgb="FFFF0000"/>
        <rFont val="Calibri"/>
        <family val="2"/>
        <scheme val="minor"/>
      </rPr>
      <t>Minimum 10-year warranty.</t>
    </r>
  </si>
  <si>
    <r>
      <rPr>
        <b/>
        <sz val="11"/>
        <rFont val="Calibri"/>
        <family val="2"/>
        <scheme val="minor"/>
      </rPr>
      <t xml:space="preserve">12mm Carving gouge-straight, full size, no.7 sweep, </t>
    </r>
    <r>
      <rPr>
        <b/>
        <sz val="11"/>
        <color rgb="FFFF0000"/>
        <rFont val="Calibri"/>
        <family val="2"/>
        <scheme val="minor"/>
      </rPr>
      <t>Minimum 10-year warranty.</t>
    </r>
  </si>
  <si>
    <r>
      <rPr>
        <b/>
        <sz val="11"/>
        <rFont val="Calibri"/>
        <family val="2"/>
        <scheme val="minor"/>
      </rPr>
      <t xml:space="preserve">Marking knives, </t>
    </r>
    <r>
      <rPr>
        <b/>
        <sz val="11"/>
        <color rgb="FFFF0000"/>
        <rFont val="Calibri"/>
        <family val="2"/>
        <scheme val="minor"/>
      </rPr>
      <t>Minimum 10-year warranty.</t>
    </r>
  </si>
  <si>
    <r>
      <rPr>
        <b/>
        <sz val="11"/>
        <rFont val="Calibri"/>
        <family val="2"/>
        <scheme val="minor"/>
      </rPr>
      <t xml:space="preserve">Plough plane &amp; set of cutters, </t>
    </r>
    <r>
      <rPr>
        <b/>
        <sz val="11"/>
        <color rgb="FFFF0000"/>
        <rFont val="Calibri"/>
        <family val="2"/>
        <scheme val="minor"/>
      </rPr>
      <t>Minimum 10-year warranty.</t>
    </r>
  </si>
  <si>
    <r>
      <rPr>
        <b/>
        <sz val="11"/>
        <rFont val="Calibri"/>
        <family val="2"/>
        <scheme val="minor"/>
      </rPr>
      <t xml:space="preserve">170mm Block plane with 40mm cutter, </t>
    </r>
    <r>
      <rPr>
        <b/>
        <sz val="11"/>
        <color rgb="FFFF0000"/>
        <rFont val="Calibri"/>
        <family val="2"/>
        <scheme val="minor"/>
      </rPr>
      <t>Minimum 10-year warranty.</t>
    </r>
  </si>
  <si>
    <r>
      <rPr>
        <b/>
        <sz val="11"/>
        <rFont val="Calibri"/>
        <family val="2"/>
        <scheme val="minor"/>
      </rPr>
      <t xml:space="preserve">Shoulder plane, </t>
    </r>
    <r>
      <rPr>
        <b/>
        <sz val="11"/>
        <color rgb="FFFF0000"/>
        <rFont val="Calibri"/>
        <family val="2"/>
        <scheme val="minor"/>
      </rPr>
      <t>Minimum 10-year warranty.</t>
    </r>
  </si>
  <si>
    <r>
      <rPr>
        <b/>
        <sz val="11"/>
        <rFont val="Calibri"/>
        <family val="2"/>
        <scheme val="minor"/>
      </rPr>
      <t>Rebate plane,</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</si>
  <si>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 xml:space="preserve">380mm Steel jack planes with 60mm cutters, </t>
    </r>
    <r>
      <rPr>
        <b/>
        <sz val="11"/>
        <color rgb="FFFF0000"/>
        <rFont val="Calibri"/>
        <family val="2"/>
        <scheme val="minor"/>
      </rPr>
      <t>Minimum 10-year warranty.</t>
    </r>
  </si>
  <si>
    <r>
      <rPr>
        <b/>
        <sz val="11"/>
        <rFont val="Calibri"/>
        <family val="2"/>
        <scheme val="minor"/>
      </rPr>
      <t xml:space="preserve">260mm Steel smoothing plane with 50mm cutter, </t>
    </r>
    <r>
      <rPr>
        <b/>
        <sz val="11"/>
        <color rgb="FFFF0000"/>
        <rFont val="Calibri"/>
        <family val="2"/>
        <scheme val="minor"/>
      </rPr>
      <t>Minimum 10-year warranty.</t>
    </r>
  </si>
  <si>
    <r>
      <rPr>
        <b/>
        <sz val="11"/>
        <rFont val="Calibri"/>
        <family val="2"/>
        <scheme val="minor"/>
      </rPr>
      <t xml:space="preserve">Adjustable metal convex (flat) Spokeshave, </t>
    </r>
    <r>
      <rPr>
        <b/>
        <sz val="11"/>
        <color rgb="FFFF0000"/>
        <rFont val="Calibri"/>
        <family val="2"/>
        <scheme val="minor"/>
      </rPr>
      <t>Minimum 10-year warranty.</t>
    </r>
  </si>
  <si>
    <r>
      <rPr>
        <b/>
        <sz val="11"/>
        <rFont val="Calibri"/>
        <family val="2"/>
        <scheme val="minor"/>
      </rPr>
      <t xml:space="preserve">Adjustable metal concave (curved) Spokeshave, </t>
    </r>
    <r>
      <rPr>
        <b/>
        <sz val="11"/>
        <color rgb="FFFF0000"/>
        <rFont val="Calibri"/>
        <family val="2"/>
        <scheme val="minor"/>
      </rPr>
      <t>Minimum 10-year warranty.</t>
    </r>
  </si>
  <si>
    <r>
      <rPr>
        <b/>
        <sz val="11"/>
        <rFont val="Calibri"/>
        <family val="2"/>
        <scheme val="minor"/>
      </rPr>
      <t xml:space="preserve">100mm Beech carpenter's / joiner's mallet, </t>
    </r>
    <r>
      <rPr>
        <b/>
        <sz val="11"/>
        <color rgb="FFFF0000"/>
        <rFont val="Calibri"/>
        <family val="2"/>
        <scheme val="minor"/>
      </rPr>
      <t>Minimum 10-year warranty.</t>
    </r>
  </si>
  <si>
    <r>
      <rPr>
        <b/>
        <sz val="11"/>
        <rFont val="Calibri"/>
        <family val="2"/>
        <scheme val="minor"/>
      </rPr>
      <t>Beech carver’s mallet-head 100 dia. length 250mm approx.,</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</si>
  <si>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 xml:space="preserve">12oz Warrington (cross-pein) hammer, </t>
    </r>
    <r>
      <rPr>
        <b/>
        <sz val="11"/>
        <color rgb="FFFF0000"/>
        <rFont val="Calibri"/>
        <family val="2"/>
        <scheme val="minor"/>
      </rPr>
      <t>Minimum 10-year warranty.</t>
    </r>
  </si>
  <si>
    <r>
      <rPr>
        <b/>
        <sz val="11"/>
        <rFont val="Calibri"/>
        <family val="2"/>
        <scheme val="minor"/>
      </rPr>
      <t xml:space="preserve">900mm Sash Cramps, heavy duty, </t>
    </r>
    <r>
      <rPr>
        <b/>
        <sz val="11"/>
        <color rgb="FFFF0000"/>
        <rFont val="Calibri"/>
        <family val="2"/>
        <scheme val="minor"/>
      </rPr>
      <t>Minimum 10-year warranty.</t>
    </r>
  </si>
  <si>
    <r>
      <rPr>
        <b/>
        <sz val="11"/>
        <rFont val="Calibri"/>
        <family val="2"/>
        <scheme val="minor"/>
      </rPr>
      <t>1200mm Sash Cramps, heavy duty,</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</si>
  <si>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600mm Sash Cramps, heavy duty,</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</si>
  <si>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 xml:space="preserve">Mitre Cutting/Corner Cramps, </t>
    </r>
    <r>
      <rPr>
        <b/>
        <sz val="11"/>
        <color rgb="FFFF0000"/>
        <rFont val="Calibri"/>
        <family val="2"/>
        <scheme val="minor"/>
      </rPr>
      <t>Minimum 10-year warranty.</t>
    </r>
  </si>
  <si>
    <r>
      <rPr>
        <b/>
        <sz val="11"/>
        <rFont val="Calibri"/>
        <family val="2"/>
        <scheme val="minor"/>
      </rPr>
      <t xml:space="preserve">450mm Quick Grip Clamps, </t>
    </r>
    <r>
      <rPr>
        <b/>
        <sz val="11"/>
        <color rgb="FFFF0000"/>
        <rFont val="Calibri"/>
        <family val="2"/>
        <scheme val="minor"/>
      </rPr>
      <t>Minimum 10-year warranty.</t>
    </r>
  </si>
  <si>
    <r>
      <rPr>
        <b/>
        <sz val="11"/>
        <rFont val="Calibri"/>
        <family val="2"/>
        <scheme val="minor"/>
      </rPr>
      <t>150mm Single-Handed Cramps,</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</si>
  <si>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 xml:space="preserve">Fitter's (Metalworking) Vice, </t>
    </r>
    <r>
      <rPr>
        <b/>
        <sz val="11"/>
        <color rgb="FFFF0000"/>
        <rFont val="Calibri"/>
        <family val="2"/>
        <scheme val="minor"/>
      </rPr>
      <t>Minimum 10-year warranty.</t>
    </r>
  </si>
  <si>
    <r>
      <rPr>
        <b/>
        <sz val="11"/>
        <rFont val="Calibri"/>
        <family val="2"/>
        <scheme val="minor"/>
      </rPr>
      <t xml:space="preserve">225mm Quick Release Woodworking Bench Vice. Robust, close grain cast iron woodworking bench vice fitted with quick release mechanism to allow jaw to slide freely along the buttress thread screw.
</t>
    </r>
    <r>
      <rPr>
        <b/>
        <sz val="11"/>
        <color rgb="FF231F20"/>
        <rFont val="Calibri"/>
        <family val="2"/>
        <scheme val="minor"/>
      </rPr>
      <t xml:space="preserve">
</t>
    </r>
    <r>
      <rPr>
        <b/>
        <sz val="11"/>
        <color rgb="FFFF0000"/>
        <rFont val="Calibri"/>
        <family val="2"/>
        <scheme val="minor"/>
      </rPr>
      <t xml:space="preserve">NOTE:
</t>
    </r>
    <r>
      <rPr>
        <b/>
        <i/>
        <sz val="11"/>
        <color rgb="FFFF0000"/>
        <rFont val="Calibri"/>
        <family val="2"/>
        <scheme val="minor"/>
      </rPr>
      <t>This item is not for new schools and is intended for replacement of broken vices. Quantity to be approved by F&amp;E on a case-by-case basis.</t>
    </r>
  </si>
  <si>
    <r>
      <rPr>
        <b/>
        <sz val="11"/>
        <rFont val="Calibri"/>
        <family val="2"/>
        <scheme val="minor"/>
      </rPr>
      <t xml:space="preserve">300mm Hacksaw, </t>
    </r>
    <r>
      <rPr>
        <b/>
        <sz val="11"/>
        <color rgb="FFFF0000"/>
        <rFont val="Calibri"/>
        <family val="2"/>
        <scheme val="minor"/>
      </rPr>
      <t>Minimum 10-year warranty.</t>
    </r>
  </si>
  <si>
    <r>
      <rPr>
        <b/>
        <sz val="11"/>
        <rFont val="Calibri"/>
        <family val="2"/>
        <scheme val="minor"/>
      </rPr>
      <t xml:space="preserve">200mm Junior Hacksaw, </t>
    </r>
    <r>
      <rPr>
        <b/>
        <sz val="11"/>
        <color rgb="FFFF0000"/>
        <rFont val="Calibri"/>
        <family val="2"/>
        <scheme val="minor"/>
      </rPr>
      <t>Minimum 10-year warranty.</t>
    </r>
  </si>
  <si>
    <r>
      <rPr>
        <b/>
        <sz val="11"/>
        <rFont val="Calibri"/>
        <family val="2"/>
        <scheme val="minor"/>
      </rPr>
      <t xml:space="preserve">Tap Set (including taper, second and plug) for 6 mm and 8 mm threads, </t>
    </r>
    <r>
      <rPr>
        <b/>
        <sz val="11"/>
        <color rgb="FFFF0000"/>
        <rFont val="Calibri"/>
        <family val="2"/>
        <scheme val="minor"/>
      </rPr>
      <t>Minimum 10-year warranty.</t>
    </r>
  </si>
  <si>
    <r>
      <rPr>
        <b/>
        <sz val="11"/>
        <rFont val="Calibri"/>
        <family val="2"/>
        <scheme val="minor"/>
      </rPr>
      <t xml:space="preserve">Min. 18 volt Cordless Router, portable, with charger and two batteries Collet capacity: 10,000 – 30,000/min, Plunge Capacity: Trimmer 0-40mm, Plunge 0-35mm, Collet capacity: 3/8 inch and 1/4 inch. </t>
    </r>
    <r>
      <rPr>
        <b/>
        <sz val="11"/>
        <color rgb="FFFF0000"/>
        <rFont val="Calibri"/>
        <family val="2"/>
        <scheme val="minor"/>
      </rPr>
      <t>Minimum 2-year warranty.</t>
    </r>
  </si>
  <si>
    <r>
      <rPr>
        <b/>
        <sz val="11"/>
        <rFont val="Calibri"/>
        <family val="2"/>
        <scheme val="minor"/>
      </rPr>
      <t xml:space="preserve">Min. 18 volt Portable Jigsaw with toolcase, with charger and 2 batteries Bevel Capacity: 45°. </t>
    </r>
    <r>
      <rPr>
        <b/>
        <sz val="11"/>
        <color rgb="FFFF0000"/>
        <rFont val="Calibri"/>
        <family val="2"/>
        <scheme val="minor"/>
      </rPr>
      <t>Minimum 2-year warranty.</t>
    </r>
  </si>
  <si>
    <r>
      <rPr>
        <b/>
        <sz val="11"/>
        <rFont val="Calibri"/>
        <family val="2"/>
        <scheme val="minor"/>
      </rPr>
      <t xml:space="preserve">Min. 18 volt Portable Orbital Sander with outlet compatible with Dust Extractor, with charger and two batteries. </t>
    </r>
    <r>
      <rPr>
        <b/>
        <sz val="11"/>
        <color rgb="FFFF0000"/>
        <rFont val="Calibri"/>
        <family val="2"/>
        <scheme val="minor"/>
      </rPr>
      <t>Minimum 2-year warranty.</t>
    </r>
  </si>
  <si>
    <r>
      <rPr>
        <b/>
        <sz val="11"/>
        <rFont val="Calibri"/>
        <family val="2"/>
        <scheme val="minor"/>
      </rPr>
      <t xml:space="preserve">Rechargable, minimum 18 V, Portable Cordless Drill with case, to include charger and two batteries. </t>
    </r>
    <r>
      <rPr>
        <b/>
        <sz val="11"/>
        <color rgb="FFFF0000"/>
        <rFont val="Calibri"/>
        <family val="2"/>
        <scheme val="minor"/>
      </rPr>
      <t>Minimum 2-year warranty.</t>
    </r>
  </si>
  <si>
    <r>
      <rPr>
        <b/>
        <sz val="11"/>
        <rFont val="Calibri"/>
        <family val="2"/>
        <scheme val="minor"/>
      </rPr>
      <t xml:space="preserve">Portable oil-less diaphragm type air compressor for use with airbrush. </t>
    </r>
    <r>
      <rPr>
        <b/>
        <sz val="11"/>
        <color rgb="FFFF0000"/>
        <rFont val="Calibri"/>
        <family val="2"/>
        <scheme val="minor"/>
      </rPr>
      <t>Minimum 2-year warranty.</t>
    </r>
  </si>
  <si>
    <r>
      <rPr>
        <b/>
        <sz val="11"/>
        <rFont val="Calibri"/>
        <family val="2"/>
        <scheme val="minor"/>
      </rPr>
      <t xml:space="preserve">Mini Rotary Tool/Drill 3 mm shaft capacity. </t>
    </r>
    <r>
      <rPr>
        <b/>
        <sz val="11"/>
        <color rgb="FFFF0000"/>
        <rFont val="Calibri"/>
        <family val="2"/>
        <scheme val="minor"/>
      </rPr>
      <t>Minimum 2-year warranty.</t>
    </r>
  </si>
  <si>
    <r>
      <rPr>
        <b/>
        <sz val="11"/>
        <rFont val="Calibri"/>
        <family val="2"/>
        <scheme val="minor"/>
      </rPr>
      <t xml:space="preserve">Bandsaw
Floor-standing, Min. Cutting Height 310mm, Min. Cutting Width 420mm, Tilting Table to 45 degrees, Rip Fence Aluminium on Cast Iron Mounting with Steel rail, slot in work table to accept mitre guide, mitre guide to be supplied, Upper and Lower Precision Guides in steel, DC Electronic Brake Unit and over load protection, Non- latching emergency stop on bottom of frame, Locks on Door, minimum 3HP, 3 phase. 1 Rip Saw blade 3/4” (20mm) x 4 TPI, and 1 General Purpose 3/8” (10mm) x 6 TPI.
</t>
    </r>
    <r>
      <rPr>
        <b/>
        <sz val="11"/>
        <color rgb="FFFF0000"/>
        <rFont val="Calibri"/>
        <family val="2"/>
        <scheme val="minor"/>
      </rPr>
      <t>Minimum 5-year on-site warranty to include parts and labour.
NOTE:</t>
    </r>
    <r>
      <rPr>
        <b/>
        <sz val="11"/>
        <color rgb="FF000000"/>
        <rFont val="Calibri"/>
        <family val="2"/>
        <scheme val="minor"/>
      </rPr>
      <t xml:space="preserve">
</t>
    </r>
    <r>
      <rPr>
        <b/>
        <i/>
        <sz val="11"/>
        <color rgb="FFFF0000"/>
        <rFont val="Calibri"/>
        <family val="2"/>
        <scheme val="minor"/>
      </rPr>
      <t>Follow Health &amp; Safety advice regarding use of this machine and age restrictions on its use; Statutory Instruments (SI) No. 36 of 2016 Safety, Health and Welfare at Work (General Application) (Amendment) Regulations 2016.</t>
    </r>
  </si>
  <si>
    <r>
      <rPr>
        <b/>
        <sz val="11"/>
        <rFont val="Calibri"/>
        <family val="2"/>
        <scheme val="minor"/>
      </rPr>
      <t>Scroll Saw, 450mm, with tilt table, variable speed motor, sawdust blower, workpiece hold-down and blade guard attachment. Motor c.120-200 W, 230 V.</t>
    </r>
    <r>
      <rPr>
        <b/>
        <sz val="11"/>
        <color rgb="FF231F20"/>
        <rFont val="Calibri"/>
        <family val="2"/>
        <scheme val="minor"/>
      </rPr>
      <t xml:space="preserve"> </t>
    </r>
    <r>
      <rPr>
        <b/>
        <sz val="11"/>
        <color rgb="FFFF0000"/>
        <rFont val="Calibri"/>
        <family val="2"/>
        <scheme val="minor"/>
      </rPr>
      <t>Minimum 5-year on-site warranty to include parts and labour.</t>
    </r>
  </si>
  <si>
    <r>
      <rPr>
        <b/>
        <sz val="11"/>
        <rFont val="Calibri"/>
        <family val="2"/>
        <scheme val="minor"/>
      </rPr>
      <t xml:space="preserve">Wood Turning Lathe, c.400 W (0.5 HP), floor-standing with faceplate, c.610mm between centres, 2 Bar bed, variable speed (c.450-2000 rpm). </t>
    </r>
    <r>
      <rPr>
        <b/>
        <sz val="11"/>
        <color rgb="FFFF0000"/>
        <rFont val="Calibri"/>
        <family val="2"/>
        <scheme val="minor"/>
      </rPr>
      <t>Minimum 3-year on-site warranty to include parts and labour.</t>
    </r>
  </si>
  <si>
    <r>
      <rPr>
        <b/>
        <sz val="11"/>
        <rFont val="Calibri"/>
        <family val="2"/>
        <scheme val="minor"/>
      </rPr>
      <t>10” Cast Iron 5 Speed Mini Wood Lathe, bench mounted. 5 Speeds - Drive belt; Tool rest holder and tail stock will be locked into place with the easy to use cam locking system; 3” faceplate is included; Min. 350W Motor; Heavy Duty Spindle.</t>
    </r>
    <r>
      <rPr>
        <b/>
        <sz val="11"/>
        <color rgb="FF231F20"/>
        <rFont val="Calibri"/>
        <family val="2"/>
        <scheme val="minor"/>
      </rPr>
      <t xml:space="preserve"> </t>
    </r>
    <r>
      <rPr>
        <b/>
        <sz val="11"/>
        <color rgb="FFFF0000"/>
        <rFont val="Calibri"/>
        <family val="2"/>
        <scheme val="minor"/>
      </rPr>
      <t>Minimum 3-year on-site warranty to include parts and labour.</t>
    </r>
  </si>
  <si>
    <r>
      <rPr>
        <b/>
        <sz val="11"/>
        <rFont val="Calibri"/>
        <family val="2"/>
        <scheme val="minor"/>
      </rPr>
      <t xml:space="preserve">Belt/Disc, floor-mounted Sander, with table. Belt length c.1200mm x 150mm wide; c.225 mm disc diameter. 230 V, 50 Hz. </t>
    </r>
    <r>
      <rPr>
        <b/>
        <sz val="11"/>
        <color rgb="FFFF0000"/>
        <rFont val="Calibri"/>
        <family val="2"/>
        <scheme val="minor"/>
      </rPr>
      <t>Minimum 3-year on-site warranty to include parts and labour.</t>
    </r>
    <r>
      <rPr>
        <b/>
        <sz val="11"/>
        <color rgb="FF231F20"/>
        <rFont val="Calibri"/>
        <family val="2"/>
        <scheme val="minor"/>
      </rPr>
      <t xml:space="preserve">
</t>
    </r>
    <r>
      <rPr>
        <b/>
        <sz val="11"/>
        <color rgb="FFFF0000"/>
        <rFont val="Calibri"/>
        <family val="2"/>
        <scheme val="minor"/>
      </rPr>
      <t xml:space="preserve">NOTE:
</t>
    </r>
    <r>
      <rPr>
        <b/>
        <i/>
        <sz val="11"/>
        <color rgb="FFFF0000"/>
        <rFont val="Calibri"/>
        <family val="2"/>
        <scheme val="minor"/>
      </rPr>
      <t>To be supplied its own integral dust extraction system. NOT to be connected to a Central System. Belt working length to be max. c.500mm.</t>
    </r>
  </si>
  <si>
    <r>
      <rPr>
        <b/>
        <sz val="11"/>
        <rFont val="Calibri"/>
        <family val="2"/>
        <scheme val="minor"/>
      </rPr>
      <t xml:space="preserve">Vacuum forming machine, bench top model, cut sheet size min. 250mm x min. 450mm. Electrics – 230 V, 50 Hz. </t>
    </r>
    <r>
      <rPr>
        <b/>
        <sz val="11"/>
        <color rgb="FFFF0000"/>
        <rFont val="Calibri"/>
        <family val="2"/>
        <scheme val="minor"/>
      </rPr>
      <t>Minimum 3-year on-site warranty to include parts and labour.</t>
    </r>
  </si>
  <si>
    <r>
      <rPr>
        <b/>
        <sz val="11"/>
        <rFont val="Calibri"/>
        <family val="2"/>
        <scheme val="minor"/>
      </rPr>
      <t xml:space="preserve">Thermoplastic sheet Strip Heater, 110 V 50Hz 600 mm suitable for bending thermoplastic sheets up to c.6mm thick. </t>
    </r>
    <r>
      <rPr>
        <b/>
        <sz val="11"/>
        <color rgb="FFFF0000"/>
        <rFont val="Calibri"/>
        <family val="2"/>
        <scheme val="minor"/>
      </rPr>
      <t>Minimum 3-year on-site warranty to include parts and labour.</t>
    </r>
  </si>
  <si>
    <r>
      <rPr>
        <b/>
        <sz val="11"/>
        <rFont val="Calibri"/>
        <family val="2"/>
        <scheme val="minor"/>
      </rPr>
      <t xml:space="preserve">Electric Sharpening system: grinding stone size x width 250mm x 50mm; stone grit K220; leather honing wheel size x width 200mm x 30mm; rotation speed min: 80rpm; include jig for straight edges, plane irons, ripping chisels; include angle setting jig for measuring exact angles and settings. Single phase. </t>
    </r>
    <r>
      <rPr>
        <b/>
        <sz val="11"/>
        <color rgb="FFFF0000"/>
        <rFont val="Calibri"/>
        <family val="2"/>
        <scheme val="minor"/>
      </rPr>
      <t>Minimum 5-year on-site warranty to include parts and labour.</t>
    </r>
  </si>
  <si>
    <r>
      <rPr>
        <b/>
        <sz val="11"/>
        <rFont val="Calibri"/>
        <family val="2"/>
        <scheme val="minor"/>
      </rPr>
      <t xml:space="preserve">CNC 3-axis Training Router. Bench top with enclosed work area. Operating footprint minimum 575mm x 325mm in X-Y plane; capacity to machine a minimum of 110mm of light materials such as light alloys, wood and plastic using multiple passes. Spindle speed 10-25 krpm. Feed Rate c.5000mm/min, 3D profiling c. 4500mm/min. Spindle Motor c. 1.3 kw. Connection for dust extraction for dust and shavings from cutting area. Machine to be supplied complete with operating system, 2D &amp; 3D controlling software compatible with file format for PCB production. Fourth axis attachment. Appropriate tooling package and accessories for standard operating to be included. 230 V, 50 Hz supply. </t>
    </r>
    <r>
      <rPr>
        <b/>
        <sz val="11"/>
        <color rgb="FFFF0000"/>
        <rFont val="Calibri"/>
        <family val="2"/>
        <scheme val="minor"/>
      </rPr>
      <t xml:space="preserve">Minimum 5-year on-site warranty to include parts and labour.
</t>
    </r>
    <r>
      <rPr>
        <b/>
        <sz val="11"/>
        <color rgb="FF231F20"/>
        <rFont val="Calibri"/>
        <family val="2"/>
        <scheme val="minor"/>
      </rPr>
      <t xml:space="preserve">
</t>
    </r>
    <r>
      <rPr>
        <b/>
        <sz val="11"/>
        <color rgb="FFFF0000"/>
        <rFont val="Calibri"/>
        <family val="2"/>
        <scheme val="minor"/>
      </rPr>
      <t xml:space="preserve">NOTE:
</t>
    </r>
    <r>
      <rPr>
        <b/>
        <i/>
        <sz val="11"/>
        <color rgb="FFFF0000"/>
        <rFont val="Calibri"/>
        <family val="2"/>
        <scheme val="minor"/>
      </rPr>
      <t>Details of specification of computer required to operate to be furnished to school.</t>
    </r>
  </si>
  <si>
    <r>
      <rPr>
        <b/>
        <sz val="11"/>
        <rFont val="Calibri"/>
        <family val="2"/>
        <scheme val="minor"/>
      </rPr>
      <t xml:space="preserve">Visualiser: Min. 13 MP Lens, Up to 4K at 30 fps Video, Built-In Mic, coverage A3 + (533x330mm), USB Interface &amp; Power Connection to a PC. </t>
    </r>
    <r>
      <rPr>
        <b/>
        <sz val="11"/>
        <color rgb="FFFF0000"/>
        <rFont val="Calibri"/>
        <family val="2"/>
        <scheme val="minor"/>
      </rPr>
      <t>Minimum 5-year warranty.</t>
    </r>
  </si>
  <si>
    <t>NOTE: Companies supplying specialist pieces of equipment to practical rooms etc. must supply, install, commission, and sign off for safe use.</t>
  </si>
  <si>
    <t>Total amount for Equipment for T4 Subjects</t>
  </si>
  <si>
    <t>NOTE: Equipment to be commissioned and training provided where appropriate. Where servicing is required during the warranty period then the cost should be included in the tender price.</t>
  </si>
  <si>
    <t>Yearly Maintenance Fee for information only</t>
  </si>
  <si>
    <t>Tendering Companies Signature</t>
  </si>
  <si>
    <t>CS/B/113(A)</t>
  </si>
  <si>
    <t>CS/B/113(B)</t>
  </si>
  <si>
    <t>Set of (magnetic) drawing equipment, for (magnetic) chalkboard, to include (i) compass with steel point (500mm), (ii) 60°/30° set square (500mm), (iii) 45° set square (500mm), (iv) protractor (425mm) and (v) heavy duty rule with bevelled edges (1000mm).</t>
  </si>
  <si>
    <t>Show-me boards, A3 size, gridded, with dry wipe pens and eraser.</t>
  </si>
  <si>
    <t>ENG/A/120</t>
  </si>
  <si>
    <t>ENG/A/121</t>
  </si>
  <si>
    <t>ENG/A/616</t>
  </si>
  <si>
    <t>LIST A Equipment for Engineering</t>
  </si>
  <si>
    <t>LIST B Equipment for Engineering</t>
  </si>
  <si>
    <t xml:space="preserve">Total amount for Equipment for Engineering List B </t>
  </si>
  <si>
    <t>Equipment for Engineering List B</t>
  </si>
  <si>
    <t>Equipment for Engineering LIST A</t>
  </si>
  <si>
    <t>ENG/A/2001-2113</t>
  </si>
  <si>
    <t>ENG/A/301-303</t>
  </si>
  <si>
    <t>ENG/A/401-461</t>
  </si>
  <si>
    <t>ENG/A/501-507</t>
  </si>
  <si>
    <t>ENG/A/601-620</t>
  </si>
  <si>
    <t>ENG/A/901-916</t>
  </si>
  <si>
    <t>ENG/A/1001-1019</t>
  </si>
  <si>
    <t>Total amount for Equipment for Engineering List A</t>
  </si>
  <si>
    <r>
      <t xml:space="preserve">Portable minimum 18 Volt Brushless Random Orbital Sander with outlet compatible with Dust Extractor, to include charger and two batteries. </t>
    </r>
    <r>
      <rPr>
        <b/>
        <sz val="11"/>
        <color rgb="FFFF0000"/>
        <rFont val="Calibri"/>
        <family val="2"/>
        <scheme val="minor"/>
      </rPr>
      <t>Minimum 2-year warranty.</t>
    </r>
  </si>
  <si>
    <t>ENG/A/301</t>
  </si>
  <si>
    <t>ENG/A/302</t>
  </si>
  <si>
    <t>Soldering iron, straight with handle, c.220 g.</t>
  </si>
  <si>
    <t>Soldering iron, straight with handle, c.500 g.</t>
  </si>
  <si>
    <t>Soldering iron, hatchet with handle, c.500 g.</t>
  </si>
  <si>
    <r>
      <t xml:space="preserve">Magnetic folding machine, Capacity: 1250 x 1,6mm at 400 N/mm², 230 volt.
To be supplied with: Wide clamping bar, narrow clamping bar, slotted clamping bar for shallow boxes, segmented clamping bar (finders), sheet support. </t>
    </r>
    <r>
      <rPr>
        <b/>
        <sz val="11"/>
        <color rgb="FFFF0000"/>
        <rFont val="Calibri"/>
        <family val="2"/>
        <scheme val="minor"/>
      </rPr>
      <t>Minimum 5-year on-site warranty to include parts and labour.</t>
    </r>
  </si>
  <si>
    <r>
      <t xml:space="preserve">Guillotine – treadle type. Capacity in steel up to c.1.2mm, c.1000mm blade length, 600mm back stop, 200mm side stop, minimum weight 140kg. </t>
    </r>
    <r>
      <rPr>
        <b/>
        <sz val="11"/>
        <color rgb="FFFF0000"/>
        <rFont val="Calibri"/>
        <family val="2"/>
        <scheme val="minor"/>
      </rPr>
      <t>Minimum 5-year on-site warranty to include parts and labour.</t>
    </r>
  </si>
  <si>
    <r>
      <t xml:space="preserve">Plastic dip coating unit. Minimum capacity 50 litres. Supplied complete with air blower and air pressure regulator together with 20 kg packs of two different colours of Polyethylene powder. Electrics: 1 pH, 230 V, 50 Hz. </t>
    </r>
    <r>
      <rPr>
        <b/>
        <sz val="11"/>
        <color rgb="FFFF0000"/>
        <rFont val="Calibri"/>
        <family val="2"/>
        <scheme val="minor"/>
      </rPr>
      <t>Minimum 3-year on-site warranty to include parts and labour.</t>
    </r>
  </si>
  <si>
    <r>
      <t xml:space="preserve">Thermoplastic sheet strip heater, suitable for bending of thermo-plastic sheets up to c.6mm thick and up to c.600mm wide. 110 V, 50 Hz. </t>
    </r>
    <r>
      <rPr>
        <b/>
        <sz val="11"/>
        <color rgb="FFFF0000"/>
        <rFont val="Calibri"/>
        <family val="2"/>
        <scheme val="minor"/>
      </rPr>
      <t>Minimum 3-year on-site warranty to include parts and labour.</t>
    </r>
  </si>
  <si>
    <r>
      <t xml:space="preserve">Air compressor, c.8 bar, c.5 litres/m, c.24 litre receiver. </t>
    </r>
    <r>
      <rPr>
        <b/>
        <sz val="11"/>
        <color rgb="FFFF0000"/>
        <rFont val="Calibri"/>
        <family val="2"/>
        <scheme val="minor"/>
      </rPr>
      <t>Minimum 2-year warranty.</t>
    </r>
  </si>
  <si>
    <r>
      <rPr>
        <b/>
        <sz val="11"/>
        <rFont val="Calibri"/>
        <family val="2"/>
        <scheme val="minor"/>
      </rPr>
      <t xml:space="preserve">Engineers ball pein hammer, weight c.500 g, </t>
    </r>
    <r>
      <rPr>
        <b/>
        <sz val="11"/>
        <color rgb="FFFF0000"/>
        <rFont val="Calibri"/>
        <family val="2"/>
        <scheme val="minor"/>
      </rPr>
      <t>Minimum 10-year warranty.</t>
    </r>
  </si>
  <si>
    <r>
      <rPr>
        <b/>
        <sz val="11"/>
        <rFont val="Calibri"/>
        <family val="2"/>
        <scheme val="minor"/>
      </rPr>
      <t>Carpenters mallet, c.115mm,</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</si>
  <si>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Junior hacksaw frame and blades, Strong epoxy frame; spring steel blade with precision blade teeth,</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</si>
  <si>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Tenon saw, c.250mm – 300mm, stiffening rib,</t>
    </r>
    <r>
      <rPr>
        <b/>
        <sz val="11"/>
        <color rgb="FF231F20"/>
        <rFont val="Calibri"/>
        <family val="2"/>
        <scheme val="minor"/>
      </rPr>
      <t xml:space="preserve"> </t>
    </r>
    <r>
      <rPr>
        <b/>
        <sz val="11"/>
        <color rgb="FFFF0000"/>
        <rFont val="Calibri"/>
        <family val="2"/>
        <scheme val="minor"/>
      </rPr>
      <t>Minimum 10-year warranty.</t>
    </r>
  </si>
  <si>
    <r>
      <rPr>
        <b/>
        <sz val="11"/>
        <rFont val="Calibri"/>
        <family val="2"/>
        <scheme val="minor"/>
      </rPr>
      <t xml:space="preserve">Height gauge 300mm, adjustable reference point, carbide tipped offset scriber, accuracy +/- 0.3mm, </t>
    </r>
    <r>
      <rPr>
        <b/>
        <sz val="11"/>
        <color rgb="FFFF0000"/>
        <rFont val="Calibri"/>
        <family val="2"/>
        <scheme val="minor"/>
      </rPr>
      <t>Minimum 3-year warranty.</t>
    </r>
  </si>
  <si>
    <r>
      <t xml:space="preserve">Circular dies for screw cutting 3mm, 4mm, 5mm, 6mm and 8mm ISO. 
Stock to suit above dies. </t>
    </r>
    <r>
      <rPr>
        <b/>
        <sz val="11"/>
        <color rgb="FFFF0000"/>
        <rFont val="Calibri"/>
        <family val="2"/>
        <scheme val="minor"/>
      </rPr>
      <t>Minimum 10-year warranty.</t>
    </r>
  </si>
  <si>
    <t>ENG/A/2067</t>
  </si>
  <si>
    <r>
      <rPr>
        <b/>
        <sz val="11"/>
        <rFont val="Calibri"/>
        <family val="2"/>
        <scheme val="minor"/>
      </rPr>
      <t xml:space="preserve">Chisels (firmer):
6mm,
10mm,
18mm.
</t>
    </r>
    <r>
      <rPr>
        <b/>
        <sz val="11"/>
        <color rgb="FFFF0000"/>
        <rFont val="Calibri"/>
        <family val="2"/>
        <scheme val="minor"/>
      </rPr>
      <t>Minimum 10-year warranty.</t>
    </r>
  </si>
  <si>
    <r>
      <rPr>
        <b/>
        <sz val="11"/>
        <rFont val="Calibri"/>
        <family val="2"/>
        <scheme val="minor"/>
      </rPr>
      <t xml:space="preserve">Chisels (bevel):
6mm,
10mm,
18mm.
</t>
    </r>
    <r>
      <rPr>
        <b/>
        <sz val="11"/>
        <color rgb="FFFF0000"/>
        <rFont val="Calibri"/>
        <family val="2"/>
        <scheme val="minor"/>
      </rPr>
      <t>Minimum 10-year warranty.</t>
    </r>
  </si>
  <si>
    <t>ENG/A/2081</t>
  </si>
  <si>
    <t>Quarter litre manual pump oiler.</t>
  </si>
  <si>
    <t>Half round files – 150mm bastard.</t>
  </si>
  <si>
    <t>Potentiometers, to include:
1K LIN,
2200K LIN,
10K LIN,
100K LIN,
1M LIN,
100K LIN dual control (stereo).</t>
  </si>
  <si>
    <t>Pair of fibre grips for ENG/A/2001.</t>
  </si>
  <si>
    <r>
      <rPr>
        <b/>
        <sz val="11"/>
        <rFont val="Calibri"/>
        <family val="2"/>
        <scheme val="minor"/>
      </rPr>
      <t xml:space="preserve">Engineers steel try square, blade 120mm min., </t>
    </r>
    <r>
      <rPr>
        <b/>
        <sz val="11"/>
        <color rgb="FFFF0000"/>
        <rFont val="Calibri"/>
        <family val="2"/>
        <scheme val="minor"/>
      </rPr>
      <t>Minimum 10-year warranty.</t>
    </r>
  </si>
  <si>
    <t>Woodwork try-square, blade length 150mm, min.</t>
  </si>
  <si>
    <t>Set(s) of assorted flat and Philips head screwdrivers with plastic handles.</t>
  </si>
  <si>
    <t>Set of pin punches, e.g., 1.5mm to 8mm, c.100-150mm long.</t>
  </si>
  <si>
    <r>
      <t>Set of five taps (taper, second and plug) for screw cutting 3mm, 4mm, 5mm, 6mm and 8mm</t>
    </r>
    <r>
      <rPr>
        <b/>
        <sz val="11"/>
        <rFont val="Calibri"/>
        <family val="2"/>
        <scheme val="minor"/>
      </rPr>
      <t xml:space="preserve"> ISO.</t>
    </r>
    <r>
      <rPr>
        <b/>
        <sz val="11"/>
        <color rgb="FFFF0000"/>
        <rFont val="Calibri"/>
        <family val="2"/>
        <scheme val="minor"/>
      </rPr>
      <t xml:space="preserve"> Minimum 10-year warranty. Adjustable tap wrench to suit.</t>
    </r>
  </si>
  <si>
    <t>Pack/set of plastic/wooden wheels suitable for model building/construction work, to include:
Pack plastic c.10 wheels c.60mm diameter,
Pack plastic c.10 wheels c.50mm diameter,
Pack wooden c.10 wheels c.25mm diameter,
Pack wooden c.10 wheels c.50mm diameter.</t>
  </si>
  <si>
    <t>M3 screws and nuts:
Box M3 screws 6mm pack of 100,
Box M3 screws 12mm pack of 100,
Box M3 screws 25mm pack of 100,
Box M3 nuts pack of 100,
Box M3 washers pack of 500.</t>
  </si>
  <si>
    <t>M4 screws and nuts:
Box M4 screws 6mm pack of 100,
Box M4 screws 12mm pack of 100,
Box M4 screws 25mm pack of 100,
Box M4 nuts pack of 100,
Box M4 washers pack of 500.</t>
  </si>
  <si>
    <t>ENG/A/612</t>
  </si>
  <si>
    <t>ENG/A/613</t>
  </si>
  <si>
    <t>ENG/A/614</t>
  </si>
  <si>
    <t>ENG/A/615</t>
  </si>
  <si>
    <t>ENG/A/617</t>
  </si>
  <si>
    <t>Wall-Mounted First Aid Cabinet c.370mm X  c.24mm with hinged door and equipped with minimum 24 person first aid kit.</t>
  </si>
  <si>
    <t>ENG/A/601</t>
  </si>
  <si>
    <t>ENG/A/602</t>
  </si>
  <si>
    <t>ENG/A/603</t>
  </si>
  <si>
    <t>ENG/A/604</t>
  </si>
  <si>
    <t>ENG/A/605</t>
  </si>
  <si>
    <t>ENG/A/606</t>
  </si>
  <si>
    <t>ENG/A/607</t>
  </si>
  <si>
    <t>ENG/A/608</t>
  </si>
  <si>
    <t>ENG/A/609</t>
  </si>
  <si>
    <t>ENG/A/610</t>
  </si>
  <si>
    <t>Roll of hand paper, 200mm wide, on roller stand.</t>
  </si>
  <si>
    <t>Gas welding goggles, kite marked to BS 2092 and BS 1542.</t>
  </si>
  <si>
    <t>Heavy duty chrome leather apron, complete with apron ties, suitable for hot metal working, e.g., welding, forging, casting, etc.</t>
  </si>
  <si>
    <t>Pair heating resistant leggings for use during the metal casting process.</t>
  </si>
  <si>
    <r>
      <t xml:space="preserve">Multi-use portable gas torch with gas container, fine flame adjustment, screw-on burner, safety checked and test burned. </t>
    </r>
    <r>
      <rPr>
        <b/>
        <sz val="11"/>
        <color rgb="FFFF0000"/>
        <rFont val="Calibri"/>
        <family val="2"/>
        <scheme val="minor"/>
      </rPr>
      <t>Minimum 3-year on-site warranty to include parts and labour.</t>
    </r>
  </si>
  <si>
    <r>
      <t xml:space="preserve">Electric fired kiln, max. temperature c.1000 °C. Overall dimensions c.420mm x c.300mm x c.245mm. Temperature indicator, removable burner tray and refractory tile. </t>
    </r>
    <r>
      <rPr>
        <b/>
        <sz val="11"/>
        <color rgb="FFFF0000"/>
        <rFont val="Calibri"/>
        <family val="2"/>
        <scheme val="minor"/>
      </rPr>
      <t>Minimum 5-year on-site warranty to include parts and labour.</t>
    </r>
  </si>
  <si>
    <r>
      <t xml:space="preserve">Set of flashback arrestors (one for acetylene, one for oxygen). </t>
    </r>
    <r>
      <rPr>
        <b/>
        <sz val="11"/>
        <color rgb="FFFF0000"/>
        <rFont val="Calibri"/>
        <family val="2"/>
        <scheme val="minor"/>
      </rPr>
      <t>Minimum 3-year on-site warranty to include parts and labour.</t>
    </r>
  </si>
  <si>
    <r>
      <t xml:space="preserve">Acetylene two stage regulator. </t>
    </r>
    <r>
      <rPr>
        <b/>
        <sz val="11"/>
        <color rgb="FFFF0000"/>
        <rFont val="Calibri"/>
        <family val="2"/>
        <scheme val="minor"/>
      </rPr>
      <t>Minimum 3-year on-site warranty to include parts and labour.</t>
    </r>
  </si>
  <si>
    <r>
      <t xml:space="preserve">Oxygen two stage regulator. </t>
    </r>
    <r>
      <rPr>
        <b/>
        <sz val="11"/>
        <color rgb="FFFF0000"/>
        <rFont val="Calibri"/>
        <family val="2"/>
        <scheme val="minor"/>
      </rPr>
      <t>Minimum 3-year on-site warranty to include parts and labour.</t>
    </r>
  </si>
  <si>
    <r>
      <t>MIG welding set, wire size c.0.6-1.2mm, OCV, c.46V, current range c.30- 250A.</t>
    </r>
    <r>
      <rPr>
        <b/>
        <sz val="11"/>
        <color rgb="FFFF0000"/>
        <rFont val="Calibri"/>
        <family val="2"/>
        <scheme val="minor"/>
      </rPr>
      <t xml:space="preserve"> Minimum 3-year on-site warranty to include parts and labour.</t>
    </r>
  </si>
  <si>
    <r>
      <t xml:space="preserve">Electric arc welding set, fan cooled transformer output, c.220 A, 3 pH/1 pH, 5 kVA. </t>
    </r>
    <r>
      <rPr>
        <b/>
        <sz val="11"/>
        <color rgb="FFFF0000"/>
        <rFont val="Calibri"/>
        <family val="2"/>
        <scheme val="minor"/>
      </rPr>
      <t>Minimum 3-year on-site warranty to include parts and labour.</t>
    </r>
  </si>
  <si>
    <r>
      <t xml:space="preserve">Spot welding gun, portable and suitable for bench mounting. Capacity on mild sheet 0.5 +0.5mm min., 2 + 2mm max. thickness, max. length of arms c.500mm. Built in timer, 230V, 1 pH, 50 Hz, approx. weight 10 kg. </t>
    </r>
    <r>
      <rPr>
        <b/>
        <sz val="11"/>
        <color rgb="FFFF0000"/>
        <rFont val="Calibri"/>
        <family val="2"/>
        <scheme val="minor"/>
      </rPr>
      <t>Minimum 2-year warranty.</t>
    </r>
  </si>
  <si>
    <t>ENG/B/101-114</t>
  </si>
  <si>
    <t>ENG/B/114</t>
  </si>
  <si>
    <t>ENG/B/113(A)</t>
  </si>
  <si>
    <t>ENG/B/113(B)</t>
  </si>
  <si>
    <t>ENG/B/112(B)</t>
  </si>
  <si>
    <t>ENG/B/112(A)</t>
  </si>
  <si>
    <t>ENG/A/1101-1110</t>
  </si>
  <si>
    <t>Paint Brushes:
12mm, 25mm, 38mm, 50mm.</t>
  </si>
  <si>
    <r>
      <rPr>
        <b/>
        <sz val="11"/>
        <rFont val="Calibri"/>
        <family val="2"/>
        <scheme val="minor"/>
      </rPr>
      <t xml:space="preserve">Bandsaw
Floor-standing, Min. Cutting Height 310mm, Min. Cutting Width 420mm, Tilting Table to 45 degrees, Rip Fence Aluminium on Cast Iron Mounting with Steel rail, slot in work table to accept mitre guide, mitre guide to be supplied, Upper and Lower Precision Guides in steel, DC Electronic Brake Unit and over load protection, Non- latching emergency stop on bottom of frame, Locks on Door, minimum 3HP, 3 phase. Bi-metal (M42) blade to be supplied for metal cutting, GP 3/8” (10mm) x 8 TPI Carbon steel Blade for cutting plastics. </t>
    </r>
    <r>
      <rPr>
        <b/>
        <sz val="11"/>
        <color rgb="FFFF0000"/>
        <rFont val="Calibri"/>
        <family val="2"/>
        <scheme val="minor"/>
      </rPr>
      <t>Minimum 5-year on-site warranty to include parts and labour.</t>
    </r>
    <r>
      <rPr>
        <b/>
        <sz val="11"/>
        <color rgb="FF000000"/>
        <rFont val="Calibri"/>
        <family val="2"/>
        <scheme val="minor"/>
      </rPr>
      <t xml:space="preserve">
</t>
    </r>
    <r>
      <rPr>
        <b/>
        <sz val="11"/>
        <color rgb="FFFF0000"/>
        <rFont val="Calibri"/>
        <family val="2"/>
        <scheme val="minor"/>
      </rPr>
      <t xml:space="preserve">NOTE: </t>
    </r>
    <r>
      <rPr>
        <b/>
        <i/>
        <sz val="11"/>
        <color rgb="FFFF0000"/>
        <rFont val="Calibri"/>
        <family val="2"/>
        <scheme val="minor"/>
      </rPr>
      <t>Follow Health &amp; Safety advice regarding use of this machine and age restrictions on its use; Statutory Instruments (SI) No. 36 of 2016 Safety, Health and Welfare at Work (General Application) (Amendment) Regulations 2016.</t>
    </r>
  </si>
  <si>
    <r>
      <rPr>
        <b/>
        <sz val="11"/>
        <rFont val="Calibri"/>
        <family val="2"/>
        <scheme val="minor"/>
      </rPr>
      <t xml:space="preserve">Scroll Saw, 450mm, with tilt table, variable speed motor, sawdust blower, workpiece hold-down and blade guard attachment. Motor c.120-200 W, 230 V. </t>
    </r>
    <r>
      <rPr>
        <b/>
        <sz val="11"/>
        <color rgb="FFFF0000"/>
        <rFont val="Calibri"/>
        <family val="2"/>
        <scheme val="minor"/>
      </rPr>
      <t>Minimum 3-year on-site warranty to include parts and labour.</t>
    </r>
  </si>
  <si>
    <t>Drill-press vice (approx. 100mm and 150mm jaws, prismatic type) complete with appropriate hold down clamps (if not supplied with pillar drill ENG/B/106).</t>
  </si>
  <si>
    <r>
      <t xml:space="preserve">Lever shearing machine, capacity 6mm strip, c.12mm round. </t>
    </r>
    <r>
      <rPr>
        <b/>
        <sz val="11"/>
        <color rgb="FFFF0000"/>
        <rFont val="Calibri"/>
        <family val="2"/>
        <scheme val="minor"/>
      </rPr>
      <t>Minimum 5-year on-site warranty to include parts and labour.</t>
    </r>
  </si>
  <si>
    <r>
      <rPr>
        <b/>
        <sz val="11"/>
        <rFont val="Calibri"/>
        <family val="2"/>
        <scheme val="minor"/>
      </rPr>
      <t xml:space="preserve">Horizontal band saw (mobile), c.200mm cutting capacity, cast iron arm, precision saw blade guide, hinged joint in pre-taper roller bearings, capable of variable speed 380 V 3 pH / 230 V 1 pH. </t>
    </r>
    <r>
      <rPr>
        <b/>
        <sz val="11"/>
        <color rgb="FFFF0000"/>
        <rFont val="Calibri"/>
        <family val="2"/>
        <scheme val="minor"/>
      </rPr>
      <t>Minimum 5-year on-site warranty to include parts and labour.</t>
    </r>
  </si>
  <si>
    <r>
      <rPr>
        <b/>
        <sz val="11"/>
        <rFont val="Calibri"/>
        <family val="2"/>
        <scheme val="minor"/>
      </rPr>
      <t xml:space="preserve">Drilling machine, pedestal model, capacity in steel c.20mm. All geared variable spindle speeds. Complete with fitted keyless drill chuck, key and chuck guard. Electrics 3 pH, 380V, 50Hz. Supplied complete with starter/ isolator. Minimum weight 120kg. </t>
    </r>
    <r>
      <rPr>
        <b/>
        <sz val="11"/>
        <color rgb="FFFF0000"/>
        <rFont val="Calibri"/>
        <family val="2"/>
        <scheme val="minor"/>
      </rPr>
      <t>Minimum 5-year on-site warranty to include parts and labour.</t>
    </r>
  </si>
  <si>
    <r>
      <t xml:space="preserve">Injection Moulding Machine: for demonstration of injection moulding principles; bench top/portable model suitable for school use; set of 4 moulds for production of objects up to c.20 g; 2 kg of suitable polymer granules. 230 V, 50 Hz. </t>
    </r>
    <r>
      <rPr>
        <b/>
        <sz val="11"/>
        <color rgb="FFFF0000"/>
        <rFont val="Calibri"/>
        <family val="2"/>
        <scheme val="minor"/>
      </rPr>
      <t>Minimum 3-year on-site warranty to include parts and labour.</t>
    </r>
  </si>
  <si>
    <r>
      <rPr>
        <b/>
        <sz val="11"/>
        <rFont val="Calibri"/>
        <family val="2"/>
        <scheme val="minor"/>
      </rPr>
      <t>Low cost tensile testing/extensometer machine, portable/bench mounted type.</t>
    </r>
    <r>
      <rPr>
        <b/>
        <sz val="11"/>
        <color rgb="FF231F20"/>
        <rFont val="Calibri"/>
        <family val="2"/>
        <scheme val="minor"/>
      </rPr>
      <t xml:space="preserve"> </t>
    </r>
    <r>
      <rPr>
        <b/>
        <sz val="11"/>
        <color rgb="FFFF0000"/>
        <rFont val="Calibri"/>
        <family val="2"/>
        <scheme val="minor"/>
      </rPr>
      <t>Minimum 3-year on-site warranty to include parts and labour.</t>
    </r>
  </si>
  <si>
    <r>
      <rPr>
        <b/>
        <sz val="11"/>
        <rFont val="Calibri"/>
        <family val="2"/>
        <scheme val="minor"/>
      </rPr>
      <t xml:space="preserve">Impact testing Simulation software (education version) capable of carrying out Izod/Charpy/tensile impact testing on various materials. </t>
    </r>
    <r>
      <rPr>
        <b/>
        <sz val="11"/>
        <color rgb="FFFF0000"/>
        <rFont val="Calibri"/>
        <family val="2"/>
        <scheme val="minor"/>
      </rPr>
      <t>Minimum 3-year on-site warranty to include parts and labour.</t>
    </r>
  </si>
  <si>
    <r>
      <rPr>
        <b/>
        <sz val="11"/>
        <rFont val="Calibri"/>
        <family val="2"/>
        <scheme val="minor"/>
      </rPr>
      <t xml:space="preserve">Low cost non-destructive magnetic particle testing kit. </t>
    </r>
    <r>
      <rPr>
        <b/>
        <sz val="11"/>
        <color rgb="FFFF0000"/>
        <rFont val="Calibri"/>
        <family val="2"/>
        <scheme val="minor"/>
      </rPr>
      <t>Minimum 2-year warranty</t>
    </r>
    <r>
      <rPr>
        <b/>
        <sz val="11"/>
        <color rgb="FF231F20"/>
        <rFont val="Calibri"/>
        <family val="2"/>
        <scheme val="minor"/>
      </rPr>
      <t>.</t>
    </r>
  </si>
  <si>
    <r>
      <t xml:space="preserve">Centre Lathe. All metric indexing. Centre height: c.140mm to 180mm to admit c.500mm to 1000mm between centres. Fully enclosed oil bath gearbox with provision for cutting screw thread pitches in millimetres. Range of spindle speeds (typical speeds; 36-1600/ 40-2500 rpm). Spindle bore, c.38mm min. Foot-operated brake/switch, no more than 24V to control buttons, c.1-2.2 kW electric motor. Electric supply 380 V, 3 pH, 50 Hz. Machine to be mounted on steel cabinet base and supplied complete with starter/isolator. The following total number of accessories should be supplied with the lathe and, where possible, fitted. </t>
    </r>
    <r>
      <rPr>
        <b/>
        <sz val="11"/>
        <color rgb="FFFF0000"/>
        <rFont val="Calibri"/>
        <family val="2"/>
        <scheme val="minor"/>
      </rPr>
      <t>Minimum 5-year on-site warranty to include parts and labour.</t>
    </r>
    <r>
      <rPr>
        <b/>
        <sz val="11"/>
        <rFont val="Calibri"/>
        <family val="2"/>
        <scheme val="minor"/>
      </rPr>
      <t xml:space="preserve">
a) Pump, tank and fittings.
b) Quick change tool-post.
c) Carbide tooling package to suit lathe, to include: right hand tool holder, boring bar (c.12mm), parting-oﬀ block, combination knurling tool and blade. All tooling should have independent tool holders.
d) Appropriate carbide inserts for tooling package at c.
e) Multi-head knurling tool with fine, medium and coarse knurls.
f) Three jaw self-centering chuck, c.110mm. Chuck complete with key and set of reversible jaws.
g) Four jaw independent chuck, c.150-200mm, complete with key.
h) Drill chuck, c.13mm capacity complete with key and arbor. Keyless Chuck to suit tailstock of lathe.
i) Morse taper centres – one live centre and one dead centre.
j) Face plate, c.150-300mm.
k) Travelling steady, and fixed steady – 3 point.
l) Angle poise low voltage lamp.
m) Set of spanners.
n) Operator handbook.
o) Set of anti-vibration pads - fitted to lathe.
p) Digital read outs fitted also.</t>
    </r>
  </si>
  <si>
    <r>
      <rPr>
        <b/>
        <i/>
        <sz val="11"/>
        <color rgb="FFFF0000"/>
        <rFont val="Calibri"/>
        <family val="2"/>
        <scheme val="minor"/>
      </rPr>
      <t>Schools can have the option of reducing the quantity of Centre Lathes (ENG/B/112(A)) to two and getting a Mill Drill instead, spec detail below: The schools choice should be clear on the tendering documents.</t>
    </r>
    <r>
      <rPr>
        <b/>
        <sz val="11"/>
        <rFont val="Calibri"/>
        <family val="2"/>
        <scheme val="minor"/>
      </rPr>
      <t xml:space="preserve">
Pedestal Drill / Milling Machine with gearbox:
• Heavy, solid cast design.
• Quality industrial electric motor.
• Drilling depth stop.
• Thread cutting function.
• User-friendly control panel with emergency stop button.
• Shaft milling cutter approx. 28mm.
• Milling table size approx. 750mm x 250mm.
• X-axis travel 400mm, Y-axis 200mm.
• Spidle reach min. 250mm.
• Spidle type: MT4.
• Spindle speed range: Approx. 100-1500 min-1.
• Spindle quill diameter: Approx. 70mm.
• To be supplied with 3 suitable mill cutting drill bits.
</t>
    </r>
    <r>
      <rPr>
        <b/>
        <sz val="11"/>
        <color rgb="FFFF0000"/>
        <rFont val="Calibri"/>
        <family val="2"/>
        <scheme val="minor"/>
      </rPr>
      <t>Minimum 5-year on-site warranty to include parts and labour.</t>
    </r>
  </si>
  <si>
    <t>Mobile tool cabinet, c.1000 x c.500 x c.350mm, all metal construction complete with fitted drawer and lock.</t>
  </si>
  <si>
    <r>
      <rPr>
        <b/>
        <i/>
        <sz val="11"/>
        <color rgb="FFFF0000"/>
        <rFont val="Calibri"/>
        <family val="2"/>
        <scheme val="minor"/>
      </rPr>
      <t>ONE ONLY TO BE SUPPLIED PER SCHOOL</t>
    </r>
    <r>
      <rPr>
        <b/>
        <sz val="11"/>
        <color rgb="FF231F20"/>
        <rFont val="Calibri"/>
        <family val="2"/>
        <scheme val="minor"/>
      </rPr>
      <t xml:space="preserve">
</t>
    </r>
    <r>
      <rPr>
        <b/>
        <sz val="11"/>
        <rFont val="Calibri"/>
        <family val="2"/>
        <scheme val="minor"/>
      </rPr>
      <t xml:space="preserve">Bench mounted computer numerically controlled (CNC) slant bed educational training lathe: max. machining diameter c.55mm, travel in x-axis: c.50mm, travel in z-axis: c.250mm, typical spindle speed range: c.100-4000 rpm. Electric supply: 110/230 V, 1 pH, 50/60 Hz. Machine to be compatible with standard computer hardware, operating system/CADCAM software, educational (NOT industry standard), must provide simulation and be multi user platform, fully enclosed working area, operator’s handbook. Appropriate tooling package to cater for standard lathe operations to be included. </t>
    </r>
    <r>
      <rPr>
        <b/>
        <sz val="11"/>
        <color rgb="FFFF0000"/>
        <rFont val="Calibri"/>
        <family val="2"/>
        <scheme val="minor"/>
      </rPr>
      <t xml:space="preserve">Minimum 5-year on-site warranty to include parts and labour.
</t>
    </r>
    <r>
      <rPr>
        <b/>
        <sz val="11"/>
        <rFont val="Calibri"/>
        <family val="2"/>
        <scheme val="minor"/>
      </rPr>
      <t xml:space="preserve">
</t>
    </r>
    <r>
      <rPr>
        <b/>
        <sz val="11"/>
        <color rgb="FFFF0000"/>
        <rFont val="Calibri"/>
        <family val="2"/>
        <scheme val="minor"/>
      </rPr>
      <t xml:space="preserve">NOTE:
</t>
    </r>
    <r>
      <rPr>
        <b/>
        <i/>
        <sz val="11"/>
        <color rgb="FFFF0000"/>
        <rFont val="Calibri"/>
        <family val="2"/>
        <scheme val="minor"/>
      </rPr>
      <t>Details of specification of computer required to operate to be  furnished to school.</t>
    </r>
  </si>
  <si>
    <t xml:space="preserve">CS/A/128 </t>
  </si>
  <si>
    <t>CS/A/129</t>
  </si>
  <si>
    <t>CS/A/130</t>
  </si>
  <si>
    <t>CS/A/131</t>
  </si>
  <si>
    <r>
      <t>Beech marking gauge,</t>
    </r>
    <r>
      <rPr>
        <b/>
        <sz val="11"/>
        <color rgb="FFFF0000"/>
        <rFont val="Calibri"/>
        <family val="2"/>
        <scheme val="minor"/>
      </rPr>
      <t xml:space="preserve"> Minimum 10-year warranty.</t>
    </r>
  </si>
  <si>
    <r>
      <t>225mm Rosewood sliding bevel,</t>
    </r>
    <r>
      <rPr>
        <b/>
        <sz val="11"/>
        <color rgb="FFFF0000"/>
        <rFont val="Calibri"/>
        <family val="2"/>
        <scheme val="minor"/>
      </rPr>
      <t xml:space="preserve"> Minimum 10-year warranty.</t>
    </r>
  </si>
  <si>
    <t>Set of (magnetic) drawing equipment, for (magnetic) chalkboard, to include (i) compass with steel point (500 mm), (ii) 60°/30° set square (500 mm), (iii) 45° set square (500 mm), (iv) protractor (425 mm) and (v) heavy duty rule with bevelled edges (1000 mm).</t>
  </si>
  <si>
    <t>300mm Rosewood-stocked try square.</t>
  </si>
  <si>
    <r>
      <rPr>
        <b/>
        <sz val="11"/>
        <rFont val="Calibri"/>
        <family val="2"/>
        <scheme val="minor"/>
      </rPr>
      <t xml:space="preserve">300mm Beech-handled tenon saw, brass back, </t>
    </r>
    <r>
      <rPr>
        <b/>
        <sz val="11"/>
        <color rgb="FFFF0000"/>
        <rFont val="Calibri"/>
        <family val="2"/>
        <scheme val="minor"/>
      </rPr>
      <t>Minimum 10-year warranty.</t>
    </r>
  </si>
  <si>
    <r>
      <rPr>
        <b/>
        <sz val="11"/>
        <rFont val="Calibri"/>
        <family val="2"/>
        <scheme val="minor"/>
      </rPr>
      <t xml:space="preserve">200mm Beech-handled dovetail saw, brass back, </t>
    </r>
    <r>
      <rPr>
        <b/>
        <sz val="11"/>
        <color rgb="FFFF0000"/>
        <rFont val="Calibri"/>
        <family val="2"/>
        <scheme val="minor"/>
      </rPr>
      <t>Minimum 10-year warranty.</t>
    </r>
  </si>
  <si>
    <r>
      <rPr>
        <b/>
        <sz val="11"/>
        <rFont val="Calibri"/>
        <family val="2"/>
        <scheme val="minor"/>
      </rPr>
      <t xml:space="preserve">3mm Bevel-edged chisel, </t>
    </r>
    <r>
      <rPr>
        <b/>
        <sz val="11"/>
        <color rgb="FFFF0000"/>
        <rFont val="Calibri"/>
        <family val="2"/>
        <scheme val="minor"/>
      </rPr>
      <t>Minimum 10-year warranty.</t>
    </r>
  </si>
  <si>
    <r>
      <rPr>
        <b/>
        <sz val="11"/>
        <rFont val="Calibri"/>
        <family val="2"/>
        <scheme val="minor"/>
      </rPr>
      <t xml:space="preserve">6mm Bevel-edged chisel, </t>
    </r>
    <r>
      <rPr>
        <b/>
        <sz val="11"/>
        <color rgb="FFFF0000"/>
        <rFont val="Calibri"/>
        <family val="2"/>
        <scheme val="minor"/>
      </rPr>
      <t>Minimum 10-year warranty.</t>
    </r>
  </si>
  <si>
    <r>
      <rPr>
        <b/>
        <sz val="11"/>
        <rFont val="Calibri"/>
        <family val="2"/>
        <scheme val="minor"/>
      </rPr>
      <t xml:space="preserve">Lathe long hole boring kit, </t>
    </r>
    <r>
      <rPr>
        <b/>
        <sz val="11"/>
        <color rgb="FFFF0000"/>
        <rFont val="Calibri"/>
        <family val="2"/>
        <scheme val="minor"/>
      </rPr>
      <t>Minimum 10-year warranty.</t>
    </r>
  </si>
  <si>
    <r>
      <rPr>
        <b/>
        <sz val="11"/>
        <rFont val="Calibri"/>
        <family val="2"/>
        <scheme val="minor"/>
      </rPr>
      <t xml:space="preserve">18mm Turning chisel, </t>
    </r>
    <r>
      <rPr>
        <b/>
        <sz val="11"/>
        <color rgb="FFFF0000"/>
        <rFont val="Calibri"/>
        <family val="2"/>
        <scheme val="minor"/>
      </rPr>
      <t>Minimum 10-year warranty.</t>
    </r>
  </si>
  <si>
    <r>
      <rPr>
        <b/>
        <sz val="11"/>
        <rFont val="Calibri"/>
        <family val="2"/>
        <scheme val="minor"/>
      </rPr>
      <t xml:space="preserve">12mm Skew end turning chisel, </t>
    </r>
    <r>
      <rPr>
        <b/>
        <sz val="11"/>
        <color rgb="FFFF0000"/>
        <rFont val="Calibri"/>
        <family val="2"/>
        <scheme val="minor"/>
      </rPr>
      <t>Minimum 10-year warranty.</t>
    </r>
  </si>
  <si>
    <r>
      <rPr>
        <b/>
        <sz val="11"/>
        <rFont val="Calibri"/>
        <family val="2"/>
        <scheme val="minor"/>
      </rPr>
      <t xml:space="preserve">18mm Skew end turning chisel, </t>
    </r>
    <r>
      <rPr>
        <b/>
        <sz val="11"/>
        <color rgb="FFFF0000"/>
        <rFont val="Calibri"/>
        <family val="2"/>
        <scheme val="minor"/>
      </rPr>
      <t>Minimum 10-year warranty.</t>
    </r>
  </si>
  <si>
    <r>
      <rPr>
        <b/>
        <sz val="11"/>
        <rFont val="Calibri"/>
        <family val="2"/>
        <scheme val="minor"/>
      </rPr>
      <t xml:space="preserve">3mm Parting chisels, </t>
    </r>
    <r>
      <rPr>
        <b/>
        <sz val="11"/>
        <color rgb="FFFF0000"/>
        <rFont val="Calibri"/>
        <family val="2"/>
        <scheme val="minor"/>
      </rPr>
      <t>Minimum 10-year warranty.</t>
    </r>
  </si>
  <si>
    <r>
      <rPr>
        <b/>
        <sz val="11"/>
        <rFont val="Calibri"/>
        <family val="2"/>
        <scheme val="minor"/>
      </rPr>
      <t xml:space="preserve">12mm Carving gouge-short curved, no.27 sweep, </t>
    </r>
    <r>
      <rPr>
        <b/>
        <sz val="11"/>
        <color rgb="FFFF0000"/>
        <rFont val="Calibri"/>
        <family val="2"/>
        <scheme val="minor"/>
      </rPr>
      <t>Minimum 10-year warranty.</t>
    </r>
  </si>
  <si>
    <t>250mm Standard flat cut rasp/planer file.</t>
  </si>
  <si>
    <t>250mm Fine flat cut rasp/planer file.</t>
  </si>
  <si>
    <t>250mm Fine half round rasp/planer file.</t>
  </si>
  <si>
    <t>250mm Standard round rasp/planer file.</t>
  </si>
  <si>
    <t>250mm Standard half round rasp/planer file.</t>
  </si>
  <si>
    <t>250mm Fine round rasp/planer file.</t>
  </si>
  <si>
    <r>
      <rPr>
        <b/>
        <sz val="11"/>
        <rFont val="Calibri"/>
        <family val="2"/>
        <scheme val="minor"/>
      </rPr>
      <t xml:space="preserve">Plastic-handled Bradawl, </t>
    </r>
    <r>
      <rPr>
        <b/>
        <sz val="11"/>
        <color rgb="FFFF0000"/>
        <rFont val="Calibri"/>
        <family val="2"/>
        <scheme val="minor"/>
      </rPr>
      <t>Minimum 10-year warranty.</t>
    </r>
  </si>
  <si>
    <r>
      <rPr>
        <b/>
        <sz val="11"/>
        <rFont val="Calibri"/>
        <family val="2"/>
        <scheme val="minor"/>
      </rPr>
      <t xml:space="preserve">Heavy duty hammer tacker (Stapler), </t>
    </r>
    <r>
      <rPr>
        <b/>
        <sz val="11"/>
        <color rgb="FFFF0000"/>
        <rFont val="Calibri"/>
        <family val="2"/>
        <scheme val="minor"/>
      </rPr>
      <t>Minimum 10-year warranty.</t>
    </r>
  </si>
  <si>
    <t>4 Sets Drill Bits for Metal and Plastic, comprising 1 -13mm HSS.</t>
  </si>
  <si>
    <r>
      <rPr>
        <b/>
        <sz val="11"/>
        <rFont val="Calibri"/>
        <family val="2"/>
        <scheme val="minor"/>
      </rPr>
      <t>125 Opening Drill Press Vice,</t>
    </r>
    <r>
      <rPr>
        <b/>
        <sz val="11"/>
        <color rgb="FF231F20"/>
        <rFont val="Calibri"/>
        <family val="2"/>
        <scheme val="minor"/>
      </rPr>
      <t xml:space="preserve"> </t>
    </r>
    <r>
      <rPr>
        <b/>
        <sz val="11"/>
        <color rgb="FFFF0000"/>
        <rFont val="Calibri"/>
        <family val="2"/>
        <scheme val="minor"/>
      </rPr>
      <t>Minimum 10-year warranty.</t>
    </r>
    <r>
      <rPr>
        <b/>
        <sz val="11"/>
        <color rgb="FF231F20"/>
        <rFont val="Calibri"/>
        <family val="2"/>
        <scheme val="minor"/>
      </rPr>
      <t xml:space="preserve">
</t>
    </r>
    <r>
      <rPr>
        <b/>
        <sz val="11"/>
        <color rgb="FFFF0000"/>
        <rFont val="Calibri"/>
        <family val="2"/>
        <scheme val="minor"/>
      </rPr>
      <t xml:space="preserve">NOTE:
</t>
    </r>
    <r>
      <rPr>
        <b/>
        <i/>
        <sz val="11"/>
        <color rgb="FFFF0000"/>
        <rFont val="Calibri"/>
        <family val="2"/>
        <scheme val="minor"/>
      </rPr>
      <t xml:space="preserve"> Not included if supplied with pillar drill CS/B/107.</t>
    </r>
  </si>
  <si>
    <r>
      <rPr>
        <b/>
        <sz val="11"/>
        <rFont val="Calibri"/>
        <family val="2"/>
        <scheme val="minor"/>
      </rPr>
      <t xml:space="preserve">Set of Socket Spanners Set, comprising:
1/8 mm,
1/9 mm,
1/10 mm, 
1/11 mm,
1/12 mm,
1/13 mm, 
1/14 mm,
1/15 mm, 
1/16 mm,
1/17 mm, 
1/19 mm,
1/22 mm,
1 Ratchet Handle. </t>
    </r>
    <r>
      <rPr>
        <b/>
        <sz val="11"/>
        <color rgb="FFFF0000"/>
        <rFont val="Calibri"/>
        <family val="2"/>
        <scheme val="minor"/>
      </rPr>
      <t>Minimum 10-year warranty.</t>
    </r>
  </si>
  <si>
    <r>
      <rPr>
        <b/>
        <sz val="11"/>
        <rFont val="Calibri"/>
        <family val="2"/>
        <scheme val="minor"/>
      </rPr>
      <t xml:space="preserve">Set of 12 Spanners, consisting:
1/8 mm,
1/9 mm,
1/10 mm,
1/11 mm,
1/12 mm,
1/13 mm,
1/14 mm,
1/15 mm,
1/16 mm,
1/17 mm,
1/19 mm,
1/22 mm,
Deep-oﬀset pattern ring end - open end set at an angle. </t>
    </r>
    <r>
      <rPr>
        <b/>
        <sz val="11"/>
        <color rgb="FFFF0000"/>
        <rFont val="Calibri"/>
        <family val="2"/>
        <scheme val="minor"/>
      </rPr>
      <t>Minimum 10-year warranty.</t>
    </r>
  </si>
  <si>
    <t>Note: Portable Tools to be supplied as cordless appliances only. Where possible, the same brand to be supplied for all tools to ensure batteries are interchangeable.</t>
  </si>
  <si>
    <r>
      <rPr>
        <b/>
        <sz val="11"/>
        <rFont val="Calibri"/>
        <family val="2"/>
        <scheme val="minor"/>
      </rPr>
      <t xml:space="preserve">Min. 18 volt Portable Palm Sander with outlet compatible with Dust Extractor, with charger and two batteries. </t>
    </r>
    <r>
      <rPr>
        <b/>
        <sz val="11"/>
        <color rgb="FFFF0000"/>
        <rFont val="Calibri"/>
        <family val="2"/>
        <scheme val="minor"/>
      </rPr>
      <t>Minimum 2-year warranty.</t>
    </r>
  </si>
  <si>
    <r>
      <rPr>
        <b/>
        <sz val="11"/>
        <rFont val="Calibri"/>
        <family val="2"/>
        <scheme val="minor"/>
      </rPr>
      <t xml:space="preserve">Min. 18 volt Portable Biscuit Joiner with outlet compatible with Dust Extractor and case, with charger and two batteries, Blade Diameter: 100 mm, Blade Thickness: 4 mm, Hole Diameter: 22 mm. </t>
    </r>
    <r>
      <rPr>
        <b/>
        <sz val="11"/>
        <color rgb="FFFF0000"/>
        <rFont val="Calibri"/>
        <family val="2"/>
        <scheme val="minor"/>
      </rPr>
      <t>Minimum 2-year warranty.</t>
    </r>
  </si>
  <si>
    <r>
      <rPr>
        <b/>
        <sz val="11"/>
        <rFont val="Calibri"/>
        <family val="2"/>
        <scheme val="minor"/>
      </rPr>
      <t xml:space="preserve">Portable 12/24/110 V, 50 Hz Pyrograph Machine. </t>
    </r>
    <r>
      <rPr>
        <b/>
        <sz val="11"/>
        <color rgb="FFFF0000"/>
        <rFont val="Calibri"/>
        <family val="2"/>
        <scheme val="minor"/>
      </rPr>
      <t>Minimum 2-year warranty.</t>
    </r>
  </si>
  <si>
    <t>Wall-Mounted First Aid Cabinet c.370mm x c.24mm with hinged door and equipped with minimum 24 person first aid kit.</t>
  </si>
  <si>
    <t>Clearways face shields with adjustable headbands. Full facial and eye protection while operating machine tools etc. Kite marked to BS2092.</t>
  </si>
  <si>
    <t>CS/A/1309</t>
  </si>
  <si>
    <t>CS/A/401-420</t>
  </si>
  <si>
    <t>CS/A/701-726</t>
  </si>
  <si>
    <t>CS/A/801-816</t>
  </si>
  <si>
    <t>CS/A/901-931</t>
  </si>
  <si>
    <t>CS/A/1101-1111</t>
  </si>
  <si>
    <r>
      <rPr>
        <b/>
        <sz val="11"/>
        <rFont val="Calibri"/>
        <family val="2"/>
        <scheme val="minor"/>
      </rPr>
      <t xml:space="preserve">Drilling Machine, single phase, floor-standing, keyless chuck, cast iron table, tool free belt tensioning, safety guards, weight to exceed 70kg. To be supplied with drill press table to safely secure smaller work pieces. </t>
    </r>
    <r>
      <rPr>
        <b/>
        <sz val="11"/>
        <color rgb="FFFF0000"/>
        <rFont val="Calibri"/>
        <family val="2"/>
        <scheme val="minor"/>
      </rPr>
      <t>Minimum 5-year on-site warranty to include parts and labour.</t>
    </r>
  </si>
  <si>
    <r>
      <rPr>
        <b/>
        <sz val="11"/>
        <rFont val="Calibri"/>
        <family val="2"/>
        <scheme val="minor"/>
      </rPr>
      <t xml:space="preserve">Heat Gun, 12/24/110 V 50 Hz Variable-setting. </t>
    </r>
    <r>
      <rPr>
        <b/>
        <sz val="11"/>
        <color rgb="FFFF0000"/>
        <rFont val="Calibri"/>
        <family val="2"/>
        <scheme val="minor"/>
      </rPr>
      <t>Minimum 2-year warranty.</t>
    </r>
  </si>
  <si>
    <t>CS/B/205</t>
  </si>
  <si>
    <t>CS/B/206</t>
  </si>
  <si>
    <t>CS/B/203</t>
  </si>
  <si>
    <r>
      <rPr>
        <b/>
        <sz val="11"/>
        <rFont val="Calibri"/>
        <family val="2"/>
        <scheme val="minor"/>
      </rPr>
      <t xml:space="preserve">Mortice Machine, Floor-standing hollow-chisel, c.12.5mm adjustable chuck, to take chisels as below, c. 1 kW, 3 phase, 50 Hz. </t>
    </r>
    <r>
      <rPr>
        <b/>
        <sz val="11"/>
        <color rgb="FFFF0000"/>
        <rFont val="Calibri"/>
        <family val="2"/>
        <scheme val="minor"/>
      </rPr>
      <t>Minimum 5-year on-site warranty to include parts and labour.</t>
    </r>
  </si>
  <si>
    <r>
      <rPr>
        <b/>
        <sz val="11"/>
        <rFont val="Calibri"/>
        <family val="2"/>
        <scheme val="minor"/>
      </rPr>
      <t xml:space="preserve">Laser cutter/engraver: Co2, workable on a variety of materials, </t>
    </r>
    <r>
      <rPr>
        <b/>
        <u/>
        <sz val="11"/>
        <rFont val="Calibri"/>
        <family val="2"/>
        <scheme val="minor"/>
      </rPr>
      <t>minimum</t>
    </r>
    <r>
      <rPr>
        <b/>
        <sz val="11"/>
        <rFont val="Calibri"/>
        <family val="2"/>
        <scheme val="minor"/>
      </rPr>
      <t xml:space="preserve"> engraving area 300mm x 300mm, accommodate minimum 100mm thickness, minimum 30 Watt laser tube, open source software and driver, Raster &amp; Vector operating modes, single phase, must come with a Vector grid, Air compressor and Fume extraction system, and Technical support must be available. </t>
    </r>
    <r>
      <rPr>
        <b/>
        <sz val="11"/>
        <color rgb="FFFF0000"/>
        <rFont val="Calibri"/>
        <family val="2"/>
        <scheme val="minor"/>
      </rPr>
      <t xml:space="preserve">Minimum 3-year on-site warranty on machine and Co2 tube.
</t>
    </r>
    <r>
      <rPr>
        <b/>
        <sz val="11"/>
        <color rgb="FF000000"/>
        <rFont val="Calibri"/>
        <family val="2"/>
        <scheme val="minor"/>
      </rPr>
      <t xml:space="preserve">
</t>
    </r>
    <r>
      <rPr>
        <b/>
        <sz val="11"/>
        <color rgb="FFFF0000"/>
        <rFont val="Calibri"/>
        <family val="2"/>
        <scheme val="minor"/>
      </rPr>
      <t xml:space="preserve">NOTE:
</t>
    </r>
    <r>
      <rPr>
        <b/>
        <i/>
        <sz val="11"/>
        <color rgb="FFFF0000"/>
        <rFont val="Calibri"/>
        <family val="2"/>
        <scheme val="minor"/>
      </rPr>
      <t>Only 1 laser cutter to share between Engineering, Technology and Construction Studies room. If school oﬀers any of these three subjects (or are getting an upgrade to any of these rooms) they are entitled to get a laser cutter. Location of laser cutter is identified on each of the room layouts.</t>
    </r>
  </si>
  <si>
    <r>
      <rPr>
        <b/>
        <sz val="11"/>
        <rFont val="Calibri"/>
        <family val="2"/>
        <scheme val="minor"/>
      </rPr>
      <t xml:space="preserve">Laser cutter/engraver: Co2, workable on a variety of materials, </t>
    </r>
    <r>
      <rPr>
        <b/>
        <u/>
        <sz val="11"/>
        <rFont val="Calibri"/>
        <family val="2"/>
        <scheme val="minor"/>
      </rPr>
      <t>minimum</t>
    </r>
    <r>
      <rPr>
        <b/>
        <sz val="11"/>
        <rFont val="Calibri"/>
        <family val="2"/>
        <scheme val="minor"/>
      </rPr>
      <t xml:space="preserve"> engraving area 300mm x 300mm, accommodate minimum 100mm thickness, minimum 30 Watt laser tube, open source software and driver, Raster &amp; Vector operating modes, single phase, must come with a Vector grid, Air compressor and Fume extraction system, and Technical support must be available. </t>
    </r>
    <r>
      <rPr>
        <b/>
        <sz val="11"/>
        <color rgb="FFFF0000"/>
        <rFont val="Calibri"/>
        <family val="2"/>
        <scheme val="minor"/>
      </rPr>
      <t xml:space="preserve">Minimum 3-year on-site warranty on machine and Co2 tube.
NOTE:
</t>
    </r>
    <r>
      <rPr>
        <b/>
        <i/>
        <sz val="11"/>
        <color rgb="FFFF0000"/>
        <rFont val="Calibri"/>
        <family val="2"/>
        <scheme val="minor"/>
      </rPr>
      <t>Only 1 laser cutter to share between Engineering, Technology and Construction Studies room. If school oﬀers any of these three subjects (or are getting an upgrade to any of these rooms) they are entitled to get a laser cutter. Location of laser cutter is identified on each of the room layouts.</t>
    </r>
  </si>
  <si>
    <t>3D Printer: Min volume area 200mm x 200mm x 200mm, Suitable for education purposes (not DIY/home spec.) and capable of high-quality printing, user-friendly software based on open-source platform (Compatible with Parametric Modelling software used in Design and Communication Graphics (DCG)), Support materials such as PLA, Fully enclosed print chamber, and Technical support must be available. Roll of PLA to be provided with machine. Minimum 3-year on-site warranty to include parts and labour.</t>
  </si>
  <si>
    <t>3D Printer: Min volume area 200mm x 200mm x 200mm, Suitable for education purposes (not DIY/home spec.) and capable of high quality printing, user-friendly software based on open-source platform (Compatible with Parametric Modelling software used in Design and Communication Graphics (DCG)), Support materials such as PLA, Fully enclosed print chamber, and Technical support must be available. Roll of PLA to be provided with machine. Minimum 3-year on-site warranty to include parts and labour.</t>
  </si>
  <si>
    <t>Safety Equipment</t>
  </si>
  <si>
    <t>Paint, Sweeping Brushes and Dispensers</t>
  </si>
  <si>
    <r>
      <t xml:space="preserve">CS/A/102(A)
</t>
    </r>
    <r>
      <rPr>
        <b/>
        <sz val="11"/>
        <color rgb="FFFF0000"/>
        <rFont val="Calibri"/>
        <family val="2"/>
        <scheme val="minor"/>
      </rPr>
      <t>24 right-handed,
6 left-handed</t>
    </r>
  </si>
  <si>
    <r>
      <t xml:space="preserve">CS/A/102(B) 
</t>
    </r>
    <r>
      <rPr>
        <b/>
        <sz val="11"/>
        <color rgb="FFFF0000"/>
        <rFont val="Calibri"/>
        <family val="2"/>
        <scheme val="minor"/>
      </rPr>
      <t>24 right-handed,
6 left-handed</t>
    </r>
  </si>
  <si>
    <t>Electronics and Control Technology</t>
  </si>
  <si>
    <t>Electronics Equipment</t>
  </si>
  <si>
    <t>Engineering
Section 4</t>
  </si>
  <si>
    <t>Construction Studies &amp; Wood Technology</t>
  </si>
  <si>
    <t>Engineering</t>
  </si>
  <si>
    <t>Construction St. 
Section 9</t>
  </si>
  <si>
    <r>
      <t xml:space="preserve">CS/A/119
</t>
    </r>
    <r>
      <rPr>
        <b/>
        <sz val="11"/>
        <color rgb="FFFF0000"/>
        <rFont val="Calibri"/>
        <family val="2"/>
        <scheme val="minor"/>
      </rPr>
      <t>6 of each</t>
    </r>
  </si>
  <si>
    <r>
      <t xml:space="preserve">CS/A/1101
</t>
    </r>
    <r>
      <rPr>
        <b/>
        <sz val="11"/>
        <color rgb="FFFF0000"/>
        <rFont val="Calibri"/>
        <family val="2"/>
        <scheme val="minor"/>
      </rPr>
      <t>12 of each size</t>
    </r>
  </si>
  <si>
    <r>
      <t xml:space="preserve">ENG/A/119
</t>
    </r>
    <r>
      <rPr>
        <b/>
        <sz val="11"/>
        <color rgb="FFFF0000"/>
        <rFont val="Calibri"/>
        <family val="2"/>
        <scheme val="minor"/>
      </rPr>
      <t>6 of each</t>
    </r>
  </si>
  <si>
    <r>
      <t xml:space="preserve">ENG/A/2065
</t>
    </r>
    <r>
      <rPr>
        <b/>
        <sz val="11"/>
        <color rgb="FFFF0000"/>
        <rFont val="Calibri"/>
        <family val="2"/>
        <scheme val="minor"/>
      </rPr>
      <t>6 of each set</t>
    </r>
  </si>
  <si>
    <r>
      <t xml:space="preserve">ENG/A/441
</t>
    </r>
    <r>
      <rPr>
        <b/>
        <sz val="11"/>
        <color rgb="FFFF0000"/>
        <rFont val="Calibri"/>
        <family val="2"/>
        <scheme val="minor"/>
      </rPr>
      <t>100 of each colour</t>
    </r>
  </si>
  <si>
    <t>Note: A number of items below can be obtained through a framework agreement. Contact RS at enquiries.ie@rs.rsgroup.com / quotes.ie@rs.rsgroup.com / (01) 415 3100 for a quote.
Only keep here what they cannot provide.</t>
  </si>
  <si>
    <t>School Name:  Ardscoil La Salle 60291D</t>
  </si>
  <si>
    <t>Lot 1 - Construction Studies/Wood Technology</t>
  </si>
  <si>
    <t>Lot 2 - Engineering</t>
  </si>
  <si>
    <t>Lot 3 - Electronics</t>
  </si>
  <si>
    <r>
      <t xml:space="preserve">ENG/A/2066
</t>
    </r>
    <r>
      <rPr>
        <b/>
        <sz val="11"/>
        <color rgb="FFFF0000"/>
        <rFont val="Calibri"/>
        <family val="2"/>
        <scheme val="minor"/>
      </rPr>
      <t>6 of each set</t>
    </r>
  </si>
  <si>
    <r>
      <t xml:space="preserve">ENG/A/2079
</t>
    </r>
    <r>
      <rPr>
        <b/>
        <sz val="11"/>
        <color rgb="FFFF0000"/>
        <rFont val="Calibri"/>
        <family val="2"/>
        <scheme val="minor"/>
      </rPr>
      <t>1 set = 4 of each size</t>
    </r>
  </si>
  <si>
    <r>
      <t xml:space="preserve">ENG/A/2080
</t>
    </r>
    <r>
      <rPr>
        <b/>
        <sz val="11"/>
        <color rgb="FFFF0000"/>
        <rFont val="Calibri"/>
        <family val="2"/>
        <scheme val="minor"/>
      </rPr>
      <t>1 set = 4 of each size</t>
    </r>
  </si>
  <si>
    <r>
      <t xml:space="preserve">ENG/A/502
</t>
    </r>
    <r>
      <rPr>
        <b/>
        <sz val="11"/>
        <color rgb="FFFF0000"/>
        <rFont val="Calibri"/>
        <family val="2"/>
        <scheme val="minor"/>
      </rPr>
      <t>1 set = 3 of each pack</t>
    </r>
  </si>
  <si>
    <r>
      <t xml:space="preserve">ENG/A/503
</t>
    </r>
    <r>
      <rPr>
        <b/>
        <sz val="11"/>
        <color rgb="FFFF0000"/>
        <rFont val="Calibri"/>
        <family val="2"/>
        <scheme val="minor"/>
      </rPr>
      <t>1 set = 3 of each pack</t>
    </r>
  </si>
  <si>
    <r>
      <t xml:space="preserve">ENG/A/504
</t>
    </r>
    <r>
      <rPr>
        <b/>
        <sz val="11"/>
        <color rgb="FFFF0000"/>
        <rFont val="Calibri"/>
        <family val="2"/>
        <scheme val="minor"/>
      </rPr>
      <t>1 set = 10 of each pack</t>
    </r>
  </si>
  <si>
    <r>
      <t xml:space="preserve">ENG/A/505
</t>
    </r>
    <r>
      <rPr>
        <b/>
        <sz val="11"/>
        <color rgb="FFFF0000"/>
        <rFont val="Calibri"/>
        <family val="2"/>
        <scheme val="minor"/>
      </rPr>
      <t>1 set = 15 of each pack</t>
    </r>
  </si>
  <si>
    <r>
      <t xml:space="preserve">ENG/A/506
</t>
    </r>
    <r>
      <rPr>
        <b/>
        <sz val="11"/>
        <color rgb="FFFF0000"/>
        <rFont val="Calibri"/>
        <family val="2"/>
        <scheme val="minor"/>
      </rPr>
      <t>1 set = 1 box of each</t>
    </r>
  </si>
  <si>
    <r>
      <t xml:space="preserve">ENG/A/507
</t>
    </r>
    <r>
      <rPr>
        <b/>
        <sz val="11"/>
        <color rgb="FFFF0000"/>
        <rFont val="Calibri"/>
        <family val="2"/>
        <scheme val="minor"/>
      </rPr>
      <t>1 set = 1 box of each</t>
    </r>
  </si>
  <si>
    <r>
      <t xml:space="preserve">ENG/A/431
</t>
    </r>
    <r>
      <rPr>
        <b/>
        <sz val="11"/>
        <color rgb="FFFF0000"/>
        <rFont val="Calibri"/>
        <family val="2"/>
        <scheme val="minor"/>
      </rPr>
      <t>1 set =
30 of each type</t>
    </r>
  </si>
  <si>
    <r>
      <t xml:space="preserve">ENG/A/433
</t>
    </r>
    <r>
      <rPr>
        <b/>
        <sz val="11"/>
        <color rgb="FFFF0000"/>
        <rFont val="Calibri"/>
        <family val="2"/>
        <scheme val="minor"/>
      </rPr>
      <t>1 set =
100 of each type</t>
    </r>
  </si>
  <si>
    <r>
      <t xml:space="preserve">ENG/A/448
</t>
    </r>
    <r>
      <rPr>
        <b/>
        <sz val="11"/>
        <color rgb="FFFF0000"/>
        <rFont val="Calibri"/>
        <family val="2"/>
        <scheme val="minor"/>
      </rPr>
      <t>1 set =
100 of each type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</si>
</sst>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1809]* #,##0.00_-;\-[$€-1809]* #,##0.00_-;_-[$€-1809]* &quot;-&quot;??_-;_-@_-"/>
  </numFmts>
  <fonts count="32" x14ac:knownFonts="1">
    <font>
      <sz val="10"/>
      <color rgb="FF000000"/>
      <name val="Times New Roman"/>
      <charset val="204"/>
    </font>
    <font>
      <sz val="11"/>
      <color theme="1"/>
      <name val="Calibri"/>
      <family val="2"/>
      <scheme val="minor"/>
    </font>
    <font>
      <sz val="8"/>
      <name val="Times New Roman"/>
      <family val="1"/>
    </font>
    <font>
      <sz val="10"/>
      <color rgb="FF000000"/>
      <name val="Times New Roman"/>
      <family val="1"/>
    </font>
    <font>
      <sz val="12"/>
      <color rgb="FF000000"/>
      <name val="Calibri"/>
      <family val="2"/>
      <scheme val="minor"/>
    </font>
    <font>
      <b/>
      <sz val="12"/>
      <name val="Calibri"/>
      <family val="2"/>
      <scheme val="minor"/>
    </font>
    <font>
      <sz val="12"/>
      <name val="Calibri"/>
      <family val="2"/>
      <scheme val="minor"/>
    </font>
    <font>
      <b/>
      <sz val="12"/>
      <color rgb="FF000000"/>
      <name val="Calibri"/>
      <family val="2"/>
      <scheme val="minor"/>
    </font>
    <font>
      <b/>
      <sz val="11"/>
      <color rgb="FF000000"/>
      <name val="Calibri"/>
      <family val="2"/>
      <scheme val="minor"/>
    </font>
    <font>
      <b/>
      <sz val="11"/>
      <color rgb="FF231F20"/>
      <name val="Calibri"/>
      <family val="2"/>
      <scheme val="minor"/>
    </font>
    <font>
      <b/>
      <sz val="16"/>
      <name val="Calibri"/>
      <family val="2"/>
      <scheme val="minor"/>
    </font>
    <font>
      <sz val="16"/>
      <color rgb="FF000000"/>
      <name val="Calibri"/>
      <family val="2"/>
      <scheme val="minor"/>
    </font>
    <font>
      <sz val="10"/>
      <color rgb="FF000000"/>
      <name val="Calibri"/>
      <family val="2"/>
      <scheme val="minor"/>
    </font>
    <font>
      <sz val="10"/>
      <color rgb="FF000000"/>
      <name val="Times New Roman"/>
      <family val="1"/>
    </font>
    <font>
      <sz val="11"/>
      <color rgb="FF231F20"/>
      <name val="Calibri"/>
      <family val="2"/>
      <scheme val="minor"/>
    </font>
    <font>
      <sz val="11"/>
      <color rgb="FF000000"/>
      <name val="Calibri"/>
      <family val="2"/>
      <scheme val="minor"/>
    </font>
    <font>
      <sz val="11"/>
      <name val="Calibri"/>
      <family val="2"/>
      <scheme val="minor"/>
    </font>
    <font>
      <sz val="10"/>
      <name val="Calibri"/>
      <family val="2"/>
      <scheme val="minor"/>
    </font>
    <font>
      <sz val="14"/>
      <color rgb="FF000000"/>
      <name val="Calibri"/>
      <family val="2"/>
      <scheme val="minor"/>
    </font>
    <font>
      <b/>
      <sz val="11"/>
      <color theme="0"/>
      <name val="Calibri"/>
      <family val="2"/>
      <scheme val="minor"/>
    </font>
    <font>
      <b/>
      <sz val="11"/>
      <color theme="1"/>
      <name val="Calibri"/>
      <family val="2"/>
      <scheme val="minor"/>
    </font>
    <font>
      <b/>
      <i/>
      <sz val="12"/>
      <color rgb="FFFF0000"/>
      <name val="Calibri"/>
      <family val="2"/>
      <scheme val="minor"/>
    </font>
    <font>
      <b/>
      <i/>
      <sz val="11"/>
      <color rgb="FFFF0000"/>
      <name val="Calibri"/>
      <family val="2"/>
      <scheme val="minor"/>
    </font>
    <font>
      <i/>
      <sz val="11"/>
      <color rgb="FFFF0000"/>
      <name val="Calibri"/>
      <family val="2"/>
      <scheme val="minor"/>
    </font>
    <font>
      <b/>
      <sz val="11"/>
      <name val="Calibri"/>
      <family val="2"/>
      <scheme val="minor"/>
    </font>
    <font>
      <b/>
      <i/>
      <sz val="11"/>
      <name val="Calibri"/>
      <family val="2"/>
      <scheme val="minor"/>
    </font>
    <font>
      <b/>
      <sz val="11"/>
      <color rgb="FFFF0000"/>
      <name val="Calibri"/>
      <family val="2"/>
      <scheme val="minor"/>
    </font>
    <font>
      <b/>
      <u/>
      <sz val="11"/>
      <name val="Calibri"/>
      <family val="2"/>
      <scheme val="minor"/>
    </font>
    <font>
      <sz val="16"/>
      <name val="Calibri"/>
      <family val="2"/>
      <scheme val="minor"/>
    </font>
    <font>
      <sz val="10"/>
      <name val="Times New Roman"/>
      <family val="1"/>
    </font>
    <font>
      <i/>
      <sz val="12"/>
      <color theme="0"/>
      <name val="Calibri"/>
      <family val="2"/>
      <scheme val="minor"/>
    </font>
    <font>
      <b/>
      <sz val="16"/>
      <color theme="0"/>
      <name val="Calibri"/>
      <family val="2"/>
      <scheme val="minor"/>
    </font>
  </fonts>
  <fills count="15">
    <fill>
      <patternFill patternType="none"/>
    </fill>
    <fill>
      <patternFill patternType="gray125"/>
    </fill>
    <fill>
      <patternFill patternType="solid">
        <fgColor rgb="FFA9A9A9"/>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rgb="FFFFFFFF"/>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DDF0F2"/>
        <bgColor indexed="64"/>
      </patternFill>
    </fill>
    <fill>
      <patternFill patternType="solid">
        <fgColor theme="9" tint="-0.499984740745262"/>
        <bgColor indexed="64"/>
      </patternFill>
    </fill>
    <fill>
      <patternFill patternType="solid">
        <fgColor rgb="FFFFF2CC"/>
        <bgColor indexed="64"/>
      </patternFill>
    </fill>
  </fills>
  <borders count="16">
    <border>
      <left/>
      <right/>
      <top/>
      <bottom/>
      <diagonal/>
    </border>
    <border>
      <left/>
      <right/>
      <top style="thin">
        <color rgb="FF231F20"/>
      </top>
      <bottom style="thin">
        <color rgb="FF231F2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right/>
      <top style="thin">
        <color auto="1"/>
      </top>
      <bottom style="thin">
        <color auto="1"/>
      </bottom>
      <diagonal/>
    </border>
    <border>
      <left style="thin">
        <color indexed="64"/>
      </left>
      <right/>
      <top style="thin">
        <color indexed="64"/>
      </top>
      <bottom/>
      <diagonal/>
    </border>
    <border>
      <left/>
      <right/>
      <top/>
      <bottom style="thin">
        <color auto="1"/>
      </bottom>
      <diagonal/>
    </border>
    <border>
      <left/>
      <right/>
      <top style="thin">
        <color rgb="FF231F20"/>
      </top>
      <bottom/>
      <diagonal/>
    </border>
    <border>
      <left style="thin">
        <color indexed="64"/>
      </left>
      <right style="thin">
        <color indexed="64"/>
      </right>
      <top/>
      <bottom style="thin">
        <color rgb="FF231F20"/>
      </bottom>
      <diagonal/>
    </border>
    <border>
      <left style="thin">
        <color indexed="64"/>
      </left>
      <right style="thin">
        <color indexed="64"/>
      </right>
      <top style="thin">
        <color rgb="FF231F20"/>
      </top>
      <bottom style="thin">
        <color rgb="FF231F20"/>
      </bottom>
      <diagonal/>
    </border>
    <border>
      <left style="thin">
        <color indexed="64"/>
      </left>
      <right style="thin">
        <color indexed="64"/>
      </right>
      <top style="thin">
        <color rgb="FF231F20"/>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43" fontId="3" fillId="0" borderId="0" applyFont="0" applyFill="0" applyBorder="0" applyAlignment="0" applyProtection="0"/>
    <xf numFmtId="44" fontId="13" fillId="0" borderId="0" applyFont="0" applyFill="0" applyBorder="0" applyAlignment="0" applyProtection="0"/>
    <xf numFmtId="0" fontId="3" fillId="0" borderId="0"/>
    <xf numFmtId="44" fontId="3" fillId="0" borderId="0" applyFont="0" applyFill="0" applyBorder="0" applyAlignment="0" applyProtection="0"/>
  </cellStyleXfs>
  <cellXfs count="297">
    <xf numFmtId="0" fontId="0" fillId="0" borderId="0" xfId="0" applyAlignment="1">
      <alignment horizontal="left" vertical="top"/>
    </xf>
    <xf numFmtId="0" fontId="4" fillId="0" borderId="0" xfId="0" applyFont="1" applyAlignment="1">
      <alignment horizontal="left" vertical="center"/>
    </xf>
    <xf numFmtId="0" fontId="12" fillId="0" borderId="0" xfId="0" applyFont="1" applyAlignment="1">
      <alignment horizontal="left" vertical="center"/>
    </xf>
    <xf numFmtId="0" fontId="4" fillId="0" borderId="0" xfId="0" applyFont="1" applyAlignment="1">
      <alignment horizontal="left" vertical="center" wrapText="1"/>
    </xf>
    <xf numFmtId="0" fontId="9" fillId="3" borderId="2" xfId="0" applyFont="1" applyFill="1" applyBorder="1" applyAlignment="1">
      <alignment horizontal="left" vertical="center" wrapText="1"/>
    </xf>
    <xf numFmtId="0" fontId="24" fillId="3" borderId="2" xfId="0" applyFont="1" applyFill="1" applyBorder="1" applyAlignment="1" applyProtection="1">
      <alignment horizontal="left" vertical="center" wrapText="1"/>
      <protection locked="0"/>
    </xf>
    <xf numFmtId="0" fontId="24" fillId="3"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24" fillId="3" borderId="2" xfId="0" applyFont="1" applyFill="1" applyBorder="1" applyAlignment="1" applyProtection="1">
      <alignment horizontal="center" vertical="center" wrapText="1"/>
      <protection locked="0"/>
    </xf>
    <xf numFmtId="0" fontId="24" fillId="3" borderId="2" xfId="0" applyFont="1" applyFill="1" applyBorder="1" applyAlignment="1">
      <alignment horizontal="left" vertical="center" wrapText="1"/>
    </xf>
    <xf numFmtId="164" fontId="16" fillId="0" borderId="2" xfId="0" applyNumberFormat="1" applyFont="1" applyBorder="1" applyAlignment="1">
      <alignment horizontal="center" vertical="center"/>
    </xf>
    <xf numFmtId="164" fontId="16" fillId="3" borderId="2" xfId="0" applyNumberFormat="1" applyFont="1" applyFill="1" applyBorder="1" applyAlignment="1">
      <alignment vertical="center"/>
    </xf>
    <xf numFmtId="0" fontId="24" fillId="5" borderId="2" xfId="0" applyFont="1" applyFill="1" applyBorder="1" applyAlignment="1">
      <alignment horizontal="left" vertical="center" wrapText="1"/>
    </xf>
    <xf numFmtId="0" fontId="9" fillId="0" borderId="2" xfId="0" applyFont="1" applyBorder="1" applyAlignment="1">
      <alignment horizontal="left" vertical="center" wrapText="1"/>
    </xf>
    <xf numFmtId="0" fontId="24" fillId="0" borderId="2" xfId="0" applyFont="1" applyBorder="1" applyAlignment="1">
      <alignment horizontal="center" vertical="center" wrapText="1"/>
    </xf>
    <xf numFmtId="0" fontId="24" fillId="0" borderId="2" xfId="0" applyFont="1" applyBorder="1" applyAlignment="1">
      <alignment horizontal="left" vertical="center" wrapText="1"/>
    </xf>
    <xf numFmtId="0" fontId="24" fillId="0" borderId="2" xfId="0" applyFont="1" applyBorder="1" applyAlignment="1" applyProtection="1">
      <alignment horizontal="left" vertical="center" wrapText="1"/>
      <protection locked="0"/>
    </xf>
    <xf numFmtId="0" fontId="24" fillId="0" borderId="2" xfId="0" applyFont="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19" fillId="7" borderId="2" xfId="0" applyFont="1" applyFill="1" applyBorder="1" applyAlignment="1">
      <alignment horizontal="center" vertical="center" wrapText="1"/>
    </xf>
    <xf numFmtId="0" fontId="4" fillId="0" borderId="0" xfId="0" applyFont="1" applyAlignment="1" applyProtection="1">
      <alignment vertical="center"/>
      <protection locked="0"/>
    </xf>
    <xf numFmtId="0" fontId="4"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4" fillId="0" borderId="0" xfId="0" applyFont="1" applyAlignment="1" applyProtection="1">
      <alignment horizontal="center" vertical="center"/>
      <protection locked="0"/>
    </xf>
    <xf numFmtId="44" fontId="4" fillId="0" borderId="0" xfId="4" applyFont="1" applyFill="1" applyBorder="1" applyAlignment="1" applyProtection="1">
      <alignment horizontal="center" vertical="center"/>
      <protection locked="0"/>
    </xf>
    <xf numFmtId="9" fontId="4" fillId="0" borderId="0" xfId="2" applyFont="1" applyFill="1" applyBorder="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12" fillId="0" borderId="0" xfId="0" applyFont="1" applyAlignment="1" applyProtection="1">
      <alignment vertical="center"/>
      <protection locked="0"/>
    </xf>
    <xf numFmtId="0" fontId="22" fillId="0" borderId="11" xfId="0" applyFont="1" applyBorder="1" applyAlignment="1" applyProtection="1">
      <alignment vertical="center"/>
      <protection locked="0"/>
    </xf>
    <xf numFmtId="0" fontId="23" fillId="0" borderId="11" xfId="0" applyFont="1" applyBorder="1" applyAlignment="1" applyProtection="1">
      <alignment vertical="center"/>
      <protection locked="0"/>
    </xf>
    <xf numFmtId="0" fontId="20" fillId="0" borderId="0" xfId="0" applyFont="1" applyAlignment="1" applyProtection="1">
      <alignment vertical="center" wrapText="1"/>
      <protection locked="0"/>
    </xf>
    <xf numFmtId="0" fontId="12"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left" vertical="center"/>
      <protection locked="0"/>
    </xf>
    <xf numFmtId="0" fontId="17"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15" fillId="0" borderId="0" xfId="0" applyFont="1" applyAlignment="1" applyProtection="1">
      <alignment horizontal="center" vertical="center"/>
      <protection locked="0"/>
    </xf>
    <xf numFmtId="44" fontId="15" fillId="0" borderId="0" xfId="4" applyFont="1" applyFill="1" applyAlignment="1" applyProtection="1">
      <alignment horizontal="center" vertical="center"/>
      <protection locked="0"/>
    </xf>
    <xf numFmtId="9" fontId="15" fillId="0" borderId="0" xfId="2" applyFont="1" applyFill="1" applyBorder="1" applyAlignment="1" applyProtection="1">
      <alignment horizontal="center" vertical="center"/>
      <protection locked="0"/>
    </xf>
    <xf numFmtId="164" fontId="15" fillId="0" borderId="0" xfId="0" applyNumberFormat="1" applyFont="1" applyAlignment="1" applyProtection="1">
      <alignment horizontal="center" vertical="center"/>
      <protection locked="0"/>
    </xf>
    <xf numFmtId="0" fontId="8" fillId="0" borderId="0" xfId="0" applyFont="1" applyAlignment="1" applyProtection="1">
      <alignment horizontal="left" vertical="center" wrapText="1"/>
      <protection locked="0"/>
    </xf>
    <xf numFmtId="44" fontId="15" fillId="0" borderId="0" xfId="4" applyFont="1" applyFill="1" applyBorder="1" applyAlignment="1" applyProtection="1">
      <alignment horizontal="center" vertical="center"/>
      <protection locked="0"/>
    </xf>
    <xf numFmtId="0" fontId="16" fillId="0" borderId="0" xfId="0" applyFont="1" applyAlignment="1" applyProtection="1">
      <alignment horizontal="center" vertical="center" wrapText="1"/>
      <protection locked="0"/>
    </xf>
    <xf numFmtId="0" fontId="16"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0" fontId="15" fillId="0" borderId="0" xfId="0" applyFont="1" applyAlignment="1" applyProtection="1">
      <alignment horizontal="center" vertical="center" wrapText="1"/>
      <protection locked="0"/>
    </xf>
    <xf numFmtId="0" fontId="15" fillId="0" borderId="0" xfId="0" applyFont="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0" fontId="26" fillId="7" borderId="2" xfId="0" applyFont="1" applyFill="1" applyBorder="1" applyAlignment="1" applyProtection="1">
      <alignment horizontal="left" vertical="center"/>
      <protection locked="0"/>
    </xf>
    <xf numFmtId="0" fontId="19" fillId="7" borderId="0" xfId="0" applyFont="1" applyFill="1" applyAlignment="1" applyProtection="1">
      <alignment vertical="center" wrapText="1"/>
      <protection locked="0"/>
    </xf>
    <xf numFmtId="0" fontId="19" fillId="7" borderId="8" xfId="0" applyFont="1" applyFill="1" applyBorder="1" applyAlignment="1" applyProtection="1">
      <alignment vertical="center"/>
      <protection locked="0"/>
    </xf>
    <xf numFmtId="0" fontId="19" fillId="7" borderId="0" xfId="0" applyFont="1" applyFill="1" applyAlignment="1" applyProtection="1">
      <alignment vertical="center"/>
      <protection locked="0"/>
    </xf>
    <xf numFmtId="0" fontId="19" fillId="7" borderId="7" xfId="0" applyFont="1" applyFill="1" applyBorder="1" applyAlignment="1" applyProtection="1">
      <alignment vertical="center" wrapText="1"/>
      <protection locked="0"/>
    </xf>
    <xf numFmtId="0" fontId="19" fillId="7" borderId="7" xfId="0" applyFont="1" applyFill="1" applyBorder="1" applyAlignment="1" applyProtection="1">
      <alignment vertical="center"/>
      <protection locked="0"/>
    </xf>
    <xf numFmtId="0" fontId="24" fillId="3" borderId="2" xfId="0" applyFont="1" applyFill="1" applyBorder="1" applyAlignment="1" applyProtection="1">
      <alignment horizontal="left" vertical="center"/>
      <protection locked="0"/>
    </xf>
    <xf numFmtId="164" fontId="24" fillId="4" borderId="2" xfId="0" applyNumberFormat="1" applyFont="1" applyFill="1" applyBorder="1" applyAlignment="1">
      <alignment horizontal="center" vertical="center"/>
    </xf>
    <xf numFmtId="164" fontId="24" fillId="5" borderId="2" xfId="0" applyNumberFormat="1" applyFont="1" applyFill="1" applyBorder="1" applyAlignment="1">
      <alignment horizontal="center" vertical="center"/>
    </xf>
    <xf numFmtId="0" fontId="4" fillId="0" borderId="0" xfId="0" applyFont="1" applyAlignment="1" applyProtection="1">
      <alignment horizontal="left" vertical="center" wrapText="1"/>
      <protection locked="0"/>
    </xf>
    <xf numFmtId="0" fontId="23" fillId="0" borderId="11" xfId="0" applyFont="1" applyBorder="1" applyAlignment="1" applyProtection="1">
      <alignment vertical="center" wrapText="1"/>
      <protection locked="0"/>
    </xf>
    <xf numFmtId="0" fontId="11" fillId="0" borderId="0" xfId="0" applyFont="1" applyAlignment="1">
      <alignment horizontal="center" vertical="center"/>
    </xf>
    <xf numFmtId="0" fontId="4" fillId="0" borderId="0" xfId="0" applyFont="1" applyAlignment="1">
      <alignment vertical="center"/>
    </xf>
    <xf numFmtId="0" fontId="11" fillId="0" borderId="0" xfId="0" applyFont="1" applyAlignment="1">
      <alignment vertical="center"/>
    </xf>
    <xf numFmtId="0" fontId="10" fillId="0" borderId="0" xfId="0" applyFont="1" applyAlignment="1">
      <alignment vertical="center" wrapText="1"/>
    </xf>
    <xf numFmtId="0" fontId="11" fillId="0" borderId="0" xfId="0" applyFont="1" applyAlignment="1">
      <alignment horizontal="left" vertical="center"/>
    </xf>
    <xf numFmtId="0" fontId="5"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Alignment="1">
      <alignment vertical="center"/>
    </xf>
    <xf numFmtId="9" fontId="15" fillId="0" borderId="0" xfId="2" applyFont="1" applyFill="1" applyBorder="1" applyAlignment="1" applyProtection="1">
      <alignment vertical="center"/>
    </xf>
    <xf numFmtId="164" fontId="15" fillId="0" borderId="0" xfId="0" applyNumberFormat="1" applyFont="1" applyAlignment="1">
      <alignment vertical="center"/>
    </xf>
    <xf numFmtId="9" fontId="4" fillId="0" borderId="0" xfId="2" applyFont="1" applyFill="1" applyBorder="1" applyAlignment="1" applyProtection="1">
      <alignment vertical="center"/>
    </xf>
    <xf numFmtId="0" fontId="0" fillId="0" borderId="0" xfId="0" applyAlignment="1">
      <alignment horizontal="left"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164" fontId="4" fillId="0" borderId="0" xfId="0" applyNumberFormat="1" applyFont="1" applyAlignment="1">
      <alignment vertical="center"/>
    </xf>
    <xf numFmtId="0" fontId="19" fillId="7" borderId="2" xfId="0" applyFont="1" applyFill="1" applyBorder="1" applyAlignment="1">
      <alignment horizontal="left" vertical="center"/>
    </xf>
    <xf numFmtId="0" fontId="19" fillId="7" borderId="2" xfId="0" applyFont="1" applyFill="1" applyBorder="1" applyAlignment="1">
      <alignment vertical="center" wrapText="1"/>
    </xf>
    <xf numFmtId="0" fontId="19" fillId="7" borderId="2" xfId="0" applyFont="1" applyFill="1" applyBorder="1" applyAlignment="1">
      <alignment horizontal="left" vertical="center" wrapText="1"/>
    </xf>
    <xf numFmtId="0" fontId="19" fillId="7" borderId="2" xfId="0" applyFont="1" applyFill="1" applyBorder="1" applyAlignment="1" applyProtection="1">
      <alignment horizontal="left" vertical="center"/>
      <protection locked="0"/>
    </xf>
    <xf numFmtId="164" fontId="24" fillId="5" borderId="2" xfId="0" applyNumberFormat="1" applyFont="1" applyFill="1" applyBorder="1" applyAlignment="1">
      <alignment horizontal="left" vertical="center" wrapText="1"/>
    </xf>
    <xf numFmtId="0" fontId="8" fillId="0" borderId="0" xfId="0" applyFont="1" applyAlignment="1">
      <alignment horizontal="left" vertical="center"/>
    </xf>
    <xf numFmtId="0" fontId="24" fillId="0" borderId="0" xfId="0" applyFont="1" applyAlignment="1">
      <alignment horizontal="center" vertical="center" wrapText="1"/>
    </xf>
    <xf numFmtId="0" fontId="24" fillId="0" borderId="0" xfId="0" applyFont="1" applyAlignment="1">
      <alignment horizontal="left" vertical="center" wrapText="1"/>
    </xf>
    <xf numFmtId="0" fontId="16" fillId="0" borderId="0" xfId="0" applyFont="1" applyAlignment="1">
      <alignment vertical="center" wrapText="1"/>
    </xf>
    <xf numFmtId="0" fontId="22" fillId="0" borderId="0" xfId="0" applyFont="1" applyAlignment="1">
      <alignment horizontal="left" vertical="center"/>
    </xf>
    <xf numFmtId="0" fontId="26" fillId="0" borderId="0" xfId="0" applyFont="1" applyAlignment="1">
      <alignment horizontal="left" vertical="center"/>
    </xf>
    <xf numFmtId="0" fontId="26" fillId="0" borderId="0" xfId="0" applyFont="1" applyAlignment="1">
      <alignment horizontal="center" vertical="center"/>
    </xf>
    <xf numFmtId="0" fontId="9" fillId="0" borderId="0" xfId="0" applyFont="1" applyAlignment="1">
      <alignment horizontal="left" vertical="center" wrapText="1"/>
    </xf>
    <xf numFmtId="164" fontId="8" fillId="0" borderId="0" xfId="0" applyNumberFormat="1" applyFont="1" applyAlignment="1">
      <alignment horizontal="left" vertical="center" wrapText="1"/>
    </xf>
    <xf numFmtId="0" fontId="19" fillId="0" borderId="0" xfId="0" applyFont="1" applyAlignment="1">
      <alignment vertical="center" wrapText="1"/>
    </xf>
    <xf numFmtId="164" fontId="8" fillId="0" borderId="0" xfId="0" applyNumberFormat="1" applyFont="1" applyAlignment="1">
      <alignment vertical="center"/>
    </xf>
    <xf numFmtId="0" fontId="19" fillId="7" borderId="6" xfId="0" applyFont="1" applyFill="1" applyBorder="1" applyAlignment="1">
      <alignment vertical="center" wrapText="1"/>
    </xf>
    <xf numFmtId="0" fontId="19" fillId="7" borderId="6" xfId="0" applyFont="1" applyFill="1" applyBorder="1" applyAlignment="1">
      <alignment vertical="center"/>
    </xf>
    <xf numFmtId="0" fontId="25" fillId="0" borderId="0" xfId="0" applyFont="1" applyAlignment="1">
      <alignment horizontal="center" vertical="center" wrapText="1"/>
    </xf>
    <xf numFmtId="0" fontId="25" fillId="0" borderId="0" xfId="0" applyFont="1" applyAlignment="1">
      <alignment horizontal="left" vertical="center" wrapText="1"/>
    </xf>
    <xf numFmtId="9" fontId="8" fillId="0" borderId="0" xfId="2" applyFont="1" applyFill="1" applyBorder="1" applyAlignment="1" applyProtection="1">
      <alignment vertical="center"/>
    </xf>
    <xf numFmtId="164" fontId="20" fillId="0" borderId="0" xfId="0" applyNumberFormat="1" applyFont="1" applyAlignment="1">
      <alignment vertical="center"/>
    </xf>
    <xf numFmtId="43" fontId="8" fillId="0" borderId="0" xfId="3" applyFont="1" applyFill="1" applyBorder="1" applyAlignment="1" applyProtection="1">
      <alignment vertical="center"/>
    </xf>
    <xf numFmtId="0" fontId="8" fillId="0" borderId="0" xfId="0" applyFont="1" applyAlignment="1">
      <alignment vertical="center"/>
    </xf>
    <xf numFmtId="0" fontId="19" fillId="7" borderId="8" xfId="0" applyFont="1" applyFill="1" applyBorder="1" applyAlignment="1">
      <alignment horizontal="left" vertical="center"/>
    </xf>
    <xf numFmtId="0" fontId="19" fillId="7" borderId="0" xfId="0" applyFont="1" applyFill="1" applyAlignment="1">
      <alignment horizontal="left" vertical="center"/>
    </xf>
    <xf numFmtId="0" fontId="16" fillId="0" borderId="0" xfId="0" applyFont="1" applyAlignment="1">
      <alignment vertical="center"/>
    </xf>
    <xf numFmtId="0" fontId="8" fillId="0" borderId="0" xfId="0" applyFont="1" applyAlignment="1">
      <alignment vertical="center" wrapText="1"/>
    </xf>
    <xf numFmtId="0" fontId="19" fillId="7" borderId="2" xfId="0" applyFont="1" applyFill="1" applyBorder="1" applyAlignment="1" applyProtection="1">
      <alignment horizontal="left" vertical="center" wrapText="1"/>
      <protection locked="0"/>
    </xf>
    <xf numFmtId="0" fontId="15" fillId="0" borderId="0" xfId="0" applyFont="1" applyAlignment="1">
      <alignment horizontal="left" vertical="center" wrapText="1"/>
    </xf>
    <xf numFmtId="0" fontId="19" fillId="7" borderId="0" xfId="0" applyFont="1" applyFill="1" applyAlignment="1">
      <alignment horizontal="left" vertical="center" wrapText="1"/>
    </xf>
    <xf numFmtId="0" fontId="26" fillId="0" borderId="0" xfId="0" applyFont="1" applyAlignment="1">
      <alignment horizontal="left" vertical="center" wrapText="1"/>
    </xf>
    <xf numFmtId="0" fontId="26" fillId="0" borderId="0" xfId="0" applyFont="1" applyAlignment="1">
      <alignment horizontal="center" vertical="center" wrapText="1"/>
    </xf>
    <xf numFmtId="0" fontId="25" fillId="5" borderId="3" xfId="0" applyFont="1" applyFill="1" applyBorder="1" applyAlignment="1">
      <alignment horizontal="left" vertical="center"/>
    </xf>
    <xf numFmtId="0" fontId="25" fillId="5" borderId="9" xfId="0" applyFont="1" applyFill="1" applyBorder="1" applyAlignment="1">
      <alignment horizontal="left" vertical="center"/>
    </xf>
    <xf numFmtId="0" fontId="25" fillId="5" borderId="4" xfId="0" applyFont="1" applyFill="1" applyBorder="1" applyAlignment="1">
      <alignment horizontal="left" vertical="center"/>
    </xf>
    <xf numFmtId="0" fontId="16" fillId="3" borderId="2" xfId="0" applyFont="1" applyFill="1" applyBorder="1" applyAlignment="1" applyProtection="1">
      <alignment horizontal="left" vertical="center" wrapText="1"/>
      <protection locked="0"/>
    </xf>
    <xf numFmtId="9" fontId="16" fillId="3" borderId="2" xfId="2" applyFont="1" applyFill="1" applyBorder="1" applyAlignment="1" applyProtection="1">
      <alignment horizontal="center" vertical="center"/>
    </xf>
    <xf numFmtId="164" fontId="16" fillId="3" borderId="2" xfId="0" applyNumberFormat="1" applyFont="1" applyFill="1" applyBorder="1" applyAlignment="1">
      <alignment horizontal="center" vertical="center"/>
    </xf>
    <xf numFmtId="0" fontId="16" fillId="3" borderId="2" xfId="0" applyFont="1" applyFill="1" applyBorder="1" applyAlignment="1" applyProtection="1">
      <alignment vertical="center" wrapText="1"/>
      <protection locked="0"/>
    </xf>
    <xf numFmtId="0" fontId="6" fillId="0" borderId="0" xfId="0" applyFont="1" applyAlignment="1">
      <alignment vertical="center"/>
    </xf>
    <xf numFmtId="0" fontId="6" fillId="0" borderId="0" xfId="0" applyFont="1" applyAlignment="1">
      <alignment horizontal="left" vertical="center"/>
    </xf>
    <xf numFmtId="0" fontId="17" fillId="0" borderId="0" xfId="0" applyFont="1" applyAlignment="1">
      <alignment horizontal="left" vertical="center"/>
    </xf>
    <xf numFmtId="0" fontId="28" fillId="0" borderId="0" xfId="0" applyFont="1" applyAlignment="1">
      <alignment vertical="center"/>
    </xf>
    <xf numFmtId="0" fontId="24" fillId="0" borderId="0" xfId="0" applyFont="1" applyAlignment="1">
      <alignment horizontal="center" vertical="center"/>
    </xf>
    <xf numFmtId="0" fontId="24" fillId="0" borderId="0" xfId="0" applyFont="1" applyAlignment="1">
      <alignment horizontal="left" vertical="center"/>
    </xf>
    <xf numFmtId="0" fontId="24" fillId="0" borderId="0" xfId="0" applyFont="1" applyAlignment="1">
      <alignment vertical="center" wrapText="1"/>
    </xf>
    <xf numFmtId="43" fontId="24" fillId="0" borderId="0" xfId="3" applyFont="1" applyFill="1" applyBorder="1" applyAlignment="1" applyProtection="1">
      <alignment vertical="center"/>
    </xf>
    <xf numFmtId="9" fontId="24" fillId="0" borderId="0" xfId="2" applyFont="1" applyFill="1" applyBorder="1" applyAlignment="1" applyProtection="1">
      <alignment vertical="center"/>
    </xf>
    <xf numFmtId="164" fontId="24" fillId="0" borderId="0" xfId="0" applyNumberFormat="1" applyFont="1" applyAlignment="1">
      <alignment vertical="center"/>
    </xf>
    <xf numFmtId="0" fontId="24" fillId="5" borderId="2" xfId="0" applyFont="1" applyFill="1" applyBorder="1" applyAlignment="1" applyProtection="1">
      <alignment horizontal="center" vertical="center" wrapText="1"/>
      <protection locked="0"/>
    </xf>
    <xf numFmtId="44" fontId="24" fillId="5" borderId="2" xfId="4" applyFont="1" applyFill="1" applyBorder="1" applyAlignment="1" applyProtection="1">
      <alignment horizontal="center" vertical="center" wrapText="1"/>
      <protection locked="0"/>
    </xf>
    <xf numFmtId="9" fontId="24" fillId="5" borderId="2" xfId="2" applyFont="1" applyFill="1" applyBorder="1" applyAlignment="1" applyProtection="1">
      <alignment horizontal="center" vertical="center" wrapText="1"/>
      <protection locked="0"/>
    </xf>
    <xf numFmtId="164" fontId="24" fillId="5" borderId="2" xfId="0" applyNumberFormat="1" applyFont="1" applyFill="1" applyBorder="1" applyAlignment="1" applyProtection="1">
      <alignment horizontal="center" vertical="center" wrapText="1"/>
      <protection locked="0"/>
    </xf>
    <xf numFmtId="0" fontId="28" fillId="0" borderId="0" xfId="0" applyFont="1" applyAlignment="1">
      <alignment horizontal="center" vertical="center"/>
    </xf>
    <xf numFmtId="0" fontId="24" fillId="9" borderId="2" xfId="0" applyFont="1" applyFill="1" applyBorder="1" applyAlignment="1" applyProtection="1">
      <alignment horizontal="left" vertical="center" wrapText="1"/>
      <protection locked="0"/>
    </xf>
    <xf numFmtId="164" fontId="24" fillId="9" borderId="2" xfId="0" applyNumberFormat="1" applyFont="1" applyFill="1" applyBorder="1" applyAlignment="1" applyProtection="1">
      <alignment horizontal="left" vertical="center" wrapText="1"/>
      <protection locked="0"/>
    </xf>
    <xf numFmtId="0" fontId="24" fillId="5" borderId="2" xfId="0" applyFont="1" applyFill="1" applyBorder="1" applyAlignment="1">
      <alignment horizontal="left" vertical="center"/>
    </xf>
    <xf numFmtId="0" fontId="24" fillId="9" borderId="3" xfId="0" applyFont="1" applyFill="1" applyBorder="1" applyAlignment="1">
      <alignment vertical="center"/>
    </xf>
    <xf numFmtId="0" fontId="24" fillId="9" borderId="9" xfId="0" applyFont="1" applyFill="1" applyBorder="1" applyAlignment="1">
      <alignment vertical="center"/>
    </xf>
    <xf numFmtId="0" fontId="24" fillId="9" borderId="4" xfId="0" applyFont="1" applyFill="1" applyBorder="1" applyAlignment="1">
      <alignment vertical="center"/>
    </xf>
    <xf numFmtId="164" fontId="24" fillId="4" borderId="2" xfId="0" applyNumberFormat="1" applyFont="1" applyFill="1" applyBorder="1" applyAlignment="1">
      <alignment horizontal="left" vertical="center" wrapText="1"/>
    </xf>
    <xf numFmtId="164" fontId="24" fillId="9" borderId="2" xfId="0" applyNumberFormat="1" applyFont="1" applyFill="1" applyBorder="1" applyAlignment="1">
      <alignment horizontal="left" vertical="center" wrapText="1"/>
    </xf>
    <xf numFmtId="0" fontId="24" fillId="0" borderId="0" xfId="0" applyFont="1" applyAlignment="1" applyProtection="1">
      <alignment vertical="center"/>
      <protection locked="0"/>
    </xf>
    <xf numFmtId="0" fontId="24" fillId="0" borderId="0" xfId="0" applyFont="1" applyAlignment="1" applyProtection="1">
      <alignment horizontal="left" vertical="center"/>
      <protection locked="0"/>
    </xf>
    <xf numFmtId="0" fontId="24" fillId="9" borderId="9" xfId="0" applyFont="1" applyFill="1" applyBorder="1" applyAlignment="1" applyProtection="1">
      <alignment vertical="center" wrapText="1"/>
      <protection locked="0"/>
    </xf>
    <xf numFmtId="0" fontId="25" fillId="9" borderId="9" xfId="0" applyFont="1" applyFill="1" applyBorder="1" applyAlignment="1" applyProtection="1">
      <alignment horizontal="center" vertical="center" wrapText="1"/>
      <protection locked="0"/>
    </xf>
    <xf numFmtId="0" fontId="16" fillId="9" borderId="9" xfId="0" applyFont="1" applyFill="1" applyBorder="1" applyAlignment="1" applyProtection="1">
      <alignment horizontal="center" vertical="center"/>
      <protection locked="0"/>
    </xf>
    <xf numFmtId="44" fontId="16" fillId="9" borderId="9" xfId="4" applyFont="1" applyFill="1" applyBorder="1" applyAlignment="1" applyProtection="1">
      <alignment horizontal="center" vertical="center"/>
      <protection locked="0"/>
    </xf>
    <xf numFmtId="9" fontId="16" fillId="9" borderId="9" xfId="2" applyFont="1" applyFill="1" applyBorder="1" applyAlignment="1" applyProtection="1">
      <alignment horizontal="center" vertical="center" wrapText="1"/>
    </xf>
    <xf numFmtId="164" fontId="16" fillId="9" borderId="9" xfId="0" applyNumberFormat="1" applyFont="1" applyFill="1" applyBorder="1" applyAlignment="1">
      <alignment horizontal="center" vertical="center"/>
    </xf>
    <xf numFmtId="164" fontId="16" fillId="9" borderId="4" xfId="0" applyNumberFormat="1" applyFont="1" applyFill="1" applyBorder="1" applyAlignment="1">
      <alignment vertical="center"/>
    </xf>
    <xf numFmtId="0" fontId="24" fillId="0" borderId="2" xfId="0" applyFont="1" applyBorder="1" applyAlignment="1">
      <alignment horizontal="left" vertical="center"/>
    </xf>
    <xf numFmtId="0" fontId="16" fillId="3" borderId="2" xfId="0" applyFont="1" applyFill="1" applyBorder="1" applyAlignment="1" applyProtection="1">
      <alignment horizontal="center" vertical="center" wrapText="1"/>
      <protection locked="0"/>
    </xf>
    <xf numFmtId="0" fontId="24" fillId="7" borderId="2" xfId="0" applyFont="1" applyFill="1" applyBorder="1" applyAlignment="1">
      <alignment horizontal="left" vertical="center" wrapText="1"/>
    </xf>
    <xf numFmtId="0" fontId="24" fillId="7" borderId="2" xfId="0" applyFont="1" applyFill="1" applyBorder="1" applyAlignment="1">
      <alignment horizontal="left" vertical="center"/>
    </xf>
    <xf numFmtId="0" fontId="24" fillId="8" borderId="2" xfId="0" applyFont="1" applyFill="1" applyBorder="1" applyAlignment="1">
      <alignment horizontal="left" vertical="center" wrapText="1"/>
    </xf>
    <xf numFmtId="0" fontId="16" fillId="0" borderId="0" xfId="0" applyFont="1" applyAlignment="1">
      <alignment horizontal="left" vertical="center" wrapText="1"/>
    </xf>
    <xf numFmtId="9" fontId="16" fillId="0" borderId="0" xfId="2" applyFont="1" applyFill="1" applyBorder="1" applyAlignment="1" applyProtection="1">
      <alignment vertical="center"/>
    </xf>
    <xf numFmtId="164" fontId="16" fillId="0" borderId="0" xfId="0" applyNumberFormat="1" applyFont="1" applyAlignment="1">
      <alignment vertical="center"/>
    </xf>
    <xf numFmtId="164" fontId="24" fillId="0" borderId="0" xfId="0" applyNumberFormat="1" applyFont="1" applyAlignment="1">
      <alignment horizontal="left" vertical="center" wrapText="1"/>
    </xf>
    <xf numFmtId="0" fontId="16" fillId="0" borderId="0" xfId="0" applyFont="1" applyAlignment="1" applyProtection="1">
      <alignment horizontal="center" vertical="center"/>
      <protection locked="0"/>
    </xf>
    <xf numFmtId="44" fontId="16" fillId="0" borderId="0" xfId="4" applyFont="1" applyFill="1" applyBorder="1" applyAlignment="1" applyProtection="1">
      <alignment horizontal="center" vertical="center"/>
      <protection locked="0"/>
    </xf>
    <xf numFmtId="9" fontId="16" fillId="0" borderId="0" xfId="2" applyFont="1" applyFill="1" applyBorder="1" applyAlignment="1" applyProtection="1">
      <alignment horizontal="center" vertical="center"/>
      <protection locked="0"/>
    </xf>
    <xf numFmtId="164" fontId="16" fillId="0" borderId="0" xfId="0" applyNumberFormat="1" applyFont="1" applyAlignment="1" applyProtection="1">
      <alignment horizontal="center" vertical="center"/>
      <protection locked="0"/>
    </xf>
    <xf numFmtId="0" fontId="24" fillId="9" borderId="3" xfId="0" applyFont="1" applyFill="1" applyBorder="1" applyAlignment="1">
      <alignment horizontal="left" vertical="center"/>
    </xf>
    <xf numFmtId="0" fontId="24" fillId="9" borderId="9" xfId="0" applyFont="1" applyFill="1" applyBorder="1" applyAlignment="1">
      <alignment horizontal="left" vertical="center"/>
    </xf>
    <xf numFmtId="0" fontId="24" fillId="9" borderId="4" xfId="0" applyFont="1" applyFill="1" applyBorder="1" applyAlignment="1">
      <alignment horizontal="left" vertical="center"/>
    </xf>
    <xf numFmtId="164" fontId="24" fillId="0" borderId="0" xfId="0" applyNumberFormat="1" applyFont="1" applyAlignment="1">
      <alignment vertical="center" wrapText="1"/>
    </xf>
    <xf numFmtId="0" fontId="24" fillId="9" borderId="3" xfId="0" applyFont="1" applyFill="1" applyBorder="1" applyAlignment="1" applyProtection="1">
      <alignment vertical="center"/>
      <protection locked="0"/>
    </xf>
    <xf numFmtId="164" fontId="16" fillId="0" borderId="0" xfId="0" applyNumberFormat="1" applyFont="1" applyAlignment="1">
      <alignment horizontal="left" vertical="center" wrapText="1"/>
    </xf>
    <xf numFmtId="0" fontId="24" fillId="3" borderId="5" xfId="0" applyFont="1" applyFill="1" applyBorder="1" applyAlignment="1">
      <alignment horizontal="center" vertical="center" wrapText="1"/>
    </xf>
    <xf numFmtId="0" fontId="24" fillId="3" borderId="5" xfId="0" applyFont="1" applyFill="1" applyBorder="1" applyAlignment="1">
      <alignment horizontal="left" vertical="center" wrapText="1"/>
    </xf>
    <xf numFmtId="0" fontId="24" fillId="3" borderId="5" xfId="0" applyFont="1" applyFill="1" applyBorder="1" applyAlignment="1" applyProtection="1">
      <alignment horizontal="left" vertical="center" wrapText="1"/>
      <protection locked="0"/>
    </xf>
    <xf numFmtId="9" fontId="16" fillId="3" borderId="5" xfId="2" applyFont="1" applyFill="1" applyBorder="1" applyAlignment="1" applyProtection="1">
      <alignment horizontal="center" vertical="center"/>
    </xf>
    <xf numFmtId="164" fontId="24" fillId="4" borderId="4" xfId="0" applyNumberFormat="1" applyFont="1" applyFill="1" applyBorder="1" applyAlignment="1">
      <alignment horizontal="center" vertical="center"/>
    </xf>
    <xf numFmtId="0" fontId="24" fillId="0" borderId="0" xfId="0" applyFont="1" applyAlignment="1" applyProtection="1">
      <alignment horizontal="center" vertical="center"/>
      <protection locked="0"/>
    </xf>
    <xf numFmtId="44" fontId="24" fillId="0" borderId="0" xfId="4" applyFont="1" applyFill="1" applyAlignment="1" applyProtection="1">
      <alignment horizontal="center" vertical="center"/>
      <protection locked="0"/>
    </xf>
    <xf numFmtId="9" fontId="24" fillId="0" borderId="0" xfId="2" applyFont="1" applyFill="1" applyBorder="1" applyAlignment="1" applyProtection="1">
      <alignment horizontal="center" vertical="center"/>
      <protection locked="0"/>
    </xf>
    <xf numFmtId="164" fontId="24"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24" fillId="0" borderId="0" xfId="0" applyFont="1" applyAlignment="1" applyProtection="1">
      <alignment horizontal="left" vertical="center" wrapText="1"/>
      <protection locked="0"/>
    </xf>
    <xf numFmtId="44" fontId="16" fillId="0" borderId="0" xfId="4" applyFont="1" applyFill="1" applyAlignment="1" applyProtection="1">
      <alignment horizontal="left" vertical="center"/>
      <protection locked="0"/>
    </xf>
    <xf numFmtId="9" fontId="16" fillId="0" borderId="0" xfId="2" applyFont="1" applyFill="1" applyBorder="1" applyAlignment="1" applyProtection="1">
      <alignment horizontal="left" vertical="center"/>
      <protection locked="0"/>
    </xf>
    <xf numFmtId="164" fontId="16" fillId="0" borderId="0" xfId="0" applyNumberFormat="1" applyFont="1" applyAlignment="1" applyProtection="1">
      <alignment horizontal="left" vertical="center"/>
      <protection locked="0"/>
    </xf>
    <xf numFmtId="44" fontId="16" fillId="0" borderId="0" xfId="4" applyFont="1" applyFill="1" applyAlignment="1" applyProtection="1">
      <alignment horizontal="center" vertical="center"/>
      <protection locked="0"/>
    </xf>
    <xf numFmtId="0" fontId="24" fillId="5" borderId="2" xfId="0" applyFont="1" applyFill="1" applyBorder="1" applyAlignment="1" applyProtection="1">
      <alignment horizontal="left" vertical="center" wrapText="1"/>
      <protection locked="0"/>
    </xf>
    <xf numFmtId="0" fontId="24" fillId="9" borderId="3" xfId="0" applyFont="1" applyFill="1" applyBorder="1" applyAlignment="1" applyProtection="1">
      <alignment horizontal="left" vertical="center"/>
      <protection locked="0"/>
    </xf>
    <xf numFmtId="0" fontId="24" fillId="9" borderId="9" xfId="0" applyFont="1" applyFill="1" applyBorder="1" applyAlignment="1" applyProtection="1">
      <alignment horizontal="left" vertical="center"/>
      <protection locked="0"/>
    </xf>
    <xf numFmtId="0" fontId="24" fillId="9" borderId="4" xfId="0" applyFont="1" applyFill="1" applyBorder="1" applyAlignment="1" applyProtection="1">
      <alignment horizontal="left" vertical="center"/>
      <protection locked="0"/>
    </xf>
    <xf numFmtId="0" fontId="16" fillId="3" borderId="5" xfId="0" applyFont="1" applyFill="1" applyBorder="1" applyAlignment="1" applyProtection="1">
      <alignment horizontal="left" vertical="center" wrapText="1"/>
      <protection locked="0"/>
    </xf>
    <xf numFmtId="164" fontId="16" fillId="3" borderId="5" xfId="0" applyNumberFormat="1" applyFont="1" applyFill="1" applyBorder="1" applyAlignment="1">
      <alignment vertical="center"/>
    </xf>
    <xf numFmtId="164" fontId="24" fillId="5" borderId="2" xfId="0" applyNumberFormat="1" applyFont="1" applyFill="1" applyBorder="1" applyAlignment="1">
      <alignment vertical="center" wrapText="1"/>
    </xf>
    <xf numFmtId="0" fontId="24" fillId="0" borderId="0" xfId="0" applyFont="1" applyAlignment="1" applyProtection="1">
      <alignment vertical="center" wrapText="1"/>
      <protection locked="0"/>
    </xf>
    <xf numFmtId="9" fontId="15" fillId="0" borderId="0" xfId="2" applyFont="1" applyFill="1" applyBorder="1" applyAlignment="1">
      <alignment vertical="center"/>
    </xf>
    <xf numFmtId="9" fontId="4" fillId="0" borderId="0" xfId="2" applyFont="1" applyFill="1" applyBorder="1" applyAlignment="1">
      <alignment vertical="center"/>
    </xf>
    <xf numFmtId="0" fontId="12" fillId="0" borderId="0" xfId="0" applyFont="1" applyAlignment="1">
      <alignment vertical="center"/>
    </xf>
    <xf numFmtId="0" fontId="16" fillId="3" borderId="2" xfId="0" applyFont="1" applyFill="1" applyBorder="1" applyAlignment="1" applyProtection="1">
      <alignment horizontal="center" vertical="center"/>
      <protection locked="0"/>
    </xf>
    <xf numFmtId="9" fontId="16" fillId="3" borderId="2" xfId="2" applyFont="1" applyFill="1" applyBorder="1" applyAlignment="1">
      <alignment horizontal="center" vertical="center"/>
    </xf>
    <xf numFmtId="0" fontId="6" fillId="0" borderId="0" xfId="0" applyFont="1" applyAlignment="1" applyProtection="1">
      <alignment horizontal="left" vertical="center" wrapText="1"/>
      <protection locked="0"/>
    </xf>
    <xf numFmtId="44" fontId="6" fillId="0" borderId="0" xfId="4" applyFont="1" applyFill="1" applyBorder="1" applyAlignment="1" applyProtection="1">
      <alignment horizontal="center" vertical="center"/>
      <protection locked="0"/>
    </xf>
    <xf numFmtId="9" fontId="6" fillId="0" borderId="0" xfId="2" applyFont="1" applyFill="1" applyBorder="1" applyAlignment="1" applyProtection="1">
      <alignment horizontal="center" vertical="center"/>
      <protection locked="0"/>
    </xf>
    <xf numFmtId="164" fontId="6" fillId="0" borderId="0" xfId="0" applyNumberFormat="1" applyFont="1" applyAlignment="1" applyProtection="1">
      <alignment horizontal="center" vertical="center"/>
      <protection locked="0"/>
    </xf>
    <xf numFmtId="0" fontId="24" fillId="0" borderId="2" xfId="0" applyFont="1" applyBorder="1" applyAlignment="1" applyProtection="1">
      <alignment horizontal="left" vertical="center"/>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29" fillId="0" borderId="0" xfId="0" applyFont="1" applyAlignment="1" applyProtection="1">
      <alignment horizontal="left" vertical="center"/>
      <protection locked="0"/>
    </xf>
    <xf numFmtId="0" fontId="17" fillId="0" borderId="0" xfId="0" applyFont="1" applyAlignment="1" applyProtection="1">
      <alignment vertical="center"/>
      <protection locked="0"/>
    </xf>
    <xf numFmtId="0" fontId="7" fillId="0" borderId="0" xfId="0" applyFont="1" applyAlignment="1">
      <alignment horizontal="left" vertical="center"/>
    </xf>
    <xf numFmtId="0" fontId="24" fillId="3" borderId="5" xfId="0" applyFont="1" applyFill="1" applyBorder="1" applyAlignment="1" applyProtection="1">
      <alignment horizontal="left" vertical="center"/>
      <protection locked="0"/>
    </xf>
    <xf numFmtId="9" fontId="16" fillId="3" borderId="5" xfId="2" applyFont="1" applyFill="1" applyBorder="1" applyAlignment="1">
      <alignment horizontal="center" vertical="center"/>
    </xf>
    <xf numFmtId="9" fontId="8" fillId="0" borderId="0" xfId="2" applyFont="1" applyFill="1" applyBorder="1" applyAlignment="1">
      <alignment vertical="center"/>
    </xf>
    <xf numFmtId="0" fontId="4" fillId="0" borderId="0" xfId="0" applyFont="1" applyAlignment="1">
      <alignment horizontal="right" vertical="center"/>
    </xf>
    <xf numFmtId="0" fontId="7" fillId="0" borderId="0" xfId="0" applyFont="1" applyAlignment="1">
      <alignment vertical="center"/>
    </xf>
    <xf numFmtId="0" fontId="19" fillId="7" borderId="10" xfId="0" applyFont="1" applyFill="1" applyBorder="1" applyAlignment="1">
      <alignment horizontal="left" vertical="center"/>
    </xf>
    <xf numFmtId="0" fontId="19" fillId="7" borderId="7" xfId="0" applyFont="1" applyFill="1" applyBorder="1" applyAlignment="1">
      <alignment horizontal="left" vertical="center"/>
    </xf>
    <xf numFmtId="0" fontId="9" fillId="0" borderId="0" xfId="0" applyFont="1" applyAlignment="1">
      <alignment horizontal="center" vertical="center" wrapText="1"/>
    </xf>
    <xf numFmtId="0" fontId="14" fillId="0" borderId="0" xfId="0" applyFont="1" applyAlignment="1">
      <alignment vertical="center" wrapText="1"/>
    </xf>
    <xf numFmtId="9" fontId="16" fillId="0" borderId="0" xfId="2" applyFont="1" applyFill="1" applyBorder="1" applyAlignment="1">
      <alignment vertical="center"/>
    </xf>
    <xf numFmtId="0" fontId="16" fillId="3" borderId="5" xfId="0" applyFont="1" applyFill="1" applyBorder="1" applyAlignment="1" applyProtection="1">
      <alignment horizontal="center" vertical="center"/>
      <protection locked="0"/>
    </xf>
    <xf numFmtId="0" fontId="5" fillId="0" borderId="0" xfId="0" applyFont="1" applyAlignment="1">
      <alignment vertical="center"/>
    </xf>
    <xf numFmtId="0" fontId="5" fillId="0" borderId="0" xfId="0" applyFont="1" applyAlignment="1">
      <alignment horizontal="left" vertical="center"/>
    </xf>
    <xf numFmtId="0" fontId="24" fillId="0" borderId="0" xfId="0" applyFont="1" applyAlignment="1">
      <alignment vertical="center"/>
    </xf>
    <xf numFmtId="43" fontId="24" fillId="0" borderId="0" xfId="3" applyFont="1" applyFill="1" applyBorder="1" applyAlignment="1">
      <alignment vertical="center"/>
    </xf>
    <xf numFmtId="9" fontId="24" fillId="0" borderId="0" xfId="2" applyFont="1" applyFill="1" applyBorder="1" applyAlignment="1">
      <alignment vertical="center"/>
    </xf>
    <xf numFmtId="0" fontId="28" fillId="0" borderId="0" xfId="0" applyFont="1" applyAlignment="1">
      <alignment horizontal="left" vertical="center"/>
    </xf>
    <xf numFmtId="0" fontId="16" fillId="3" borderId="2" xfId="0" applyFont="1" applyFill="1" applyBorder="1" applyAlignment="1" applyProtection="1">
      <alignment horizontal="left" vertical="center"/>
      <protection locked="0"/>
    </xf>
    <xf numFmtId="9" fontId="24" fillId="0" borderId="0" xfId="2" applyFont="1" applyFill="1" applyBorder="1" applyAlignment="1">
      <alignment vertical="center" wrapText="1"/>
    </xf>
    <xf numFmtId="0" fontId="16" fillId="0" borderId="0" xfId="0" applyFont="1" applyAlignment="1">
      <alignment horizontal="left" vertical="center"/>
    </xf>
    <xf numFmtId="0" fontId="24" fillId="5" borderId="5" xfId="0" applyFont="1" applyFill="1" applyBorder="1" applyAlignment="1">
      <alignment horizontal="left" vertical="center" wrapText="1"/>
    </xf>
    <xf numFmtId="0" fontId="24" fillId="9" borderId="2" xfId="0" applyFont="1" applyFill="1" applyBorder="1" applyAlignment="1">
      <alignment horizontal="left" vertical="center"/>
    </xf>
    <xf numFmtId="164" fontId="24" fillId="9" borderId="2" xfId="0" applyNumberFormat="1" applyFont="1" applyFill="1" applyBorder="1" applyAlignment="1">
      <alignment horizontal="center" vertical="center"/>
    </xf>
    <xf numFmtId="164" fontId="24" fillId="0" borderId="0" xfId="0" applyNumberFormat="1" applyFont="1" applyAlignment="1">
      <alignment horizontal="left" vertical="center"/>
    </xf>
    <xf numFmtId="0" fontId="6" fillId="0" borderId="0" xfId="0" applyFont="1" applyAlignment="1">
      <alignment horizontal="center" vertical="center"/>
    </xf>
    <xf numFmtId="0" fontId="17" fillId="0" borderId="0" xfId="0" applyFont="1" applyAlignment="1">
      <alignment horizontal="center" vertical="center"/>
    </xf>
    <xf numFmtId="164" fontId="24" fillId="4" borderId="2" xfId="0" applyNumberFormat="1" applyFont="1" applyFill="1" applyBorder="1" applyAlignment="1">
      <alignment horizontal="left" vertical="center"/>
    </xf>
    <xf numFmtId="164" fontId="24" fillId="9" borderId="2" xfId="0" applyNumberFormat="1" applyFont="1" applyFill="1" applyBorder="1" applyAlignment="1">
      <alignment horizontal="left" vertical="center"/>
    </xf>
    <xf numFmtId="164" fontId="16" fillId="9" borderId="2" xfId="0" applyNumberFormat="1" applyFont="1" applyFill="1" applyBorder="1" applyAlignment="1">
      <alignment horizontal="left" vertical="center" wrapText="1"/>
    </xf>
    <xf numFmtId="0" fontId="6" fillId="0" borderId="0" xfId="0" applyFont="1" applyAlignment="1">
      <alignment horizontal="right" vertical="center"/>
    </xf>
    <xf numFmtId="0" fontId="21" fillId="0" borderId="0" xfId="0" applyFont="1" applyAlignment="1" applyProtection="1">
      <alignment horizontal="left" vertical="top"/>
      <protection locked="0"/>
    </xf>
    <xf numFmtId="0" fontId="4"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18" fillId="0" borderId="0" xfId="0" applyFont="1" applyAlignment="1" applyProtection="1">
      <alignment horizontal="left" vertical="center"/>
      <protection locked="0"/>
    </xf>
    <xf numFmtId="164" fontId="15" fillId="0" borderId="0" xfId="0" applyNumberFormat="1" applyFont="1" applyAlignment="1" applyProtection="1">
      <alignment horizontal="center"/>
      <protection locked="0"/>
    </xf>
    <xf numFmtId="0" fontId="12" fillId="0" borderId="0" xfId="0" applyFont="1" applyAlignment="1" applyProtection="1">
      <alignment horizontal="left" vertical="top"/>
      <protection locked="0"/>
    </xf>
    <xf numFmtId="0" fontId="16" fillId="0" borderId="2" xfId="0" applyFont="1" applyBorder="1" applyAlignment="1" applyProtection="1">
      <alignment horizontal="left" vertical="top"/>
      <protection locked="0"/>
    </xf>
    <xf numFmtId="164" fontId="15" fillId="0" borderId="0" xfId="0" applyNumberFormat="1" applyFont="1" applyAlignment="1" applyProtection="1">
      <alignment horizontal="left" vertical="top"/>
      <protection locked="0"/>
    </xf>
    <xf numFmtId="0" fontId="16" fillId="2" borderId="13" xfId="0" applyFont="1" applyFill="1" applyBorder="1" applyAlignment="1" applyProtection="1">
      <alignment horizontal="left" vertical="top"/>
      <protection locked="0"/>
    </xf>
    <xf numFmtId="0" fontId="16" fillId="2" borderId="14" xfId="0" applyFont="1" applyFill="1" applyBorder="1" applyAlignment="1" applyProtection="1">
      <alignment horizontal="center" vertical="top"/>
      <protection locked="0"/>
    </xf>
    <xf numFmtId="0" fontId="16" fillId="2" borderId="14" xfId="0" applyFont="1" applyFill="1" applyBorder="1" applyAlignment="1" applyProtection="1">
      <alignment horizontal="left" vertical="top"/>
      <protection locked="0"/>
    </xf>
    <xf numFmtId="0" fontId="16" fillId="2" borderId="15" xfId="0" applyFont="1" applyFill="1" applyBorder="1" applyAlignment="1" applyProtection="1">
      <alignment horizontal="left" vertical="top"/>
      <protection locked="0"/>
    </xf>
    <xf numFmtId="0" fontId="15" fillId="0" borderId="0" xfId="0" applyFont="1" applyAlignment="1" applyProtection="1">
      <alignment horizontal="left" vertical="top"/>
      <protection locked="0"/>
    </xf>
    <xf numFmtId="0" fontId="8" fillId="4" borderId="0" xfId="0" applyFont="1" applyFill="1" applyAlignment="1" applyProtection="1">
      <alignment horizontal="left" vertical="top"/>
      <protection locked="0"/>
    </xf>
    <xf numFmtId="164" fontId="4" fillId="0" borderId="0" xfId="0" applyNumberFormat="1" applyFont="1" applyAlignment="1" applyProtection="1">
      <alignment horizontal="center"/>
      <protection locked="0"/>
    </xf>
    <xf numFmtId="164" fontId="4" fillId="0" borderId="0" xfId="0" applyNumberFormat="1" applyFont="1" applyAlignment="1" applyProtection="1">
      <alignment horizontal="left" vertical="top"/>
      <protection locked="0"/>
    </xf>
    <xf numFmtId="0" fontId="16" fillId="11" borderId="2" xfId="0" applyFont="1" applyFill="1" applyBorder="1" applyAlignment="1" applyProtection="1">
      <alignment horizontal="center" vertical="center"/>
      <protection locked="0"/>
    </xf>
    <xf numFmtId="0" fontId="16" fillId="11" borderId="5" xfId="0" applyFont="1" applyFill="1" applyBorder="1" applyAlignment="1" applyProtection="1">
      <alignment horizontal="center" vertical="center"/>
      <protection locked="0"/>
    </xf>
    <xf numFmtId="0" fontId="16" fillId="11" borderId="2" xfId="0" applyFont="1" applyFill="1" applyBorder="1" applyAlignment="1" applyProtection="1">
      <alignment horizontal="center" vertical="center" wrapText="1"/>
      <protection locked="0"/>
    </xf>
    <xf numFmtId="0" fontId="19" fillId="7" borderId="5" xfId="0" applyFont="1" applyFill="1" applyBorder="1" applyAlignment="1">
      <alignment horizontal="left" vertical="center"/>
    </xf>
    <xf numFmtId="0" fontId="19" fillId="7" borderId="5" xfId="0" applyFont="1" applyFill="1" applyBorder="1" applyAlignment="1">
      <alignment horizontal="left" vertical="center" wrapText="1"/>
    </xf>
    <xf numFmtId="0" fontId="25" fillId="6" borderId="3" xfId="0" applyFont="1" applyFill="1" applyBorder="1" applyAlignment="1">
      <alignment horizontal="left" vertical="center"/>
    </xf>
    <xf numFmtId="0" fontId="24" fillId="6" borderId="3" xfId="0" applyFont="1" applyFill="1" applyBorder="1" applyAlignment="1">
      <alignment horizontal="left" vertical="center"/>
    </xf>
    <xf numFmtId="164" fontId="24" fillId="6" borderId="2" xfId="0" applyNumberFormat="1" applyFont="1" applyFill="1" applyBorder="1" applyAlignment="1">
      <alignment horizontal="left" vertical="center" wrapText="1"/>
    </xf>
    <xf numFmtId="0" fontId="16" fillId="3" borderId="2" xfId="0" applyFont="1" applyFill="1" applyBorder="1" applyAlignment="1">
      <alignment horizontal="left" vertical="center"/>
    </xf>
    <xf numFmtId="164" fontId="16" fillId="3" borderId="1" xfId="0" applyNumberFormat="1" applyFont="1" applyFill="1" applyBorder="1" applyAlignment="1">
      <alignment vertical="center" wrapText="1"/>
    </xf>
    <xf numFmtId="164" fontId="16" fillId="3" borderId="12" xfId="0" applyNumberFormat="1" applyFont="1" applyFill="1" applyBorder="1" applyAlignment="1">
      <alignment vertical="center" wrapText="1"/>
    </xf>
    <xf numFmtId="0" fontId="24" fillId="6" borderId="2" xfId="0" applyFont="1" applyFill="1" applyBorder="1" applyAlignment="1">
      <alignment horizontal="left" vertical="center"/>
    </xf>
    <xf numFmtId="164" fontId="24" fillId="4" borderId="4" xfId="0" applyNumberFormat="1" applyFont="1" applyFill="1" applyBorder="1" applyAlignment="1">
      <alignment horizontal="center" vertical="center" wrapText="1"/>
    </xf>
    <xf numFmtId="164" fontId="24" fillId="5" borderId="2" xfId="0" applyNumberFormat="1" applyFont="1" applyFill="1" applyBorder="1" applyAlignment="1">
      <alignment horizontal="center" vertical="center" wrapText="1"/>
    </xf>
    <xf numFmtId="0" fontId="20" fillId="12" borderId="3" xfId="0" applyFont="1" applyFill="1" applyBorder="1" applyAlignment="1">
      <alignment horizontal="left" vertical="center" wrapText="1"/>
    </xf>
    <xf numFmtId="164" fontId="20" fillId="12" borderId="2" xfId="0" applyNumberFormat="1" applyFont="1" applyFill="1" applyBorder="1" applyAlignment="1">
      <alignment horizontal="left" vertical="center" wrapText="1"/>
    </xf>
    <xf numFmtId="0" fontId="20" fillId="12" borderId="2" xfId="0" applyFont="1" applyFill="1" applyBorder="1" applyAlignment="1">
      <alignment horizontal="left" vertical="center" wrapText="1"/>
    </xf>
    <xf numFmtId="0" fontId="25" fillId="12" borderId="3" xfId="0" applyFont="1" applyFill="1" applyBorder="1" applyAlignment="1">
      <alignment horizontal="left" vertical="center"/>
    </xf>
    <xf numFmtId="0" fontId="25" fillId="12" borderId="9" xfId="0" applyFont="1" applyFill="1" applyBorder="1" applyAlignment="1">
      <alignment horizontal="left" vertical="center"/>
    </xf>
    <xf numFmtId="0" fontId="25" fillId="12" borderId="4" xfId="0" applyFont="1" applyFill="1" applyBorder="1" applyAlignment="1">
      <alignment horizontal="left" vertical="center"/>
    </xf>
    <xf numFmtId="164" fontId="24" fillId="12" borderId="2" xfId="0" applyNumberFormat="1" applyFont="1" applyFill="1" applyBorder="1" applyAlignment="1">
      <alignment horizontal="center" vertical="center"/>
    </xf>
    <xf numFmtId="0" fontId="24" fillId="12" borderId="2" xfId="0" applyFont="1" applyFill="1" applyBorder="1" applyAlignment="1" applyProtection="1">
      <alignment horizontal="center" vertical="center" wrapText="1"/>
      <protection locked="0"/>
    </xf>
    <xf numFmtId="44" fontId="24" fillId="12" borderId="2" xfId="4" applyFont="1" applyFill="1" applyBorder="1" applyAlignment="1" applyProtection="1">
      <alignment horizontal="center" vertical="center" wrapText="1"/>
      <protection locked="0"/>
    </xf>
    <xf numFmtId="9" fontId="24" fillId="12" borderId="2" xfId="2" applyFont="1" applyFill="1" applyBorder="1" applyAlignment="1" applyProtection="1">
      <alignment horizontal="center" vertical="center" wrapText="1"/>
      <protection locked="0"/>
    </xf>
    <xf numFmtId="164" fontId="24" fillId="12" borderId="2" xfId="0" applyNumberFormat="1" applyFont="1" applyFill="1" applyBorder="1" applyAlignment="1" applyProtection="1">
      <alignment horizontal="center" vertical="center" wrapText="1"/>
      <protection locked="0"/>
    </xf>
    <xf numFmtId="0" fontId="31" fillId="13" borderId="3" xfId="0" applyFont="1" applyFill="1" applyBorder="1" applyAlignment="1" applyProtection="1">
      <alignment vertical="center"/>
      <protection locked="0"/>
    </xf>
    <xf numFmtId="0" fontId="30" fillId="13" borderId="9" xfId="0" applyFont="1" applyFill="1" applyBorder="1" applyAlignment="1" applyProtection="1">
      <alignment vertical="center"/>
      <protection locked="0"/>
    </xf>
    <xf numFmtId="0" fontId="30" fillId="13" borderId="9" xfId="0" applyFont="1" applyFill="1" applyBorder="1" applyAlignment="1" applyProtection="1">
      <alignment vertical="center" wrapText="1"/>
      <protection locked="0"/>
    </xf>
    <xf numFmtId="0" fontId="30" fillId="13" borderId="4" xfId="0" applyFont="1" applyFill="1" applyBorder="1" applyAlignment="1" applyProtection="1">
      <alignment vertical="center"/>
      <protection locked="0"/>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0" fontId="16" fillId="0" borderId="2" xfId="0" applyFont="1" applyBorder="1" applyAlignment="1" applyProtection="1">
      <alignment horizontal="left" vertical="center" wrapText="1"/>
      <protection locked="0"/>
    </xf>
    <xf numFmtId="9" fontId="16" fillId="0" borderId="2" xfId="2" applyFont="1" applyFill="1" applyBorder="1" applyAlignment="1" applyProtection="1">
      <alignment horizontal="center" vertical="center"/>
    </xf>
    <xf numFmtId="9" fontId="16" fillId="0" borderId="2" xfId="2" applyFont="1" applyFill="1" applyBorder="1" applyAlignment="1">
      <alignment horizontal="center" vertical="center"/>
    </xf>
    <xf numFmtId="44" fontId="16" fillId="14" borderId="2" xfId="4" applyFont="1" applyFill="1" applyBorder="1" applyAlignment="1" applyProtection="1">
      <alignment horizontal="center" vertical="center"/>
      <protection locked="0"/>
    </xf>
    <xf numFmtId="164" fontId="16" fillId="14" borderId="2" xfId="0" applyNumberFormat="1" applyFont="1" applyFill="1" applyBorder="1" applyAlignment="1" applyProtection="1">
      <alignment horizontal="center" vertical="center"/>
      <protection locked="0"/>
    </xf>
    <xf numFmtId="164" fontId="16" fillId="14" borderId="5" xfId="0" applyNumberFormat="1" applyFont="1" applyFill="1" applyBorder="1" applyAlignment="1" applyProtection="1">
      <alignment horizontal="center" vertical="center"/>
      <protection locked="0"/>
    </xf>
    <xf numFmtId="0" fontId="26" fillId="0" borderId="2" xfId="5" applyFont="1" applyBorder="1" applyAlignment="1" applyProtection="1">
      <alignment horizontal="left" vertical="center" wrapText="1"/>
      <protection locked="0"/>
    </xf>
    <xf numFmtId="0" fontId="26" fillId="0" borderId="2" xfId="0" applyFont="1" applyBorder="1" applyAlignment="1">
      <alignment horizontal="left" vertical="center" wrapText="1"/>
    </xf>
    <xf numFmtId="0" fontId="22" fillId="0" borderId="0" xfId="0" applyFont="1" applyAlignment="1" applyProtection="1">
      <alignment vertical="center"/>
      <protection locked="0"/>
    </xf>
    <xf numFmtId="0" fontId="24" fillId="10" borderId="3" xfId="0" applyFont="1" applyFill="1" applyBorder="1" applyAlignment="1" applyProtection="1">
      <alignment horizontal="left" vertical="center" wrapText="1"/>
      <protection locked="0"/>
    </xf>
    <xf numFmtId="0" fontId="24" fillId="10" borderId="9" xfId="0" applyFont="1" applyFill="1" applyBorder="1" applyAlignment="1" applyProtection="1">
      <alignment horizontal="left" vertical="center" wrapText="1"/>
      <protection locked="0"/>
    </xf>
    <xf numFmtId="0" fontId="24" fillId="10" borderId="4" xfId="0" applyFont="1" applyFill="1" applyBorder="1" applyAlignment="1" applyProtection="1">
      <alignment horizontal="left" vertical="center" wrapText="1"/>
      <protection locked="0"/>
    </xf>
  </cellXfs>
  <cellStyles count="7">
    <cellStyle name="Comma" xfId="3" builtinId="3"/>
    <cellStyle name="Currency" xfId="4" builtinId="4"/>
    <cellStyle name="Currency 2" xfId="6" xr:uid="{4A78DF98-475B-44F6-B2C0-7CCF611EABEB}"/>
    <cellStyle name="Normal" xfId="0" builtinId="0"/>
    <cellStyle name="Normal 2" xfId="1" xr:uid="{00000000-0005-0000-0000-000001000000}"/>
    <cellStyle name="Normal 3" xfId="5" xr:uid="{ACEE94C0-02F0-448E-8AFA-9932307BDBC2}"/>
    <cellStyle name="Percent" xfId="2" builtinId="5"/>
  </cellStyles>
  <dxfs count="0"/>
  <tableStyles count="0" defaultTableStyle="TableStyleMedium9" defaultPivotStyle="PivotStyleLight16"/>
  <colors>
    <mruColors>
      <color rgb="FFFFF2CC"/>
      <color rgb="FFDDF0F2"/>
      <color rgb="FF660066"/>
      <color rgb="FFFFE2C5"/>
      <color rgb="FFE3F3F5"/>
      <color rgb="FFFFCC99"/>
      <color rgb="FFFF0000"/>
      <color rgb="FF9933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95691-9504-402A-94B9-833C36C5413C}">
  <sheetPr>
    <tabColor rgb="FFFF00FF"/>
  </sheetPr>
  <dimension ref="A1:N502"/>
  <sheetViews>
    <sheetView showGridLines="0" tabSelected="1" zoomScale="115" zoomScaleNormal="115" workbookViewId="0">
      <selection activeCell="A3" sqref="A3"/>
    </sheetView>
  </sheetViews>
  <sheetFormatPr defaultColWidth="9.33203125" defaultRowHeight="15.6" x14ac:dyDescent="0.25"/>
  <cols>
    <col min="1" max="1" width="17" style="76" customWidth="1"/>
    <col min="2" max="2" width="15.109375" style="62" customWidth="1"/>
    <col min="3" max="3" width="82.6640625" style="77" customWidth="1"/>
    <col min="4" max="4" width="22.77734375" style="3" bestFit="1" customWidth="1"/>
    <col min="5" max="5" width="22.33203125" style="3" bestFit="1" customWidth="1"/>
    <col min="6" max="6" width="18" style="3" bestFit="1" customWidth="1"/>
    <col min="7" max="7" width="20.6640625" style="3" customWidth="1"/>
    <col min="8" max="8" width="15.6640625" style="3" bestFit="1" customWidth="1"/>
    <col min="9" max="9" width="19.77734375" style="62" bestFit="1" customWidth="1"/>
    <col min="10" max="10" width="9.6640625" style="74" bestFit="1" customWidth="1"/>
    <col min="11" max="11" width="20.33203125" style="78" bestFit="1" customWidth="1"/>
    <col min="12" max="12" width="21.109375" style="78" bestFit="1" customWidth="1"/>
    <col min="13" max="13" width="9.33203125" style="62"/>
    <col min="14" max="14" width="9.33203125" style="1"/>
    <col min="15" max="15" width="13.77734375" style="75" bestFit="1" customWidth="1"/>
    <col min="16" max="16384" width="9.33203125" style="75"/>
  </cols>
  <sheetData>
    <row r="1" spans="1:14" s="205" customFormat="1" x14ac:dyDescent="0.25">
      <c r="A1" s="203"/>
      <c r="B1" s="179"/>
      <c r="C1" s="204"/>
      <c r="D1" s="198"/>
      <c r="E1" s="198"/>
      <c r="F1" s="198"/>
      <c r="G1" s="198"/>
      <c r="H1" s="198"/>
      <c r="I1" s="199"/>
      <c r="J1" s="200"/>
      <c r="K1" s="201"/>
      <c r="L1" s="201"/>
      <c r="M1" s="34"/>
      <c r="N1" s="35"/>
    </row>
    <row r="2" spans="1:14" s="205" customFormat="1" x14ac:dyDescent="0.25">
      <c r="A2" s="142" t="s">
        <v>1167</v>
      </c>
      <c r="B2" s="179"/>
      <c r="C2" s="204"/>
      <c r="D2" s="198"/>
      <c r="E2" s="198"/>
      <c r="F2" s="198"/>
      <c r="G2" s="198"/>
      <c r="H2" s="198"/>
      <c r="I2" s="199"/>
      <c r="J2" s="200"/>
      <c r="K2" s="201"/>
      <c r="L2" s="201"/>
      <c r="M2" s="34"/>
      <c r="N2" s="35"/>
    </row>
    <row r="3" spans="1:14" s="206" customFormat="1" x14ac:dyDescent="0.25">
      <c r="A3" s="143" t="s">
        <v>0</v>
      </c>
      <c r="B3" s="192"/>
      <c r="C3" s="192"/>
      <c r="D3" s="192"/>
      <c r="E3" s="192"/>
      <c r="F3" s="192"/>
      <c r="G3" s="192"/>
      <c r="H3" s="192"/>
      <c r="I3" s="192"/>
      <c r="J3" s="192"/>
      <c r="K3" s="192"/>
      <c r="L3" s="192"/>
      <c r="M3" s="34"/>
      <c r="N3" s="34"/>
    </row>
    <row r="4" spans="1:14" s="206" customFormat="1" x14ac:dyDescent="0.25">
      <c r="A4" s="180"/>
      <c r="B4" s="192"/>
      <c r="C4" s="192"/>
      <c r="D4" s="192"/>
      <c r="E4" s="192"/>
      <c r="F4" s="192"/>
      <c r="G4" s="192"/>
      <c r="H4" s="192"/>
      <c r="I4" s="192"/>
      <c r="J4" s="192"/>
      <c r="K4" s="192"/>
      <c r="L4" s="192"/>
      <c r="M4" s="34"/>
      <c r="N4" s="34"/>
    </row>
    <row r="5" spans="1:14" s="29" customFormat="1" x14ac:dyDescent="0.25">
      <c r="A5" s="30" t="s">
        <v>991</v>
      </c>
      <c r="B5" s="31"/>
      <c r="C5" s="31"/>
      <c r="D5" s="60"/>
      <c r="E5" s="60"/>
      <c r="F5" s="60"/>
      <c r="G5" s="60"/>
      <c r="H5" s="60"/>
      <c r="I5" s="31"/>
      <c r="J5" s="31"/>
      <c r="K5" s="31"/>
      <c r="L5" s="31"/>
      <c r="M5" s="20"/>
      <c r="N5" s="20"/>
    </row>
    <row r="6" spans="1:14" s="133" customFormat="1" ht="28.8" x14ac:dyDescent="0.25">
      <c r="A6" s="129" t="s">
        <v>1</v>
      </c>
      <c r="B6" s="129" t="s">
        <v>7</v>
      </c>
      <c r="C6" s="129" t="s">
        <v>2</v>
      </c>
      <c r="D6" s="129" t="s">
        <v>3</v>
      </c>
      <c r="E6" s="129" t="s">
        <v>4</v>
      </c>
      <c r="F6" s="129" t="s">
        <v>5</v>
      </c>
      <c r="G6" s="129" t="s">
        <v>838</v>
      </c>
      <c r="H6" s="129" t="s">
        <v>6</v>
      </c>
      <c r="I6" s="130" t="s">
        <v>8</v>
      </c>
      <c r="J6" s="131" t="s">
        <v>9</v>
      </c>
      <c r="K6" s="132" t="s">
        <v>10</v>
      </c>
      <c r="L6" s="132" t="s">
        <v>839</v>
      </c>
    </row>
    <row r="7" spans="1:14" s="61" customFormat="1" ht="21" x14ac:dyDescent="0.25">
      <c r="A7" s="79" t="s">
        <v>55</v>
      </c>
      <c r="B7" s="79"/>
      <c r="C7" s="79"/>
      <c r="D7" s="81"/>
      <c r="E7" s="81"/>
      <c r="F7" s="81"/>
      <c r="G7" s="81"/>
      <c r="H7" s="81"/>
      <c r="I7" s="79"/>
      <c r="J7" s="79"/>
      <c r="K7" s="79"/>
      <c r="L7" s="79"/>
    </row>
    <row r="8" spans="1:14" s="61" customFormat="1" ht="21" x14ac:dyDescent="0.25">
      <c r="A8" s="79" t="s">
        <v>56</v>
      </c>
      <c r="B8" s="79"/>
      <c r="C8" s="79"/>
      <c r="D8" s="81"/>
      <c r="E8" s="81"/>
      <c r="F8" s="81"/>
      <c r="G8" s="81"/>
      <c r="H8" s="81"/>
      <c r="I8" s="79"/>
      <c r="J8" s="79"/>
      <c r="K8" s="79"/>
      <c r="L8" s="79"/>
    </row>
    <row r="9" spans="1:14" s="121" customFormat="1" ht="43.2" x14ac:dyDescent="0.25">
      <c r="A9" s="14" t="s">
        <v>57</v>
      </c>
      <c r="B9" s="254">
        <v>1</v>
      </c>
      <c r="C9" s="9" t="s">
        <v>1105</v>
      </c>
      <c r="D9" s="5"/>
      <c r="E9" s="5"/>
      <c r="F9" s="5"/>
      <c r="G9" s="5"/>
      <c r="H9" s="5"/>
      <c r="I9" s="289">
        <v>0</v>
      </c>
      <c r="J9" s="116">
        <v>0.23</v>
      </c>
      <c r="K9" s="10">
        <f>B9*I9</f>
        <v>0</v>
      </c>
      <c r="L9" s="117">
        <f>$J9*K9+K9</f>
        <v>0</v>
      </c>
      <c r="M9" s="119"/>
      <c r="N9" s="120"/>
    </row>
    <row r="10" spans="1:14" s="121" customFormat="1" ht="43.2" x14ac:dyDescent="0.25">
      <c r="A10" s="6" t="s">
        <v>1153</v>
      </c>
      <c r="B10" s="254">
        <v>0</v>
      </c>
      <c r="C10" s="9" t="s">
        <v>12</v>
      </c>
      <c r="D10" s="5"/>
      <c r="E10" s="5"/>
      <c r="F10" s="5"/>
      <c r="G10" s="5"/>
      <c r="H10" s="5"/>
      <c r="I10" s="289">
        <v>0</v>
      </c>
      <c r="J10" s="116">
        <v>0.23</v>
      </c>
      <c r="K10" s="10">
        <f>B10*I10</f>
        <v>0</v>
      </c>
      <c r="L10" s="117">
        <f t="shared" ref="L10:L40" si="0">$J10*K10+K10</f>
        <v>0</v>
      </c>
      <c r="M10" s="119"/>
      <c r="N10" s="120"/>
    </row>
    <row r="11" spans="1:14" s="121" customFormat="1" ht="43.2" x14ac:dyDescent="0.25">
      <c r="A11" s="6" t="s">
        <v>1154</v>
      </c>
      <c r="B11" s="254">
        <v>30</v>
      </c>
      <c r="C11" s="9" t="s">
        <v>12</v>
      </c>
      <c r="D11" s="5"/>
      <c r="E11" s="5"/>
      <c r="F11" s="16"/>
      <c r="G11" s="16"/>
      <c r="H11" s="16"/>
      <c r="I11" s="289">
        <v>0</v>
      </c>
      <c r="J11" s="116">
        <v>0.23</v>
      </c>
      <c r="K11" s="10">
        <f t="shared" ref="K11:K40" si="1">B11*I11</f>
        <v>0</v>
      </c>
      <c r="L11" s="117">
        <f t="shared" si="0"/>
        <v>0</v>
      </c>
      <c r="M11" s="119"/>
      <c r="N11" s="120"/>
    </row>
    <row r="12" spans="1:14" s="121" customFormat="1" ht="43.2" x14ac:dyDescent="0.25">
      <c r="A12" s="6" t="s">
        <v>58</v>
      </c>
      <c r="B12" s="254">
        <v>25</v>
      </c>
      <c r="C12" s="9" t="s">
        <v>818</v>
      </c>
      <c r="D12" s="5"/>
      <c r="E12" s="5"/>
      <c r="F12" s="16"/>
      <c r="G12" s="16"/>
      <c r="H12" s="16"/>
      <c r="I12" s="289">
        <v>0</v>
      </c>
      <c r="J12" s="116">
        <v>0.23</v>
      </c>
      <c r="K12" s="10">
        <f t="shared" si="1"/>
        <v>0</v>
      </c>
      <c r="L12" s="117">
        <f t="shared" si="0"/>
        <v>0</v>
      </c>
      <c r="M12" s="119"/>
      <c r="N12" s="120"/>
    </row>
    <row r="13" spans="1:14" s="121" customFormat="1" ht="57.6" x14ac:dyDescent="0.25">
      <c r="A13" s="6" t="s">
        <v>59</v>
      </c>
      <c r="B13" s="254">
        <v>25</v>
      </c>
      <c r="C13" s="15" t="s">
        <v>60</v>
      </c>
      <c r="D13" s="5"/>
      <c r="E13" s="5"/>
      <c r="F13" s="16"/>
      <c r="G13" s="16"/>
      <c r="H13" s="16"/>
      <c r="I13" s="289">
        <v>0</v>
      </c>
      <c r="J13" s="116">
        <v>0.23</v>
      </c>
      <c r="K13" s="10">
        <f t="shared" si="1"/>
        <v>0</v>
      </c>
      <c r="L13" s="117">
        <f t="shared" si="0"/>
        <v>0</v>
      </c>
      <c r="M13" s="119"/>
      <c r="N13" s="120"/>
    </row>
    <row r="14" spans="1:14" s="121" customFormat="1" x14ac:dyDescent="0.25">
      <c r="A14" s="6" t="s">
        <v>61</v>
      </c>
      <c r="B14" s="254">
        <v>1</v>
      </c>
      <c r="C14" s="15" t="s">
        <v>62</v>
      </c>
      <c r="D14" s="5"/>
      <c r="E14" s="5"/>
      <c r="F14" s="16"/>
      <c r="G14" s="16"/>
      <c r="H14" s="16"/>
      <c r="I14" s="289">
        <v>0</v>
      </c>
      <c r="J14" s="116">
        <v>0.23</v>
      </c>
      <c r="K14" s="10">
        <f t="shared" si="1"/>
        <v>0</v>
      </c>
      <c r="L14" s="117">
        <f t="shared" si="0"/>
        <v>0</v>
      </c>
      <c r="M14" s="119"/>
      <c r="N14" s="120"/>
    </row>
    <row r="15" spans="1:14" s="121" customFormat="1" x14ac:dyDescent="0.25">
      <c r="A15" s="6" t="s">
        <v>63</v>
      </c>
      <c r="B15" s="254">
        <v>24</v>
      </c>
      <c r="C15" s="9" t="s">
        <v>64</v>
      </c>
      <c r="D15" s="5"/>
      <c r="E15" s="5"/>
      <c r="F15" s="16"/>
      <c r="G15" s="16"/>
      <c r="H15" s="16"/>
      <c r="I15" s="289">
        <v>0</v>
      </c>
      <c r="J15" s="116">
        <v>0.23</v>
      </c>
      <c r="K15" s="10">
        <f t="shared" si="1"/>
        <v>0</v>
      </c>
      <c r="L15" s="117">
        <f t="shared" si="0"/>
        <v>0</v>
      </c>
      <c r="M15" s="119"/>
      <c r="N15" s="120"/>
    </row>
    <row r="16" spans="1:14" s="121" customFormat="1" x14ac:dyDescent="0.25">
      <c r="A16" s="6" t="s">
        <v>65</v>
      </c>
      <c r="B16" s="254">
        <v>25</v>
      </c>
      <c r="C16" s="9" t="s">
        <v>66</v>
      </c>
      <c r="D16" s="5"/>
      <c r="E16" s="5"/>
      <c r="F16" s="16"/>
      <c r="G16" s="16"/>
      <c r="H16" s="16"/>
      <c r="I16" s="289">
        <v>0</v>
      </c>
      <c r="J16" s="116">
        <v>0.23</v>
      </c>
      <c r="K16" s="10">
        <f t="shared" si="1"/>
        <v>0</v>
      </c>
      <c r="L16" s="117">
        <f t="shared" si="0"/>
        <v>0</v>
      </c>
      <c r="M16" s="119"/>
      <c r="N16" s="120"/>
    </row>
    <row r="17" spans="1:14" s="121" customFormat="1" x14ac:dyDescent="0.25">
      <c r="A17" s="6" t="s">
        <v>67</v>
      </c>
      <c r="B17" s="254">
        <v>1</v>
      </c>
      <c r="C17" s="9" t="s">
        <v>68</v>
      </c>
      <c r="D17" s="5"/>
      <c r="E17" s="5"/>
      <c r="F17" s="16"/>
      <c r="G17" s="16"/>
      <c r="H17" s="16"/>
      <c r="I17" s="289">
        <v>0</v>
      </c>
      <c r="J17" s="116">
        <v>0.23</v>
      </c>
      <c r="K17" s="10">
        <f t="shared" si="1"/>
        <v>0</v>
      </c>
      <c r="L17" s="117">
        <f t="shared" si="0"/>
        <v>0</v>
      </c>
      <c r="M17" s="119"/>
      <c r="N17" s="120"/>
    </row>
    <row r="18" spans="1:14" s="121" customFormat="1" x14ac:dyDescent="0.25">
      <c r="A18" s="6" t="s">
        <v>69</v>
      </c>
      <c r="B18" s="254">
        <v>1</v>
      </c>
      <c r="C18" s="9" t="s">
        <v>13</v>
      </c>
      <c r="D18" s="5"/>
      <c r="E18" s="5"/>
      <c r="F18" s="16"/>
      <c r="G18" s="16"/>
      <c r="H18" s="16"/>
      <c r="I18" s="289">
        <v>0</v>
      </c>
      <c r="J18" s="116">
        <v>0.23</v>
      </c>
      <c r="K18" s="10">
        <f t="shared" si="1"/>
        <v>0</v>
      </c>
      <c r="L18" s="117">
        <f t="shared" si="0"/>
        <v>0</v>
      </c>
      <c r="M18" s="119"/>
      <c r="N18" s="120"/>
    </row>
    <row r="19" spans="1:14" s="121" customFormat="1" x14ac:dyDescent="0.25">
      <c r="A19" s="6" t="s">
        <v>70</v>
      </c>
      <c r="B19" s="254">
        <v>1</v>
      </c>
      <c r="C19" s="9" t="s">
        <v>369</v>
      </c>
      <c r="D19" s="5"/>
      <c r="E19" s="5"/>
      <c r="F19" s="16"/>
      <c r="G19" s="16"/>
      <c r="H19" s="16"/>
      <c r="I19" s="289">
        <v>0</v>
      </c>
      <c r="J19" s="116">
        <v>0.23</v>
      </c>
      <c r="K19" s="10">
        <f t="shared" si="1"/>
        <v>0</v>
      </c>
      <c r="L19" s="117">
        <f t="shared" si="0"/>
        <v>0</v>
      </c>
      <c r="M19" s="119"/>
      <c r="N19" s="120"/>
    </row>
    <row r="20" spans="1:14" s="120" customFormat="1" x14ac:dyDescent="0.25">
      <c r="A20" s="6" t="s">
        <v>71</v>
      </c>
      <c r="B20" s="254">
        <v>1</v>
      </c>
      <c r="C20" s="9" t="s">
        <v>72</v>
      </c>
      <c r="D20" s="5"/>
      <c r="E20" s="5"/>
      <c r="F20" s="16"/>
      <c r="G20" s="16"/>
      <c r="H20" s="16"/>
      <c r="I20" s="289">
        <v>0</v>
      </c>
      <c r="J20" s="116">
        <v>0.23</v>
      </c>
      <c r="K20" s="10">
        <f t="shared" si="1"/>
        <v>0</v>
      </c>
      <c r="L20" s="117">
        <f t="shared" si="0"/>
        <v>0</v>
      </c>
      <c r="M20" s="119"/>
    </row>
    <row r="21" spans="1:14" s="120" customFormat="1" x14ac:dyDescent="0.25">
      <c r="A21" s="14" t="s">
        <v>73</v>
      </c>
      <c r="B21" s="254">
        <v>2</v>
      </c>
      <c r="C21" s="9" t="s">
        <v>14</v>
      </c>
      <c r="D21" s="5"/>
      <c r="E21" s="5"/>
      <c r="F21" s="5"/>
      <c r="G21" s="5"/>
      <c r="H21" s="5"/>
      <c r="I21" s="289">
        <v>0</v>
      </c>
      <c r="J21" s="116">
        <v>0.23</v>
      </c>
      <c r="K21" s="10">
        <f t="shared" si="1"/>
        <v>0</v>
      </c>
      <c r="L21" s="117">
        <f t="shared" si="0"/>
        <v>0</v>
      </c>
      <c r="M21" s="119"/>
    </row>
    <row r="22" spans="1:14" s="120" customFormat="1" x14ac:dyDescent="0.25">
      <c r="A22" s="6" t="s">
        <v>74</v>
      </c>
      <c r="B22" s="254">
        <v>25</v>
      </c>
      <c r="C22" s="9" t="s">
        <v>75</v>
      </c>
      <c r="D22" s="5"/>
      <c r="E22" s="5"/>
      <c r="F22" s="5"/>
      <c r="G22" s="5"/>
      <c r="H22" s="5"/>
      <c r="I22" s="289">
        <v>0</v>
      </c>
      <c r="J22" s="116">
        <v>0.23</v>
      </c>
      <c r="K22" s="10">
        <f t="shared" si="1"/>
        <v>0</v>
      </c>
      <c r="L22" s="117">
        <f t="shared" si="0"/>
        <v>0</v>
      </c>
      <c r="M22" s="119"/>
    </row>
    <row r="23" spans="1:14" s="120" customFormat="1" x14ac:dyDescent="0.25">
      <c r="A23" s="6" t="s">
        <v>76</v>
      </c>
      <c r="B23" s="254">
        <v>25</v>
      </c>
      <c r="C23" s="15" t="s">
        <v>15</v>
      </c>
      <c r="D23" s="5"/>
      <c r="E23" s="5"/>
      <c r="F23" s="5"/>
      <c r="G23" s="5"/>
      <c r="H23" s="5"/>
      <c r="I23" s="289">
        <v>0</v>
      </c>
      <c r="J23" s="116">
        <v>0.23</v>
      </c>
      <c r="K23" s="10">
        <f t="shared" si="1"/>
        <v>0</v>
      </c>
      <c r="L23" s="117">
        <f t="shared" si="0"/>
        <v>0</v>
      </c>
      <c r="M23" s="119"/>
    </row>
    <row r="24" spans="1:14" s="120" customFormat="1" x14ac:dyDescent="0.25">
      <c r="A24" s="14" t="s">
        <v>77</v>
      </c>
      <c r="B24" s="254">
        <v>25</v>
      </c>
      <c r="C24" s="9" t="s">
        <v>78</v>
      </c>
      <c r="D24" s="5"/>
      <c r="E24" s="5"/>
      <c r="F24" s="5"/>
      <c r="G24" s="5"/>
      <c r="H24" s="5"/>
      <c r="I24" s="289">
        <v>0</v>
      </c>
      <c r="J24" s="116">
        <v>0.23</v>
      </c>
      <c r="K24" s="10">
        <f t="shared" si="1"/>
        <v>0</v>
      </c>
      <c r="L24" s="117">
        <f t="shared" si="0"/>
        <v>0</v>
      </c>
      <c r="M24" s="119"/>
    </row>
    <row r="25" spans="1:14" s="120" customFormat="1" x14ac:dyDescent="0.25">
      <c r="A25" s="6" t="s">
        <v>79</v>
      </c>
      <c r="B25" s="254">
        <v>2</v>
      </c>
      <c r="C25" s="151" t="s">
        <v>16</v>
      </c>
      <c r="D25" s="5"/>
      <c r="E25" s="5"/>
      <c r="F25" s="5"/>
      <c r="G25" s="5"/>
      <c r="H25" s="5"/>
      <c r="I25" s="289">
        <v>0</v>
      </c>
      <c r="J25" s="116">
        <v>0.23</v>
      </c>
      <c r="K25" s="10">
        <f t="shared" si="1"/>
        <v>0</v>
      </c>
      <c r="L25" s="117">
        <f t="shared" si="0"/>
        <v>0</v>
      </c>
      <c r="M25" s="119"/>
    </row>
    <row r="26" spans="1:14" s="120" customFormat="1" x14ac:dyDescent="0.25">
      <c r="A26" s="6" t="s">
        <v>80</v>
      </c>
      <c r="B26" s="254">
        <v>24</v>
      </c>
      <c r="C26" s="151" t="s">
        <v>866</v>
      </c>
      <c r="D26" s="5"/>
      <c r="E26" s="5"/>
      <c r="F26" s="5"/>
      <c r="G26" s="5"/>
      <c r="H26" s="5"/>
      <c r="I26" s="289">
        <v>0</v>
      </c>
      <c r="J26" s="116">
        <v>0.23</v>
      </c>
      <c r="K26" s="10">
        <f t="shared" si="1"/>
        <v>0</v>
      </c>
      <c r="L26" s="117">
        <f t="shared" si="0"/>
        <v>0</v>
      </c>
      <c r="M26" s="119"/>
    </row>
    <row r="27" spans="1:14" s="120" customFormat="1" x14ac:dyDescent="0.25">
      <c r="A27" s="6" t="s">
        <v>81</v>
      </c>
      <c r="B27" s="254">
        <v>0</v>
      </c>
      <c r="C27" s="151" t="s">
        <v>17</v>
      </c>
      <c r="D27" s="5"/>
      <c r="E27" s="5"/>
      <c r="F27" s="5"/>
      <c r="G27" s="5"/>
      <c r="H27" s="5"/>
      <c r="I27" s="289">
        <v>0</v>
      </c>
      <c r="J27" s="116">
        <v>0.23</v>
      </c>
      <c r="K27" s="10">
        <f t="shared" si="1"/>
        <v>0</v>
      </c>
      <c r="L27" s="117">
        <f t="shared" si="0"/>
        <v>0</v>
      </c>
      <c r="M27" s="119"/>
    </row>
    <row r="28" spans="1:14" s="120" customFormat="1" ht="28.8" x14ac:dyDescent="0.25">
      <c r="A28" s="6" t="s">
        <v>1161</v>
      </c>
      <c r="B28" s="254">
        <v>0</v>
      </c>
      <c r="C28" s="15" t="s">
        <v>18</v>
      </c>
      <c r="D28" s="5"/>
      <c r="E28" s="5"/>
      <c r="F28" s="5"/>
      <c r="G28" s="5"/>
      <c r="H28" s="5"/>
      <c r="I28" s="289">
        <v>0</v>
      </c>
      <c r="J28" s="116">
        <v>0.23</v>
      </c>
      <c r="K28" s="10">
        <f t="shared" si="1"/>
        <v>0</v>
      </c>
      <c r="L28" s="117">
        <f t="shared" si="0"/>
        <v>0</v>
      </c>
      <c r="M28" s="119"/>
    </row>
    <row r="29" spans="1:14" s="120" customFormat="1" x14ac:dyDescent="0.25">
      <c r="A29" s="6" t="s">
        <v>82</v>
      </c>
      <c r="B29" s="254">
        <v>10</v>
      </c>
      <c r="C29" s="151" t="s">
        <v>19</v>
      </c>
      <c r="D29" s="5"/>
      <c r="E29" s="5"/>
      <c r="F29" s="5"/>
      <c r="G29" s="5"/>
      <c r="H29" s="5"/>
      <c r="I29" s="289">
        <v>0</v>
      </c>
      <c r="J29" s="116">
        <v>0.23</v>
      </c>
      <c r="K29" s="10">
        <f t="shared" si="1"/>
        <v>0</v>
      </c>
      <c r="L29" s="117">
        <f t="shared" si="0"/>
        <v>0</v>
      </c>
      <c r="M29" s="119"/>
    </row>
    <row r="30" spans="1:14" s="120" customFormat="1" x14ac:dyDescent="0.25">
      <c r="A30" s="14" t="s">
        <v>83</v>
      </c>
      <c r="B30" s="254">
        <v>1</v>
      </c>
      <c r="C30" s="151" t="s">
        <v>20</v>
      </c>
      <c r="D30" s="5"/>
      <c r="E30" s="5"/>
      <c r="F30" s="5"/>
      <c r="G30" s="5"/>
      <c r="H30" s="5"/>
      <c r="I30" s="289">
        <v>0</v>
      </c>
      <c r="J30" s="116">
        <v>0.23</v>
      </c>
      <c r="K30" s="10">
        <f t="shared" si="1"/>
        <v>0</v>
      </c>
      <c r="L30" s="117">
        <f t="shared" si="0"/>
        <v>0</v>
      </c>
      <c r="M30" s="119"/>
    </row>
    <row r="31" spans="1:14" s="120" customFormat="1" x14ac:dyDescent="0.25">
      <c r="A31" s="6" t="s">
        <v>84</v>
      </c>
      <c r="B31" s="254">
        <v>12</v>
      </c>
      <c r="C31" s="151" t="s">
        <v>21</v>
      </c>
      <c r="D31" s="5"/>
      <c r="E31" s="5"/>
      <c r="F31" s="5"/>
      <c r="G31" s="5"/>
      <c r="H31" s="5"/>
      <c r="I31" s="289">
        <v>0</v>
      </c>
      <c r="J31" s="116">
        <v>0.23</v>
      </c>
      <c r="K31" s="10">
        <f t="shared" si="1"/>
        <v>0</v>
      </c>
      <c r="L31" s="117">
        <f t="shared" si="0"/>
        <v>0</v>
      </c>
      <c r="M31" s="119"/>
    </row>
    <row r="32" spans="1:14" s="120" customFormat="1" x14ac:dyDescent="0.25">
      <c r="A32" s="14" t="s">
        <v>85</v>
      </c>
      <c r="B32" s="254">
        <v>24</v>
      </c>
      <c r="C32" s="151" t="s">
        <v>86</v>
      </c>
      <c r="D32" s="5"/>
      <c r="E32" s="5"/>
      <c r="F32" s="5"/>
      <c r="G32" s="5"/>
      <c r="H32" s="5"/>
      <c r="I32" s="289">
        <v>0</v>
      </c>
      <c r="J32" s="116">
        <v>0.23</v>
      </c>
      <c r="K32" s="10">
        <f t="shared" si="1"/>
        <v>0</v>
      </c>
      <c r="L32" s="117">
        <f t="shared" si="0"/>
        <v>0</v>
      </c>
      <c r="M32" s="119"/>
    </row>
    <row r="33" spans="1:13" s="120" customFormat="1" x14ac:dyDescent="0.25">
      <c r="A33" s="14" t="s">
        <v>87</v>
      </c>
      <c r="B33" s="254">
        <v>2</v>
      </c>
      <c r="C33" s="151" t="s">
        <v>1106</v>
      </c>
      <c r="D33" s="5"/>
      <c r="E33" s="5"/>
      <c r="F33" s="5"/>
      <c r="G33" s="5"/>
      <c r="H33" s="5"/>
      <c r="I33" s="289">
        <v>0</v>
      </c>
      <c r="J33" s="116">
        <v>0.23</v>
      </c>
      <c r="K33" s="10">
        <f t="shared" si="1"/>
        <v>0</v>
      </c>
      <c r="L33" s="117">
        <f t="shared" si="0"/>
        <v>0</v>
      </c>
      <c r="M33" s="119"/>
    </row>
    <row r="34" spans="1:13" s="120" customFormat="1" x14ac:dyDescent="0.25">
      <c r="A34" s="6" t="s">
        <v>88</v>
      </c>
      <c r="B34" s="254">
        <v>4</v>
      </c>
      <c r="C34" s="15" t="s">
        <v>89</v>
      </c>
      <c r="D34" s="5"/>
      <c r="E34" s="5"/>
      <c r="F34" s="5"/>
      <c r="G34" s="5"/>
      <c r="H34" s="5"/>
      <c r="I34" s="289">
        <v>0</v>
      </c>
      <c r="J34" s="116">
        <v>0.23</v>
      </c>
      <c r="K34" s="10">
        <f t="shared" si="1"/>
        <v>0</v>
      </c>
      <c r="L34" s="117">
        <f t="shared" si="0"/>
        <v>0</v>
      </c>
      <c r="M34" s="119"/>
    </row>
    <row r="35" spans="1:13" s="120" customFormat="1" x14ac:dyDescent="0.25">
      <c r="A35" s="6" t="s">
        <v>90</v>
      </c>
      <c r="B35" s="254">
        <v>6</v>
      </c>
      <c r="C35" s="151" t="s">
        <v>865</v>
      </c>
      <c r="D35" s="5"/>
      <c r="E35" s="5"/>
      <c r="F35" s="5"/>
      <c r="G35" s="5"/>
      <c r="H35" s="5"/>
      <c r="I35" s="289">
        <v>0</v>
      </c>
      <c r="J35" s="116">
        <v>0.23</v>
      </c>
      <c r="K35" s="10">
        <f t="shared" si="1"/>
        <v>0</v>
      </c>
      <c r="L35" s="117">
        <f t="shared" si="0"/>
        <v>0</v>
      </c>
      <c r="M35" s="119"/>
    </row>
    <row r="36" spans="1:13" s="120" customFormat="1" x14ac:dyDescent="0.25">
      <c r="A36" s="6" t="s">
        <v>91</v>
      </c>
      <c r="B36" s="254">
        <v>2</v>
      </c>
      <c r="C36" s="151" t="s">
        <v>864</v>
      </c>
      <c r="D36" s="5"/>
      <c r="E36" s="5"/>
      <c r="F36" s="5"/>
      <c r="G36" s="5"/>
      <c r="H36" s="5"/>
      <c r="I36" s="289">
        <v>0</v>
      </c>
      <c r="J36" s="116">
        <v>0.23</v>
      </c>
      <c r="K36" s="10">
        <f t="shared" si="1"/>
        <v>0</v>
      </c>
      <c r="L36" s="117">
        <f t="shared" si="0"/>
        <v>0</v>
      </c>
      <c r="M36" s="119"/>
    </row>
    <row r="37" spans="1:13" s="120" customFormat="1" x14ac:dyDescent="0.25">
      <c r="A37" s="6" t="s">
        <v>1099</v>
      </c>
      <c r="B37" s="254">
        <v>24</v>
      </c>
      <c r="C37" s="151" t="s">
        <v>1103</v>
      </c>
      <c r="D37" s="5"/>
      <c r="E37" s="5"/>
      <c r="F37" s="5"/>
      <c r="G37" s="5"/>
      <c r="H37" s="5"/>
      <c r="I37" s="289">
        <v>0</v>
      </c>
      <c r="J37" s="116">
        <v>0.23</v>
      </c>
      <c r="K37" s="10">
        <f t="shared" si="1"/>
        <v>0</v>
      </c>
      <c r="L37" s="117">
        <f t="shared" si="0"/>
        <v>0</v>
      </c>
      <c r="M37" s="119"/>
    </row>
    <row r="38" spans="1:13" s="120" customFormat="1" x14ac:dyDescent="0.25">
      <c r="A38" s="6" t="s">
        <v>1100</v>
      </c>
      <c r="B38" s="254">
        <v>12</v>
      </c>
      <c r="C38" s="151" t="s">
        <v>863</v>
      </c>
      <c r="D38" s="5"/>
      <c r="E38" s="5"/>
      <c r="F38" s="5"/>
      <c r="G38" s="5"/>
      <c r="H38" s="5"/>
      <c r="I38" s="289">
        <v>0</v>
      </c>
      <c r="J38" s="116">
        <v>0.23</v>
      </c>
      <c r="K38" s="10">
        <f t="shared" si="1"/>
        <v>0</v>
      </c>
      <c r="L38" s="117">
        <f t="shared" si="0"/>
        <v>0</v>
      </c>
      <c r="M38" s="119"/>
    </row>
    <row r="39" spans="1:13" s="120" customFormat="1" x14ac:dyDescent="0.25">
      <c r="A39" s="6" t="s">
        <v>1101</v>
      </c>
      <c r="B39" s="254">
        <v>6</v>
      </c>
      <c r="C39" s="151" t="s">
        <v>862</v>
      </c>
      <c r="D39" s="5"/>
      <c r="E39" s="5"/>
      <c r="F39" s="5"/>
      <c r="G39" s="5"/>
      <c r="H39" s="5"/>
      <c r="I39" s="289">
        <v>0</v>
      </c>
      <c r="J39" s="116">
        <v>0.23</v>
      </c>
      <c r="K39" s="10">
        <f t="shared" si="1"/>
        <v>0</v>
      </c>
      <c r="L39" s="117">
        <f t="shared" si="0"/>
        <v>0</v>
      </c>
      <c r="M39" s="119"/>
    </row>
    <row r="40" spans="1:13" s="120" customFormat="1" x14ac:dyDescent="0.25">
      <c r="A40" s="6" t="s">
        <v>1102</v>
      </c>
      <c r="B40" s="254">
        <v>12</v>
      </c>
      <c r="C40" s="151" t="s">
        <v>1104</v>
      </c>
      <c r="D40" s="5"/>
      <c r="E40" s="5"/>
      <c r="F40" s="5"/>
      <c r="G40" s="152"/>
      <c r="H40" s="152"/>
      <c r="I40" s="289">
        <v>0</v>
      </c>
      <c r="J40" s="116">
        <v>0.23</v>
      </c>
      <c r="K40" s="10">
        <f t="shared" si="1"/>
        <v>0</v>
      </c>
      <c r="L40" s="117">
        <f t="shared" si="0"/>
        <v>0</v>
      </c>
      <c r="M40" s="119"/>
    </row>
    <row r="41" spans="1:13" s="122" customFormat="1" ht="21" x14ac:dyDescent="0.25">
      <c r="A41" s="112" t="s">
        <v>92</v>
      </c>
      <c r="B41" s="113"/>
      <c r="C41" s="113"/>
      <c r="D41" s="113"/>
      <c r="E41" s="113"/>
      <c r="F41" s="113"/>
      <c r="G41" s="113"/>
      <c r="H41" s="113"/>
      <c r="I41" s="113"/>
      <c r="J41" s="114"/>
      <c r="K41" s="57">
        <f>SUM(K9:K40)</f>
        <v>0</v>
      </c>
      <c r="L41" s="58">
        <f>SUM(L9:L40)</f>
        <v>0</v>
      </c>
    </row>
    <row r="42" spans="1:13" s="119" customFormat="1" x14ac:dyDescent="0.25">
      <c r="A42" s="97"/>
      <c r="B42" s="98"/>
      <c r="C42" s="98"/>
      <c r="D42" s="98"/>
      <c r="E42" s="98"/>
      <c r="F42" s="98"/>
      <c r="G42" s="98"/>
      <c r="H42" s="98"/>
      <c r="I42" s="128"/>
      <c r="J42" s="127"/>
      <c r="K42" s="128"/>
      <c r="L42" s="128"/>
    </row>
    <row r="43" spans="1:13" s="133" customFormat="1" ht="28.8" x14ac:dyDescent="0.25">
      <c r="A43" s="129" t="s">
        <v>1</v>
      </c>
      <c r="B43" s="129" t="s">
        <v>7</v>
      </c>
      <c r="C43" s="129" t="s">
        <v>2</v>
      </c>
      <c r="D43" s="129" t="s">
        <v>3</v>
      </c>
      <c r="E43" s="129" t="s">
        <v>4</v>
      </c>
      <c r="F43" s="129" t="s">
        <v>5</v>
      </c>
      <c r="G43" s="129" t="s">
        <v>838</v>
      </c>
      <c r="H43" s="129" t="s">
        <v>6</v>
      </c>
      <c r="I43" s="130" t="s">
        <v>8</v>
      </c>
      <c r="J43" s="131" t="s">
        <v>9</v>
      </c>
      <c r="K43" s="132" t="s">
        <v>10</v>
      </c>
      <c r="L43" s="132" t="s">
        <v>839</v>
      </c>
    </row>
    <row r="44" spans="1:13" s="65" customFormat="1" ht="21" x14ac:dyDescent="0.25">
      <c r="A44" s="79" t="s">
        <v>93</v>
      </c>
      <c r="B44" s="154"/>
      <c r="C44" s="79"/>
      <c r="D44" s="153"/>
      <c r="E44" s="153"/>
      <c r="F44" s="153"/>
      <c r="G44" s="153"/>
      <c r="H44" s="153"/>
      <c r="I44" s="154"/>
      <c r="J44" s="154"/>
      <c r="K44" s="154"/>
      <c r="L44" s="154"/>
      <c r="M44" s="64"/>
    </row>
    <row r="45" spans="1:13" s="1" customFormat="1" x14ac:dyDescent="0.25">
      <c r="A45" s="14" t="s">
        <v>94</v>
      </c>
      <c r="B45" s="254">
        <v>24</v>
      </c>
      <c r="C45" s="9" t="s">
        <v>23</v>
      </c>
      <c r="D45" s="115"/>
      <c r="E45" s="115"/>
      <c r="F45" s="115"/>
      <c r="G45" s="115"/>
      <c r="H45" s="115"/>
      <c r="I45" s="289">
        <v>0</v>
      </c>
      <c r="J45" s="116">
        <v>0.23</v>
      </c>
      <c r="K45" s="10">
        <f t="shared" ref="K45:K69" si="2">B45*I45</f>
        <v>0</v>
      </c>
      <c r="L45" s="117">
        <f t="shared" ref="L45:L69" si="3">$J45*K45+K45</f>
        <v>0</v>
      </c>
      <c r="M45" s="62"/>
    </row>
    <row r="46" spans="1:13" s="1" customFormat="1" x14ac:dyDescent="0.25">
      <c r="A46" s="6" t="s">
        <v>95</v>
      </c>
      <c r="B46" s="254">
        <v>24</v>
      </c>
      <c r="C46" s="4" t="s">
        <v>1107</v>
      </c>
      <c r="D46" s="115"/>
      <c r="E46" s="115"/>
      <c r="F46" s="115"/>
      <c r="G46" s="115"/>
      <c r="H46" s="115"/>
      <c r="I46" s="289">
        <v>0</v>
      </c>
      <c r="J46" s="116">
        <v>0.23</v>
      </c>
      <c r="K46" s="10">
        <f t="shared" si="2"/>
        <v>0</v>
      </c>
      <c r="L46" s="117">
        <f t="shared" si="3"/>
        <v>0</v>
      </c>
      <c r="M46" s="62"/>
    </row>
    <row r="47" spans="1:13" s="1" customFormat="1" x14ac:dyDescent="0.25">
      <c r="A47" s="6" t="s">
        <v>96</v>
      </c>
      <c r="B47" s="254">
        <v>12</v>
      </c>
      <c r="C47" s="4" t="s">
        <v>1108</v>
      </c>
      <c r="D47" s="115"/>
      <c r="E47" s="115"/>
      <c r="F47" s="115"/>
      <c r="G47" s="115"/>
      <c r="H47" s="115"/>
      <c r="I47" s="289">
        <v>0</v>
      </c>
      <c r="J47" s="116">
        <v>0.23</v>
      </c>
      <c r="K47" s="10">
        <f t="shared" si="2"/>
        <v>0</v>
      </c>
      <c r="L47" s="117">
        <f t="shared" si="3"/>
        <v>0</v>
      </c>
      <c r="M47" s="62"/>
    </row>
    <row r="48" spans="1:13" s="1" customFormat="1" x14ac:dyDescent="0.25">
      <c r="A48" s="6" t="s">
        <v>97</v>
      </c>
      <c r="B48" s="254">
        <v>1</v>
      </c>
      <c r="C48" s="9" t="s">
        <v>98</v>
      </c>
      <c r="D48" s="115"/>
      <c r="E48" s="115"/>
      <c r="F48" s="115"/>
      <c r="G48" s="115"/>
      <c r="H48" s="115"/>
      <c r="I48" s="289">
        <v>0</v>
      </c>
      <c r="J48" s="116">
        <v>0.23</v>
      </c>
      <c r="K48" s="10">
        <f t="shared" si="2"/>
        <v>0</v>
      </c>
      <c r="L48" s="117">
        <f t="shared" si="3"/>
        <v>0</v>
      </c>
      <c r="M48" s="62"/>
    </row>
    <row r="49" spans="1:13" s="1" customFormat="1" x14ac:dyDescent="0.25">
      <c r="A49" s="6" t="s">
        <v>99</v>
      </c>
      <c r="B49" s="254">
        <v>1</v>
      </c>
      <c r="C49" s="9" t="s">
        <v>100</v>
      </c>
      <c r="D49" s="115"/>
      <c r="E49" s="115"/>
      <c r="F49" s="115"/>
      <c r="G49" s="115"/>
      <c r="H49" s="115"/>
      <c r="I49" s="289">
        <v>0</v>
      </c>
      <c r="J49" s="116">
        <v>0.23</v>
      </c>
      <c r="K49" s="10">
        <f t="shared" si="2"/>
        <v>0</v>
      </c>
      <c r="L49" s="117">
        <f t="shared" si="3"/>
        <v>0</v>
      </c>
      <c r="M49" s="62"/>
    </row>
    <row r="50" spans="1:13" s="1" customFormat="1" x14ac:dyDescent="0.25">
      <c r="A50" s="6" t="s">
        <v>101</v>
      </c>
      <c r="B50" s="254">
        <v>1</v>
      </c>
      <c r="C50" s="9" t="s">
        <v>102</v>
      </c>
      <c r="D50" s="115"/>
      <c r="E50" s="115"/>
      <c r="F50" s="115"/>
      <c r="G50" s="115"/>
      <c r="H50" s="115"/>
      <c r="I50" s="289">
        <v>0</v>
      </c>
      <c r="J50" s="116">
        <v>0.23</v>
      </c>
      <c r="K50" s="10">
        <f t="shared" si="2"/>
        <v>0</v>
      </c>
      <c r="L50" s="117">
        <f t="shared" si="3"/>
        <v>0</v>
      </c>
      <c r="M50" s="62"/>
    </row>
    <row r="51" spans="1:13" s="1" customFormat="1" x14ac:dyDescent="0.25">
      <c r="A51" s="6" t="s">
        <v>103</v>
      </c>
      <c r="B51" s="254">
        <v>24</v>
      </c>
      <c r="C51" s="9" t="s">
        <v>104</v>
      </c>
      <c r="D51" s="115"/>
      <c r="E51" s="115"/>
      <c r="F51" s="115"/>
      <c r="G51" s="115"/>
      <c r="H51" s="115"/>
      <c r="I51" s="289">
        <v>0</v>
      </c>
      <c r="J51" s="116">
        <v>0.23</v>
      </c>
      <c r="K51" s="10">
        <f t="shared" si="2"/>
        <v>0</v>
      </c>
      <c r="L51" s="117">
        <f t="shared" si="3"/>
        <v>0</v>
      </c>
      <c r="M51" s="62"/>
    </row>
    <row r="52" spans="1:13" s="1" customFormat="1" x14ac:dyDescent="0.25">
      <c r="A52" s="6" t="s">
        <v>105</v>
      </c>
      <c r="B52" s="254">
        <v>1</v>
      </c>
      <c r="C52" s="9" t="s">
        <v>106</v>
      </c>
      <c r="D52" s="115"/>
      <c r="E52" s="115"/>
      <c r="F52" s="115"/>
      <c r="G52" s="115"/>
      <c r="H52" s="115"/>
      <c r="I52" s="289">
        <v>0</v>
      </c>
      <c r="J52" s="116">
        <v>0.23</v>
      </c>
      <c r="K52" s="10">
        <f t="shared" si="2"/>
        <v>0</v>
      </c>
      <c r="L52" s="117">
        <f t="shared" si="3"/>
        <v>0</v>
      </c>
      <c r="M52" s="62"/>
    </row>
    <row r="53" spans="1:13" s="1" customFormat="1" x14ac:dyDescent="0.25">
      <c r="A53" s="6" t="s">
        <v>107</v>
      </c>
      <c r="B53" s="254">
        <v>1</v>
      </c>
      <c r="C53" s="9" t="s">
        <v>108</v>
      </c>
      <c r="D53" s="115"/>
      <c r="E53" s="115"/>
      <c r="F53" s="115"/>
      <c r="G53" s="115"/>
      <c r="H53" s="115"/>
      <c r="I53" s="289">
        <v>0</v>
      </c>
      <c r="J53" s="116">
        <v>0.23</v>
      </c>
      <c r="K53" s="10">
        <f t="shared" si="2"/>
        <v>0</v>
      </c>
      <c r="L53" s="117">
        <f t="shared" si="3"/>
        <v>0</v>
      </c>
      <c r="M53" s="62"/>
    </row>
    <row r="54" spans="1:13" s="1" customFormat="1" x14ac:dyDescent="0.25">
      <c r="A54" s="6" t="s">
        <v>109</v>
      </c>
      <c r="B54" s="254">
        <v>1</v>
      </c>
      <c r="C54" s="9" t="s">
        <v>110</v>
      </c>
      <c r="D54" s="115"/>
      <c r="E54" s="115"/>
      <c r="F54" s="115"/>
      <c r="G54" s="115"/>
      <c r="H54" s="115"/>
      <c r="I54" s="289">
        <v>0</v>
      </c>
      <c r="J54" s="116">
        <v>0.23</v>
      </c>
      <c r="K54" s="10">
        <f t="shared" si="2"/>
        <v>0</v>
      </c>
      <c r="L54" s="117">
        <f t="shared" si="3"/>
        <v>0</v>
      </c>
      <c r="M54" s="62"/>
    </row>
    <row r="55" spans="1:13" s="1" customFormat="1" x14ac:dyDescent="0.25">
      <c r="A55" s="6" t="s">
        <v>111</v>
      </c>
      <c r="B55" s="254">
        <v>24</v>
      </c>
      <c r="C55" s="4" t="s">
        <v>1109</v>
      </c>
      <c r="D55" s="115"/>
      <c r="E55" s="115"/>
      <c r="F55" s="115"/>
      <c r="G55" s="115"/>
      <c r="H55" s="115"/>
      <c r="I55" s="289">
        <v>0</v>
      </c>
      <c r="J55" s="116">
        <v>0.23</v>
      </c>
      <c r="K55" s="10">
        <f t="shared" si="2"/>
        <v>0</v>
      </c>
      <c r="L55" s="117">
        <f t="shared" si="3"/>
        <v>0</v>
      </c>
      <c r="M55" s="62"/>
    </row>
    <row r="56" spans="1:13" s="1" customFormat="1" x14ac:dyDescent="0.25">
      <c r="A56" s="6" t="s">
        <v>112</v>
      </c>
      <c r="B56" s="254">
        <v>24</v>
      </c>
      <c r="C56" s="4" t="s">
        <v>1110</v>
      </c>
      <c r="D56" s="115"/>
      <c r="E56" s="115"/>
      <c r="F56" s="115"/>
      <c r="G56" s="115"/>
      <c r="H56" s="115"/>
      <c r="I56" s="289">
        <v>0</v>
      </c>
      <c r="J56" s="116">
        <v>0.23</v>
      </c>
      <c r="K56" s="10">
        <f t="shared" si="2"/>
        <v>0</v>
      </c>
      <c r="L56" s="117">
        <f t="shared" si="3"/>
        <v>0</v>
      </c>
      <c r="M56" s="62"/>
    </row>
    <row r="57" spans="1:13" s="1" customFormat="1" x14ac:dyDescent="0.25">
      <c r="A57" s="6" t="s">
        <v>113</v>
      </c>
      <c r="B57" s="254">
        <v>24</v>
      </c>
      <c r="C57" s="9" t="s">
        <v>867</v>
      </c>
      <c r="D57" s="115"/>
      <c r="E57" s="115"/>
      <c r="F57" s="115"/>
      <c r="G57" s="115"/>
      <c r="H57" s="115"/>
      <c r="I57" s="289">
        <v>0</v>
      </c>
      <c r="J57" s="116">
        <v>0.23</v>
      </c>
      <c r="K57" s="10">
        <f t="shared" si="2"/>
        <v>0</v>
      </c>
      <c r="L57" s="117">
        <f t="shared" si="3"/>
        <v>0</v>
      </c>
      <c r="M57" s="62"/>
    </row>
    <row r="58" spans="1:13" s="1" customFormat="1" x14ac:dyDescent="0.25">
      <c r="A58" s="6" t="s">
        <v>114</v>
      </c>
      <c r="B58" s="254">
        <v>24</v>
      </c>
      <c r="C58" s="9" t="s">
        <v>868</v>
      </c>
      <c r="D58" s="115"/>
      <c r="E58" s="115"/>
      <c r="F58" s="115"/>
      <c r="G58" s="115"/>
      <c r="H58" s="115"/>
      <c r="I58" s="289">
        <v>0</v>
      </c>
      <c r="J58" s="116">
        <v>0.23</v>
      </c>
      <c r="K58" s="10">
        <f t="shared" si="2"/>
        <v>0</v>
      </c>
      <c r="L58" s="117">
        <f t="shared" si="3"/>
        <v>0</v>
      </c>
      <c r="M58" s="62"/>
    </row>
    <row r="59" spans="1:13" s="1" customFormat="1" x14ac:dyDescent="0.25">
      <c r="A59" s="6" t="s">
        <v>115</v>
      </c>
      <c r="B59" s="254">
        <v>24</v>
      </c>
      <c r="C59" s="9" t="s">
        <v>869</v>
      </c>
      <c r="D59" s="115"/>
      <c r="E59" s="115"/>
      <c r="F59" s="115"/>
      <c r="G59" s="115"/>
      <c r="H59" s="115"/>
      <c r="I59" s="289">
        <v>0</v>
      </c>
      <c r="J59" s="116">
        <v>0.23</v>
      </c>
      <c r="K59" s="10">
        <f t="shared" si="2"/>
        <v>0</v>
      </c>
      <c r="L59" s="117">
        <f t="shared" si="3"/>
        <v>0</v>
      </c>
      <c r="M59" s="62"/>
    </row>
    <row r="60" spans="1:13" s="1" customFormat="1" x14ac:dyDescent="0.25">
      <c r="A60" s="6" t="s">
        <v>116</v>
      </c>
      <c r="B60" s="254">
        <v>24</v>
      </c>
      <c r="C60" s="9" t="s">
        <v>870</v>
      </c>
      <c r="D60" s="115"/>
      <c r="E60" s="115"/>
      <c r="F60" s="115"/>
      <c r="G60" s="115"/>
      <c r="H60" s="115"/>
      <c r="I60" s="289">
        <v>0</v>
      </c>
      <c r="J60" s="116">
        <v>0.23</v>
      </c>
      <c r="K60" s="10">
        <f t="shared" si="2"/>
        <v>0</v>
      </c>
      <c r="L60" s="117">
        <f t="shared" si="3"/>
        <v>0</v>
      </c>
      <c r="M60" s="62"/>
    </row>
    <row r="61" spans="1:13" s="1" customFormat="1" x14ac:dyDescent="0.25">
      <c r="A61" s="6" t="s">
        <v>117</v>
      </c>
      <c r="B61" s="254">
        <v>6</v>
      </c>
      <c r="C61" s="9" t="s">
        <v>871</v>
      </c>
      <c r="D61" s="115"/>
      <c r="E61" s="115"/>
      <c r="F61" s="115"/>
      <c r="G61" s="115"/>
      <c r="H61" s="115"/>
      <c r="I61" s="289">
        <v>0</v>
      </c>
      <c r="J61" s="116">
        <v>0.23</v>
      </c>
      <c r="K61" s="10">
        <f t="shared" si="2"/>
        <v>0</v>
      </c>
      <c r="L61" s="117">
        <f t="shared" si="3"/>
        <v>0</v>
      </c>
      <c r="M61" s="62"/>
    </row>
    <row r="62" spans="1:13" s="1" customFormat="1" x14ac:dyDescent="0.25">
      <c r="A62" s="6" t="s">
        <v>118</v>
      </c>
      <c r="B62" s="254">
        <v>6</v>
      </c>
      <c r="C62" s="9" t="s">
        <v>872</v>
      </c>
      <c r="D62" s="115"/>
      <c r="E62" s="115"/>
      <c r="F62" s="115"/>
      <c r="G62" s="115"/>
      <c r="H62" s="115"/>
      <c r="I62" s="289">
        <v>0</v>
      </c>
      <c r="J62" s="116">
        <v>0.23</v>
      </c>
      <c r="K62" s="10">
        <f t="shared" si="2"/>
        <v>0</v>
      </c>
      <c r="L62" s="117">
        <f t="shared" si="3"/>
        <v>0</v>
      </c>
      <c r="M62" s="62"/>
    </row>
    <row r="63" spans="1:13" s="1" customFormat="1" x14ac:dyDescent="0.25">
      <c r="A63" s="6" t="s">
        <v>119</v>
      </c>
      <c r="B63" s="254">
        <v>6</v>
      </c>
      <c r="C63" s="9" t="s">
        <v>873</v>
      </c>
      <c r="D63" s="115"/>
      <c r="E63" s="115"/>
      <c r="F63" s="115"/>
      <c r="G63" s="115"/>
      <c r="H63" s="115"/>
      <c r="I63" s="289">
        <v>0</v>
      </c>
      <c r="J63" s="116">
        <v>0.23</v>
      </c>
      <c r="K63" s="10">
        <f t="shared" si="2"/>
        <v>0</v>
      </c>
      <c r="L63" s="117">
        <f t="shared" si="3"/>
        <v>0</v>
      </c>
      <c r="M63" s="62"/>
    </row>
    <row r="64" spans="1:13" s="1" customFormat="1" x14ac:dyDescent="0.25">
      <c r="A64" s="6" t="s">
        <v>120</v>
      </c>
      <c r="B64" s="254">
        <v>6</v>
      </c>
      <c r="C64" s="9" t="s">
        <v>874</v>
      </c>
      <c r="D64" s="115"/>
      <c r="E64" s="115"/>
      <c r="F64" s="115"/>
      <c r="G64" s="115"/>
      <c r="H64" s="115"/>
      <c r="I64" s="289">
        <v>0</v>
      </c>
      <c r="J64" s="116">
        <v>0.23</v>
      </c>
      <c r="K64" s="10">
        <f t="shared" si="2"/>
        <v>0</v>
      </c>
      <c r="L64" s="117">
        <f t="shared" si="3"/>
        <v>0</v>
      </c>
      <c r="M64" s="62"/>
    </row>
    <row r="65" spans="1:14" s="1" customFormat="1" x14ac:dyDescent="0.25">
      <c r="A65" s="6" t="s">
        <v>121</v>
      </c>
      <c r="B65" s="254">
        <v>6</v>
      </c>
      <c r="C65" s="9" t="s">
        <v>875</v>
      </c>
      <c r="D65" s="115"/>
      <c r="E65" s="115"/>
      <c r="F65" s="115"/>
      <c r="G65" s="115"/>
      <c r="H65" s="115"/>
      <c r="I65" s="289">
        <v>0</v>
      </c>
      <c r="J65" s="116">
        <v>0.23</v>
      </c>
      <c r="K65" s="10">
        <f t="shared" si="2"/>
        <v>0</v>
      </c>
      <c r="L65" s="117">
        <f t="shared" si="3"/>
        <v>0</v>
      </c>
      <c r="M65" s="62"/>
    </row>
    <row r="66" spans="1:14" s="1" customFormat="1" x14ac:dyDescent="0.25">
      <c r="A66" s="6" t="s">
        <v>122</v>
      </c>
      <c r="B66" s="254">
        <v>6</v>
      </c>
      <c r="C66" s="9" t="s">
        <v>876</v>
      </c>
      <c r="D66" s="115"/>
      <c r="E66" s="115"/>
      <c r="F66" s="115"/>
      <c r="G66" s="115"/>
      <c r="H66" s="115"/>
      <c r="I66" s="289">
        <v>0</v>
      </c>
      <c r="J66" s="116">
        <v>0.23</v>
      </c>
      <c r="K66" s="10">
        <f t="shared" si="2"/>
        <v>0</v>
      </c>
      <c r="L66" s="117">
        <f t="shared" si="3"/>
        <v>0</v>
      </c>
      <c r="M66" s="62"/>
    </row>
    <row r="67" spans="1:14" s="1" customFormat="1" x14ac:dyDescent="0.25">
      <c r="A67" s="6" t="s">
        <v>123</v>
      </c>
      <c r="B67" s="254">
        <v>24</v>
      </c>
      <c r="C67" s="9" t="s">
        <v>877</v>
      </c>
      <c r="D67" s="115"/>
      <c r="E67" s="115"/>
      <c r="F67" s="115"/>
      <c r="G67" s="115"/>
      <c r="H67" s="115"/>
      <c r="I67" s="289">
        <v>0</v>
      </c>
      <c r="J67" s="116">
        <v>0.23</v>
      </c>
      <c r="K67" s="10">
        <f t="shared" si="2"/>
        <v>0</v>
      </c>
      <c r="L67" s="117">
        <f t="shared" si="3"/>
        <v>0</v>
      </c>
      <c r="M67" s="62"/>
    </row>
    <row r="68" spans="1:14" s="1" customFormat="1" x14ac:dyDescent="0.25">
      <c r="A68" s="6" t="s">
        <v>124</v>
      </c>
      <c r="B68" s="254">
        <v>24</v>
      </c>
      <c r="C68" s="9" t="s">
        <v>878</v>
      </c>
      <c r="D68" s="115"/>
      <c r="E68" s="115"/>
      <c r="F68" s="115"/>
      <c r="G68" s="115"/>
      <c r="H68" s="115"/>
      <c r="I68" s="289">
        <v>0</v>
      </c>
      <c r="J68" s="116">
        <v>0.23</v>
      </c>
      <c r="K68" s="10">
        <f t="shared" si="2"/>
        <v>0</v>
      </c>
      <c r="L68" s="117">
        <f t="shared" si="3"/>
        <v>0</v>
      </c>
      <c r="M68" s="62"/>
    </row>
    <row r="69" spans="1:14" s="1" customFormat="1" x14ac:dyDescent="0.25">
      <c r="A69" s="6" t="s">
        <v>125</v>
      </c>
      <c r="B69" s="254">
        <v>24</v>
      </c>
      <c r="C69" s="9" t="s">
        <v>879</v>
      </c>
      <c r="D69" s="115"/>
      <c r="E69" s="115"/>
      <c r="F69" s="115"/>
      <c r="G69" s="115"/>
      <c r="H69" s="115"/>
      <c r="I69" s="289">
        <v>0</v>
      </c>
      <c r="J69" s="116">
        <v>0.23</v>
      </c>
      <c r="K69" s="10">
        <f t="shared" si="2"/>
        <v>0</v>
      </c>
      <c r="L69" s="117">
        <f t="shared" si="3"/>
        <v>0</v>
      </c>
      <c r="M69" s="62"/>
    </row>
    <row r="70" spans="1:14" s="122" customFormat="1" ht="21" x14ac:dyDescent="0.25">
      <c r="A70" s="112" t="s">
        <v>126</v>
      </c>
      <c r="B70" s="113"/>
      <c r="C70" s="113"/>
      <c r="D70" s="113"/>
      <c r="E70" s="113"/>
      <c r="F70" s="113"/>
      <c r="G70" s="113"/>
      <c r="H70" s="113"/>
      <c r="I70" s="113"/>
      <c r="J70" s="114"/>
      <c r="K70" s="57">
        <f>SUM(K45:K69)</f>
        <v>0</v>
      </c>
      <c r="L70" s="58">
        <f>SUM(L45:L69)</f>
        <v>0</v>
      </c>
    </row>
    <row r="71" spans="1:14" s="237" customFormat="1" x14ac:dyDescent="0.25">
      <c r="A71" s="97"/>
      <c r="B71" s="98"/>
      <c r="C71" s="98"/>
      <c r="D71" s="98"/>
      <c r="E71" s="98"/>
      <c r="F71" s="98"/>
      <c r="G71" s="98"/>
      <c r="H71" s="98"/>
      <c r="I71" s="128"/>
      <c r="J71" s="127"/>
      <c r="K71" s="128"/>
      <c r="L71" s="128"/>
      <c r="M71" s="119"/>
    </row>
    <row r="72" spans="1:14" s="133" customFormat="1" ht="28.8" x14ac:dyDescent="0.25">
      <c r="A72" s="129" t="s">
        <v>1</v>
      </c>
      <c r="B72" s="129" t="s">
        <v>7</v>
      </c>
      <c r="C72" s="129" t="s">
        <v>2</v>
      </c>
      <c r="D72" s="129" t="s">
        <v>3</v>
      </c>
      <c r="E72" s="129" t="s">
        <v>4</v>
      </c>
      <c r="F72" s="129" t="s">
        <v>5</v>
      </c>
      <c r="G72" s="129" t="s">
        <v>838</v>
      </c>
      <c r="H72" s="129" t="s">
        <v>6</v>
      </c>
      <c r="I72" s="130" t="s">
        <v>8</v>
      </c>
      <c r="J72" s="131" t="s">
        <v>9</v>
      </c>
      <c r="K72" s="132" t="s">
        <v>10</v>
      </c>
      <c r="L72" s="132" t="s">
        <v>839</v>
      </c>
    </row>
    <row r="73" spans="1:14" s="65" customFormat="1" ht="21" x14ac:dyDescent="0.25">
      <c r="A73" s="79" t="s">
        <v>127</v>
      </c>
      <c r="B73" s="79"/>
      <c r="C73" s="79"/>
      <c r="D73" s="81"/>
      <c r="E73" s="81"/>
      <c r="F73" s="81"/>
      <c r="G73" s="81"/>
      <c r="H73" s="81"/>
      <c r="I73" s="79"/>
      <c r="J73" s="79"/>
      <c r="K73" s="79"/>
      <c r="L73" s="79"/>
      <c r="M73" s="63"/>
    </row>
    <row r="74" spans="1:14" s="1" customFormat="1" x14ac:dyDescent="0.25">
      <c r="A74" s="6" t="s">
        <v>128</v>
      </c>
      <c r="B74" s="254">
        <v>1</v>
      </c>
      <c r="C74" s="4" t="s">
        <v>1111</v>
      </c>
      <c r="D74" s="5"/>
      <c r="E74" s="5"/>
      <c r="F74" s="5"/>
      <c r="G74" s="8"/>
      <c r="H74" s="8"/>
      <c r="I74" s="289">
        <v>0</v>
      </c>
      <c r="J74" s="116">
        <v>0.23</v>
      </c>
      <c r="K74" s="10">
        <f t="shared" ref="K74:K91" si="4">B74*I74</f>
        <v>0</v>
      </c>
      <c r="L74" s="117">
        <f t="shared" ref="L74:L91" si="5">$J74*K74+K74</f>
        <v>0</v>
      </c>
      <c r="M74" s="66"/>
    </row>
    <row r="75" spans="1:14" s="2" customFormat="1" x14ac:dyDescent="0.25">
      <c r="A75" s="6" t="s">
        <v>129</v>
      </c>
      <c r="B75" s="254">
        <v>8</v>
      </c>
      <c r="C75" s="4" t="s">
        <v>947</v>
      </c>
      <c r="D75" s="5"/>
      <c r="E75" s="5"/>
      <c r="F75" s="5"/>
      <c r="G75" s="115"/>
      <c r="H75" s="115"/>
      <c r="I75" s="289">
        <v>0</v>
      </c>
      <c r="J75" s="116">
        <v>0.23</v>
      </c>
      <c r="K75" s="10">
        <f t="shared" si="4"/>
        <v>0</v>
      </c>
      <c r="L75" s="117">
        <f t="shared" si="5"/>
        <v>0</v>
      </c>
      <c r="M75" s="62"/>
      <c r="N75" s="1"/>
    </row>
    <row r="76" spans="1:14" s="2" customFormat="1" x14ac:dyDescent="0.25">
      <c r="A76" s="6" t="s">
        <v>130</v>
      </c>
      <c r="B76" s="254">
        <v>8</v>
      </c>
      <c r="C76" s="4" t="s">
        <v>948</v>
      </c>
      <c r="D76" s="5"/>
      <c r="E76" s="5"/>
      <c r="F76" s="5"/>
      <c r="G76" s="115"/>
      <c r="H76" s="115"/>
      <c r="I76" s="289">
        <v>0</v>
      </c>
      <c r="J76" s="116">
        <v>0.23</v>
      </c>
      <c r="K76" s="10">
        <f t="shared" si="4"/>
        <v>0</v>
      </c>
      <c r="L76" s="117">
        <f t="shared" si="5"/>
        <v>0</v>
      </c>
      <c r="M76" s="62"/>
      <c r="N76" s="1"/>
    </row>
    <row r="77" spans="1:14" s="2" customFormat="1" x14ac:dyDescent="0.25">
      <c r="A77" s="6" t="s">
        <v>131</v>
      </c>
      <c r="B77" s="254">
        <v>8</v>
      </c>
      <c r="C77" s="4" t="s">
        <v>1112</v>
      </c>
      <c r="D77" s="5"/>
      <c r="E77" s="5"/>
      <c r="F77" s="5"/>
      <c r="G77" s="115"/>
      <c r="H77" s="115"/>
      <c r="I77" s="289">
        <v>0</v>
      </c>
      <c r="J77" s="116">
        <v>0.23</v>
      </c>
      <c r="K77" s="10">
        <f t="shared" si="4"/>
        <v>0</v>
      </c>
      <c r="L77" s="117">
        <f t="shared" si="5"/>
        <v>0</v>
      </c>
      <c r="M77" s="62"/>
      <c r="N77" s="1"/>
    </row>
    <row r="78" spans="1:14" s="2" customFormat="1" x14ac:dyDescent="0.25">
      <c r="A78" s="6" t="s">
        <v>132</v>
      </c>
      <c r="B78" s="254">
        <v>8</v>
      </c>
      <c r="C78" s="4" t="s">
        <v>1113</v>
      </c>
      <c r="D78" s="5"/>
      <c r="E78" s="5"/>
      <c r="F78" s="5"/>
      <c r="G78" s="115"/>
      <c r="H78" s="115"/>
      <c r="I78" s="289">
        <v>0</v>
      </c>
      <c r="J78" s="116">
        <v>0.23</v>
      </c>
      <c r="K78" s="10">
        <f t="shared" si="4"/>
        <v>0</v>
      </c>
      <c r="L78" s="117">
        <f t="shared" si="5"/>
        <v>0</v>
      </c>
      <c r="M78" s="62"/>
      <c r="N78" s="1"/>
    </row>
    <row r="79" spans="1:14" s="2" customFormat="1" x14ac:dyDescent="0.25">
      <c r="A79" s="6" t="s">
        <v>133</v>
      </c>
      <c r="B79" s="254">
        <v>8</v>
      </c>
      <c r="C79" s="4" t="s">
        <v>1114</v>
      </c>
      <c r="D79" s="5"/>
      <c r="E79" s="5"/>
      <c r="F79" s="5"/>
      <c r="G79" s="115"/>
      <c r="H79" s="115"/>
      <c r="I79" s="289">
        <v>0</v>
      </c>
      <c r="J79" s="116">
        <v>0.23</v>
      </c>
      <c r="K79" s="10">
        <f t="shared" si="4"/>
        <v>0</v>
      </c>
      <c r="L79" s="117">
        <f t="shared" si="5"/>
        <v>0</v>
      </c>
      <c r="M79" s="62"/>
      <c r="N79" s="1"/>
    </row>
    <row r="80" spans="1:14" s="2" customFormat="1" x14ac:dyDescent="0.25">
      <c r="A80" s="6" t="s">
        <v>134</v>
      </c>
      <c r="B80" s="254">
        <v>8</v>
      </c>
      <c r="C80" s="4" t="s">
        <v>949</v>
      </c>
      <c r="D80" s="5"/>
      <c r="E80" s="5"/>
      <c r="F80" s="5"/>
      <c r="G80" s="115"/>
      <c r="H80" s="115"/>
      <c r="I80" s="289">
        <v>0</v>
      </c>
      <c r="J80" s="116">
        <v>0.23</v>
      </c>
      <c r="K80" s="10">
        <f t="shared" si="4"/>
        <v>0</v>
      </c>
      <c r="L80" s="117">
        <f t="shared" si="5"/>
        <v>0</v>
      </c>
      <c r="M80" s="62"/>
      <c r="N80" s="1"/>
    </row>
    <row r="81" spans="1:14" s="2" customFormat="1" x14ac:dyDescent="0.25">
      <c r="A81" s="6" t="s">
        <v>135</v>
      </c>
      <c r="B81" s="254">
        <v>8</v>
      </c>
      <c r="C81" s="7" t="s">
        <v>1115</v>
      </c>
      <c r="D81" s="5"/>
      <c r="E81" s="5"/>
      <c r="F81" s="5"/>
      <c r="G81" s="115"/>
      <c r="H81" s="115"/>
      <c r="I81" s="289">
        <v>0</v>
      </c>
      <c r="J81" s="116">
        <v>0.23</v>
      </c>
      <c r="K81" s="10">
        <f t="shared" si="4"/>
        <v>0</v>
      </c>
      <c r="L81" s="117">
        <f t="shared" si="5"/>
        <v>0</v>
      </c>
      <c r="M81" s="62"/>
      <c r="N81" s="1"/>
    </row>
    <row r="82" spans="1:14" s="2" customFormat="1" x14ac:dyDescent="0.25">
      <c r="A82" s="6" t="s">
        <v>136</v>
      </c>
      <c r="B82" s="254">
        <v>8</v>
      </c>
      <c r="C82" s="7" t="s">
        <v>950</v>
      </c>
      <c r="D82" s="5"/>
      <c r="E82" s="5"/>
      <c r="F82" s="5"/>
      <c r="G82" s="115"/>
      <c r="H82" s="115"/>
      <c r="I82" s="289">
        <v>0</v>
      </c>
      <c r="J82" s="116">
        <v>0.23</v>
      </c>
      <c r="K82" s="10">
        <f t="shared" si="4"/>
        <v>0</v>
      </c>
      <c r="L82" s="117">
        <f t="shared" si="5"/>
        <v>0</v>
      </c>
      <c r="M82" s="62"/>
      <c r="N82" s="1"/>
    </row>
    <row r="83" spans="1:14" s="2" customFormat="1" x14ac:dyDescent="0.25">
      <c r="A83" s="6" t="s">
        <v>137</v>
      </c>
      <c r="B83" s="254">
        <v>8</v>
      </c>
      <c r="C83" s="7" t="s">
        <v>951</v>
      </c>
      <c r="D83" s="5"/>
      <c r="E83" s="5"/>
      <c r="F83" s="5"/>
      <c r="G83" s="115"/>
      <c r="H83" s="115"/>
      <c r="I83" s="289">
        <v>0</v>
      </c>
      <c r="J83" s="116">
        <v>0.23</v>
      </c>
      <c r="K83" s="10">
        <f t="shared" si="4"/>
        <v>0</v>
      </c>
      <c r="L83" s="117">
        <f t="shared" si="5"/>
        <v>0</v>
      </c>
      <c r="M83" s="62"/>
      <c r="N83" s="1"/>
    </row>
    <row r="84" spans="1:14" s="2" customFormat="1" x14ac:dyDescent="0.25">
      <c r="A84" s="6" t="s">
        <v>138</v>
      </c>
      <c r="B84" s="254">
        <v>8</v>
      </c>
      <c r="C84" s="4" t="s">
        <v>1116</v>
      </c>
      <c r="D84" s="5"/>
      <c r="E84" s="5"/>
      <c r="F84" s="5"/>
      <c r="G84" s="115"/>
      <c r="H84" s="115"/>
      <c r="I84" s="289">
        <v>0</v>
      </c>
      <c r="J84" s="116">
        <v>0.23</v>
      </c>
      <c r="K84" s="10">
        <f t="shared" si="4"/>
        <v>0</v>
      </c>
      <c r="L84" s="117">
        <f t="shared" si="5"/>
        <v>0</v>
      </c>
      <c r="M84" s="62"/>
      <c r="N84" s="1"/>
    </row>
    <row r="85" spans="1:14" s="2" customFormat="1" ht="43.2" x14ac:dyDescent="0.25">
      <c r="A85" s="6" t="s">
        <v>139</v>
      </c>
      <c r="B85" s="254">
        <v>6</v>
      </c>
      <c r="C85" s="9" t="s">
        <v>880</v>
      </c>
      <c r="D85" s="5"/>
      <c r="E85" s="5"/>
      <c r="F85" s="5"/>
      <c r="G85" s="115"/>
      <c r="H85" s="115"/>
      <c r="I85" s="289">
        <v>0</v>
      </c>
      <c r="J85" s="116">
        <v>0.23</v>
      </c>
      <c r="K85" s="10">
        <f t="shared" si="4"/>
        <v>0</v>
      </c>
      <c r="L85" s="117">
        <f t="shared" si="5"/>
        <v>0</v>
      </c>
      <c r="M85" s="62"/>
      <c r="N85" s="1"/>
    </row>
    <row r="86" spans="1:14" s="2" customFormat="1" x14ac:dyDescent="0.25">
      <c r="A86" s="6" t="s">
        <v>140</v>
      </c>
      <c r="B86" s="254">
        <v>8</v>
      </c>
      <c r="C86" s="9" t="s">
        <v>141</v>
      </c>
      <c r="D86" s="5"/>
      <c r="E86" s="5"/>
      <c r="F86" s="5"/>
      <c r="G86" s="115"/>
      <c r="H86" s="115"/>
      <c r="I86" s="289">
        <v>0</v>
      </c>
      <c r="J86" s="116">
        <v>0.23</v>
      </c>
      <c r="K86" s="10">
        <f t="shared" si="4"/>
        <v>0</v>
      </c>
      <c r="L86" s="117">
        <f t="shared" si="5"/>
        <v>0</v>
      </c>
      <c r="M86" s="62"/>
      <c r="N86" s="1"/>
    </row>
    <row r="87" spans="1:14" s="2" customFormat="1" x14ac:dyDescent="0.25">
      <c r="A87" s="6" t="s">
        <v>142</v>
      </c>
      <c r="B87" s="254">
        <v>0</v>
      </c>
      <c r="C87" s="9" t="s">
        <v>143</v>
      </c>
      <c r="D87" s="5"/>
      <c r="E87" s="5"/>
      <c r="F87" s="5"/>
      <c r="G87" s="115"/>
      <c r="H87" s="115"/>
      <c r="I87" s="289">
        <v>0</v>
      </c>
      <c r="J87" s="116">
        <v>0.23</v>
      </c>
      <c r="K87" s="10">
        <f t="shared" si="4"/>
        <v>0</v>
      </c>
      <c r="L87" s="117">
        <f t="shared" si="5"/>
        <v>0</v>
      </c>
      <c r="M87" s="62"/>
      <c r="N87" s="1"/>
    </row>
    <row r="88" spans="1:14" s="2" customFormat="1" ht="201.6" x14ac:dyDescent="0.25">
      <c r="A88" s="6" t="s">
        <v>144</v>
      </c>
      <c r="B88" s="254">
        <v>6</v>
      </c>
      <c r="C88" s="7" t="s">
        <v>946</v>
      </c>
      <c r="D88" s="5"/>
      <c r="E88" s="5"/>
      <c r="F88" s="5"/>
      <c r="G88" s="115"/>
      <c r="H88" s="115"/>
      <c r="I88" s="289">
        <v>0</v>
      </c>
      <c r="J88" s="116">
        <v>0.23</v>
      </c>
      <c r="K88" s="10">
        <f t="shared" si="4"/>
        <v>0</v>
      </c>
      <c r="L88" s="117">
        <f t="shared" si="5"/>
        <v>0</v>
      </c>
      <c r="M88" s="62"/>
      <c r="N88" s="1"/>
    </row>
    <row r="89" spans="1:14" s="2" customFormat="1" x14ac:dyDescent="0.25">
      <c r="A89" s="6" t="s">
        <v>145</v>
      </c>
      <c r="B89" s="254">
        <v>6</v>
      </c>
      <c r="C89" s="7" t="s">
        <v>945</v>
      </c>
      <c r="D89" s="5"/>
      <c r="E89" s="5"/>
      <c r="F89" s="5"/>
      <c r="G89" s="115"/>
      <c r="H89" s="115"/>
      <c r="I89" s="289">
        <v>0</v>
      </c>
      <c r="J89" s="116">
        <v>0.23</v>
      </c>
      <c r="K89" s="10">
        <f t="shared" si="4"/>
        <v>0</v>
      </c>
      <c r="L89" s="117">
        <f t="shared" si="5"/>
        <v>0</v>
      </c>
      <c r="M89" s="62"/>
      <c r="N89" s="1"/>
    </row>
    <row r="90" spans="1:14" s="2" customFormat="1" x14ac:dyDescent="0.25">
      <c r="A90" s="6" t="s">
        <v>146</v>
      </c>
      <c r="B90" s="254">
        <v>6</v>
      </c>
      <c r="C90" s="9" t="s">
        <v>147</v>
      </c>
      <c r="D90" s="5"/>
      <c r="E90" s="5"/>
      <c r="F90" s="5"/>
      <c r="G90" s="115"/>
      <c r="H90" s="115"/>
      <c r="I90" s="289">
        <v>0</v>
      </c>
      <c r="J90" s="116">
        <v>0.23</v>
      </c>
      <c r="K90" s="10">
        <f t="shared" si="4"/>
        <v>0</v>
      </c>
      <c r="L90" s="117">
        <f t="shared" si="5"/>
        <v>0</v>
      </c>
      <c r="M90" s="62"/>
      <c r="N90" s="1"/>
    </row>
    <row r="91" spans="1:14" s="2" customFormat="1" x14ac:dyDescent="0.25">
      <c r="A91" s="6" t="s">
        <v>148</v>
      </c>
      <c r="B91" s="254">
        <v>1</v>
      </c>
      <c r="C91" s="9" t="s">
        <v>149</v>
      </c>
      <c r="D91" s="5"/>
      <c r="E91" s="5"/>
      <c r="F91" s="5"/>
      <c r="G91" s="115"/>
      <c r="H91" s="115"/>
      <c r="I91" s="289">
        <v>0</v>
      </c>
      <c r="J91" s="116">
        <v>0.23</v>
      </c>
      <c r="K91" s="10">
        <f t="shared" si="4"/>
        <v>0</v>
      </c>
      <c r="L91" s="117">
        <f t="shared" si="5"/>
        <v>0</v>
      </c>
      <c r="M91" s="62"/>
      <c r="N91" s="1"/>
    </row>
    <row r="92" spans="1:14" s="63" customFormat="1" ht="21" x14ac:dyDescent="0.25">
      <c r="A92" s="112" t="s">
        <v>150</v>
      </c>
      <c r="B92" s="113"/>
      <c r="C92" s="113"/>
      <c r="D92" s="113"/>
      <c r="E92" s="113"/>
      <c r="F92" s="113"/>
      <c r="G92" s="113"/>
      <c r="H92" s="113"/>
      <c r="I92" s="113"/>
      <c r="J92" s="114"/>
      <c r="K92" s="57">
        <f>SUM(K74:K91)</f>
        <v>0</v>
      </c>
      <c r="L92" s="58">
        <f>SUM(L74:L91)</f>
        <v>0</v>
      </c>
    </row>
    <row r="93" spans="1:14" s="2" customFormat="1" x14ac:dyDescent="0.25">
      <c r="A93" s="67"/>
      <c r="B93" s="84"/>
      <c r="C93" s="84"/>
      <c r="D93" s="69"/>
      <c r="E93" s="69"/>
      <c r="F93" s="69"/>
      <c r="G93" s="69"/>
      <c r="H93" s="69"/>
      <c r="I93" s="101"/>
      <c r="J93" s="99"/>
      <c r="K93" s="94"/>
      <c r="L93" s="94"/>
      <c r="M93" s="62"/>
      <c r="N93" s="1"/>
    </row>
    <row r="94" spans="1:14" s="133" customFormat="1" ht="28.8" x14ac:dyDescent="0.25">
      <c r="A94" s="129" t="s">
        <v>1</v>
      </c>
      <c r="B94" s="129" t="s">
        <v>7</v>
      </c>
      <c r="C94" s="129" t="s">
        <v>2</v>
      </c>
      <c r="D94" s="129" t="s">
        <v>3</v>
      </c>
      <c r="E94" s="129" t="s">
        <v>4</v>
      </c>
      <c r="F94" s="129" t="s">
        <v>5</v>
      </c>
      <c r="G94" s="129" t="s">
        <v>838</v>
      </c>
      <c r="H94" s="129" t="s">
        <v>6</v>
      </c>
      <c r="I94" s="130" t="s">
        <v>8</v>
      </c>
      <c r="J94" s="131" t="s">
        <v>9</v>
      </c>
      <c r="K94" s="132" t="s">
        <v>10</v>
      </c>
      <c r="L94" s="132" t="s">
        <v>839</v>
      </c>
    </row>
    <row r="95" spans="1:14" s="65" customFormat="1" ht="21" x14ac:dyDescent="0.25">
      <c r="A95" s="79" t="s">
        <v>151</v>
      </c>
      <c r="B95" s="79"/>
      <c r="C95" s="79"/>
      <c r="D95" s="81"/>
      <c r="E95" s="81"/>
      <c r="F95" s="81"/>
      <c r="G95" s="81"/>
      <c r="H95" s="81"/>
      <c r="I95" s="79"/>
      <c r="J95" s="79"/>
      <c r="K95" s="79"/>
      <c r="L95" s="79"/>
      <c r="M95" s="63"/>
    </row>
    <row r="96" spans="1:14" s="2" customFormat="1" x14ac:dyDescent="0.25">
      <c r="A96" s="6" t="s">
        <v>152</v>
      </c>
      <c r="B96" s="254">
        <v>1</v>
      </c>
      <c r="C96" s="4" t="s">
        <v>953</v>
      </c>
      <c r="D96" s="5"/>
      <c r="E96" s="5"/>
      <c r="F96" s="5"/>
      <c r="G96" s="115"/>
      <c r="H96" s="115"/>
      <c r="I96" s="289">
        <v>0</v>
      </c>
      <c r="J96" s="116">
        <v>0.23</v>
      </c>
      <c r="K96" s="10">
        <f t="shared" ref="K96:K115" si="6">B96*I96</f>
        <v>0</v>
      </c>
      <c r="L96" s="117">
        <f t="shared" ref="L96:L115" si="7">SUMPRODUCT((B96*I96)*J96+K96)</f>
        <v>0</v>
      </c>
      <c r="M96" s="62"/>
      <c r="N96" s="1"/>
    </row>
    <row r="97" spans="1:14" s="2" customFormat="1" x14ac:dyDescent="0.25">
      <c r="A97" s="6" t="s">
        <v>153</v>
      </c>
      <c r="B97" s="254">
        <v>2</v>
      </c>
      <c r="C97" s="4" t="s">
        <v>954</v>
      </c>
      <c r="D97" s="5"/>
      <c r="E97" s="5"/>
      <c r="F97" s="5"/>
      <c r="G97" s="115"/>
      <c r="H97" s="115"/>
      <c r="I97" s="289">
        <v>0</v>
      </c>
      <c r="J97" s="116">
        <v>0.23</v>
      </c>
      <c r="K97" s="10">
        <f t="shared" si="6"/>
        <v>0</v>
      </c>
      <c r="L97" s="117">
        <f t="shared" si="7"/>
        <v>0</v>
      </c>
      <c r="M97" s="62"/>
      <c r="N97" s="1"/>
    </row>
    <row r="98" spans="1:14" s="2" customFormat="1" x14ac:dyDescent="0.25">
      <c r="A98" s="6" t="s">
        <v>154</v>
      </c>
      <c r="B98" s="254">
        <v>2</v>
      </c>
      <c r="C98" s="4" t="s">
        <v>955</v>
      </c>
      <c r="D98" s="5"/>
      <c r="E98" s="5"/>
      <c r="F98" s="5"/>
      <c r="G98" s="115"/>
      <c r="H98" s="115"/>
      <c r="I98" s="289">
        <v>0</v>
      </c>
      <c r="J98" s="116">
        <v>0.23</v>
      </c>
      <c r="K98" s="10">
        <f t="shared" si="6"/>
        <v>0</v>
      </c>
      <c r="L98" s="117">
        <f t="shared" si="7"/>
        <v>0</v>
      </c>
      <c r="M98" s="62"/>
      <c r="N98" s="1"/>
    </row>
    <row r="99" spans="1:14" s="2" customFormat="1" x14ac:dyDescent="0.25">
      <c r="A99" s="6" t="s">
        <v>155</v>
      </c>
      <c r="B99" s="254">
        <v>1</v>
      </c>
      <c r="C99" s="4" t="s">
        <v>956</v>
      </c>
      <c r="D99" s="5"/>
      <c r="E99" s="5"/>
      <c r="F99" s="5"/>
      <c r="G99" s="115"/>
      <c r="H99" s="115"/>
      <c r="I99" s="289">
        <v>0</v>
      </c>
      <c r="J99" s="116">
        <v>0.23</v>
      </c>
      <c r="K99" s="10">
        <f t="shared" si="6"/>
        <v>0</v>
      </c>
      <c r="L99" s="117">
        <f t="shared" si="7"/>
        <v>0</v>
      </c>
      <c r="M99" s="62"/>
      <c r="N99" s="1"/>
    </row>
    <row r="100" spans="1:14" s="2" customFormat="1" x14ac:dyDescent="0.25">
      <c r="A100" s="6" t="s">
        <v>156</v>
      </c>
      <c r="B100" s="254">
        <v>12</v>
      </c>
      <c r="C100" s="4" t="s">
        <v>957</v>
      </c>
      <c r="D100" s="5"/>
      <c r="E100" s="5"/>
      <c r="F100" s="5"/>
      <c r="G100" s="115"/>
      <c r="H100" s="115"/>
      <c r="I100" s="289">
        <v>0</v>
      </c>
      <c r="J100" s="116">
        <v>0.23</v>
      </c>
      <c r="K100" s="10">
        <f t="shared" si="6"/>
        <v>0</v>
      </c>
      <c r="L100" s="117">
        <f t="shared" si="7"/>
        <v>0</v>
      </c>
      <c r="M100" s="62"/>
      <c r="N100" s="1"/>
    </row>
    <row r="101" spans="1:14" s="2" customFormat="1" x14ac:dyDescent="0.25">
      <c r="A101" s="6" t="s">
        <v>157</v>
      </c>
      <c r="B101" s="254">
        <v>12</v>
      </c>
      <c r="C101" s="4" t="s">
        <v>958</v>
      </c>
      <c r="D101" s="5"/>
      <c r="E101" s="5"/>
      <c r="F101" s="5"/>
      <c r="G101" s="115"/>
      <c r="H101" s="115"/>
      <c r="I101" s="289">
        <v>0</v>
      </c>
      <c r="J101" s="116">
        <v>0.23</v>
      </c>
      <c r="K101" s="10">
        <f t="shared" si="6"/>
        <v>0</v>
      </c>
      <c r="L101" s="117">
        <f t="shared" si="7"/>
        <v>0</v>
      </c>
      <c r="M101" s="62"/>
      <c r="N101" s="1"/>
    </row>
    <row r="102" spans="1:14" s="2" customFormat="1" x14ac:dyDescent="0.25">
      <c r="A102" s="6" t="s">
        <v>158</v>
      </c>
      <c r="B102" s="254">
        <v>6</v>
      </c>
      <c r="C102" s="4" t="s">
        <v>959</v>
      </c>
      <c r="D102" s="5"/>
      <c r="E102" s="5"/>
      <c r="F102" s="5"/>
      <c r="G102" s="115"/>
      <c r="H102" s="115"/>
      <c r="I102" s="289">
        <v>0</v>
      </c>
      <c r="J102" s="116">
        <v>0.23</v>
      </c>
      <c r="K102" s="10">
        <f t="shared" si="6"/>
        <v>0</v>
      </c>
      <c r="L102" s="117">
        <f t="shared" si="7"/>
        <v>0</v>
      </c>
      <c r="M102" s="62"/>
      <c r="N102" s="1"/>
    </row>
    <row r="103" spans="1:14" s="2" customFormat="1" x14ac:dyDescent="0.25">
      <c r="A103" s="6" t="s">
        <v>159</v>
      </c>
      <c r="B103" s="254">
        <v>6</v>
      </c>
      <c r="C103" s="4" t="s">
        <v>960</v>
      </c>
      <c r="D103" s="5"/>
      <c r="E103" s="5"/>
      <c r="F103" s="5"/>
      <c r="G103" s="115"/>
      <c r="H103" s="115"/>
      <c r="I103" s="289">
        <v>0</v>
      </c>
      <c r="J103" s="116">
        <v>0.23</v>
      </c>
      <c r="K103" s="10">
        <f t="shared" si="6"/>
        <v>0</v>
      </c>
      <c r="L103" s="117">
        <f t="shared" si="7"/>
        <v>0</v>
      </c>
      <c r="M103" s="62"/>
      <c r="N103" s="1"/>
    </row>
    <row r="104" spans="1:14" s="2" customFormat="1" x14ac:dyDescent="0.25">
      <c r="A104" s="6" t="s">
        <v>160</v>
      </c>
      <c r="B104" s="254">
        <v>2</v>
      </c>
      <c r="C104" s="9" t="s">
        <v>161</v>
      </c>
      <c r="D104" s="5"/>
      <c r="E104" s="5"/>
      <c r="F104" s="5"/>
      <c r="G104" s="115"/>
      <c r="H104" s="115"/>
      <c r="I104" s="289">
        <v>0</v>
      </c>
      <c r="J104" s="116">
        <v>0.23</v>
      </c>
      <c r="K104" s="10">
        <f t="shared" si="6"/>
        <v>0</v>
      </c>
      <c r="L104" s="117">
        <f t="shared" si="7"/>
        <v>0</v>
      </c>
      <c r="M104" s="62"/>
      <c r="N104" s="1"/>
    </row>
    <row r="105" spans="1:14" s="2" customFormat="1" x14ac:dyDescent="0.25">
      <c r="A105" s="6" t="s">
        <v>162</v>
      </c>
      <c r="B105" s="254">
        <v>1</v>
      </c>
      <c r="C105" s="9" t="s">
        <v>163</v>
      </c>
      <c r="D105" s="5"/>
      <c r="E105" s="5"/>
      <c r="F105" s="5"/>
      <c r="G105" s="115"/>
      <c r="H105" s="115"/>
      <c r="I105" s="289">
        <v>0</v>
      </c>
      <c r="J105" s="116">
        <v>0.23</v>
      </c>
      <c r="K105" s="10">
        <f t="shared" si="6"/>
        <v>0</v>
      </c>
      <c r="L105" s="117">
        <f t="shared" si="7"/>
        <v>0</v>
      </c>
      <c r="M105" s="62"/>
      <c r="N105" s="1"/>
    </row>
    <row r="106" spans="1:14" s="2" customFormat="1" x14ac:dyDescent="0.25">
      <c r="A106" s="6" t="s">
        <v>164</v>
      </c>
      <c r="B106" s="254">
        <v>6</v>
      </c>
      <c r="C106" s="9" t="s">
        <v>1117</v>
      </c>
      <c r="D106" s="5"/>
      <c r="E106" s="5"/>
      <c r="F106" s="5"/>
      <c r="G106" s="115"/>
      <c r="H106" s="115"/>
      <c r="I106" s="289">
        <v>0</v>
      </c>
      <c r="J106" s="116">
        <v>0.23</v>
      </c>
      <c r="K106" s="10">
        <f t="shared" si="6"/>
        <v>0</v>
      </c>
      <c r="L106" s="117">
        <f t="shared" si="7"/>
        <v>0</v>
      </c>
      <c r="M106" s="62"/>
      <c r="N106" s="1"/>
    </row>
    <row r="107" spans="1:14" s="2" customFormat="1" x14ac:dyDescent="0.25">
      <c r="A107" s="6" t="s">
        <v>165</v>
      </c>
      <c r="B107" s="254">
        <v>6</v>
      </c>
      <c r="C107" s="9" t="s">
        <v>1118</v>
      </c>
      <c r="D107" s="5"/>
      <c r="E107" s="5"/>
      <c r="F107" s="5"/>
      <c r="G107" s="115"/>
      <c r="H107" s="115"/>
      <c r="I107" s="289">
        <v>0</v>
      </c>
      <c r="J107" s="116">
        <v>0.23</v>
      </c>
      <c r="K107" s="10">
        <f t="shared" si="6"/>
        <v>0</v>
      </c>
      <c r="L107" s="117">
        <f t="shared" si="7"/>
        <v>0</v>
      </c>
      <c r="M107" s="62"/>
      <c r="N107" s="1"/>
    </row>
    <row r="108" spans="1:14" s="2" customFormat="1" x14ac:dyDescent="0.25">
      <c r="A108" s="6" t="s">
        <v>166</v>
      </c>
      <c r="B108" s="254">
        <v>6</v>
      </c>
      <c r="C108" s="9" t="s">
        <v>1121</v>
      </c>
      <c r="D108" s="5"/>
      <c r="E108" s="5"/>
      <c r="F108" s="5"/>
      <c r="G108" s="115"/>
      <c r="H108" s="115"/>
      <c r="I108" s="289">
        <v>0</v>
      </c>
      <c r="J108" s="116">
        <v>0.23</v>
      </c>
      <c r="K108" s="10">
        <f t="shared" si="6"/>
        <v>0</v>
      </c>
      <c r="L108" s="117">
        <f t="shared" si="7"/>
        <v>0</v>
      </c>
      <c r="M108" s="62"/>
      <c r="N108" s="1"/>
    </row>
    <row r="109" spans="1:14" s="2" customFormat="1" x14ac:dyDescent="0.25">
      <c r="A109" s="6" t="s">
        <v>167</v>
      </c>
      <c r="B109" s="254">
        <v>6</v>
      </c>
      <c r="C109" s="9" t="s">
        <v>1119</v>
      </c>
      <c r="D109" s="5"/>
      <c r="E109" s="5"/>
      <c r="F109" s="5"/>
      <c r="G109" s="115"/>
      <c r="H109" s="115"/>
      <c r="I109" s="289">
        <v>0</v>
      </c>
      <c r="J109" s="116">
        <v>0.23</v>
      </c>
      <c r="K109" s="10">
        <f t="shared" si="6"/>
        <v>0</v>
      </c>
      <c r="L109" s="117">
        <f t="shared" si="7"/>
        <v>0</v>
      </c>
      <c r="M109" s="62"/>
      <c r="N109" s="1"/>
    </row>
    <row r="110" spans="1:14" s="2" customFormat="1" x14ac:dyDescent="0.25">
      <c r="A110" s="6" t="s">
        <v>168</v>
      </c>
      <c r="B110" s="254">
        <v>6</v>
      </c>
      <c r="C110" s="9" t="s">
        <v>1120</v>
      </c>
      <c r="D110" s="5"/>
      <c r="E110" s="5"/>
      <c r="F110" s="5"/>
      <c r="G110" s="115"/>
      <c r="H110" s="115"/>
      <c r="I110" s="289">
        <v>0</v>
      </c>
      <c r="J110" s="116">
        <v>0.23</v>
      </c>
      <c r="K110" s="10">
        <f t="shared" si="6"/>
        <v>0</v>
      </c>
      <c r="L110" s="117">
        <f t="shared" si="7"/>
        <v>0</v>
      </c>
      <c r="M110" s="62"/>
      <c r="N110" s="1"/>
    </row>
    <row r="111" spans="1:14" s="2" customFormat="1" x14ac:dyDescent="0.25">
      <c r="A111" s="6" t="s">
        <v>169</v>
      </c>
      <c r="B111" s="254">
        <v>6</v>
      </c>
      <c r="C111" s="9" t="s">
        <v>1122</v>
      </c>
      <c r="D111" s="5"/>
      <c r="E111" s="5"/>
      <c r="F111" s="5"/>
      <c r="G111" s="115"/>
      <c r="H111" s="115"/>
      <c r="I111" s="289">
        <v>0</v>
      </c>
      <c r="J111" s="116">
        <v>0.23</v>
      </c>
      <c r="K111" s="10">
        <f t="shared" si="6"/>
        <v>0</v>
      </c>
      <c r="L111" s="117">
        <f t="shared" si="7"/>
        <v>0</v>
      </c>
      <c r="M111" s="62"/>
      <c r="N111" s="1"/>
    </row>
    <row r="112" spans="1:14" s="2" customFormat="1" x14ac:dyDescent="0.25">
      <c r="A112" s="6" t="s">
        <v>170</v>
      </c>
      <c r="B112" s="254">
        <v>24</v>
      </c>
      <c r="C112" s="4" t="s">
        <v>952</v>
      </c>
      <c r="D112" s="5"/>
      <c r="E112" s="5"/>
      <c r="F112" s="5"/>
      <c r="G112" s="115"/>
      <c r="H112" s="115"/>
      <c r="I112" s="289">
        <v>0</v>
      </c>
      <c r="J112" s="116">
        <v>0.23</v>
      </c>
      <c r="K112" s="10">
        <f t="shared" si="6"/>
        <v>0</v>
      </c>
      <c r="L112" s="117">
        <f t="shared" si="7"/>
        <v>0</v>
      </c>
      <c r="M112" s="62"/>
      <c r="N112" s="1"/>
    </row>
    <row r="113" spans="1:14" s="2" customFormat="1" x14ac:dyDescent="0.25">
      <c r="A113" s="6" t="s">
        <v>171</v>
      </c>
      <c r="B113" s="254">
        <v>24</v>
      </c>
      <c r="C113" s="9" t="s">
        <v>172</v>
      </c>
      <c r="D113" s="5"/>
      <c r="E113" s="5"/>
      <c r="F113" s="5"/>
      <c r="G113" s="115"/>
      <c r="H113" s="115"/>
      <c r="I113" s="289">
        <v>0</v>
      </c>
      <c r="J113" s="116">
        <v>0.23</v>
      </c>
      <c r="K113" s="10">
        <f t="shared" si="6"/>
        <v>0</v>
      </c>
      <c r="L113" s="117">
        <f t="shared" si="7"/>
        <v>0</v>
      </c>
      <c r="M113" s="62"/>
      <c r="N113" s="1"/>
    </row>
    <row r="114" spans="1:14" s="2" customFormat="1" x14ac:dyDescent="0.25">
      <c r="A114" s="6" t="s">
        <v>173</v>
      </c>
      <c r="B114" s="254">
        <v>1</v>
      </c>
      <c r="C114" s="9" t="s">
        <v>174</v>
      </c>
      <c r="D114" s="5"/>
      <c r="E114" s="5"/>
      <c r="F114" s="5"/>
      <c r="G114" s="115"/>
      <c r="H114" s="115"/>
      <c r="I114" s="289">
        <v>0</v>
      </c>
      <c r="J114" s="116">
        <v>0.23</v>
      </c>
      <c r="K114" s="10">
        <f t="shared" si="6"/>
        <v>0</v>
      </c>
      <c r="L114" s="117">
        <f t="shared" si="7"/>
        <v>0</v>
      </c>
      <c r="M114" s="62"/>
      <c r="N114" s="1"/>
    </row>
    <row r="115" spans="1:14" s="2" customFormat="1" x14ac:dyDescent="0.25">
      <c r="A115" s="6" t="s">
        <v>175</v>
      </c>
      <c r="B115" s="254">
        <v>24</v>
      </c>
      <c r="C115" s="155" t="s">
        <v>176</v>
      </c>
      <c r="D115" s="16"/>
      <c r="E115" s="16"/>
      <c r="F115" s="16"/>
      <c r="G115" s="115"/>
      <c r="H115" s="115"/>
      <c r="I115" s="289">
        <v>0</v>
      </c>
      <c r="J115" s="116">
        <v>0.23</v>
      </c>
      <c r="K115" s="10">
        <f t="shared" si="6"/>
        <v>0</v>
      </c>
      <c r="L115" s="117">
        <f t="shared" si="7"/>
        <v>0</v>
      </c>
      <c r="M115" s="62"/>
      <c r="N115" s="1"/>
    </row>
    <row r="116" spans="1:14" s="122" customFormat="1" ht="21" x14ac:dyDescent="0.25">
      <c r="A116" s="112" t="s">
        <v>177</v>
      </c>
      <c r="B116" s="113"/>
      <c r="C116" s="113"/>
      <c r="D116" s="113"/>
      <c r="E116" s="113"/>
      <c r="F116" s="113"/>
      <c r="G116" s="113"/>
      <c r="H116" s="113"/>
      <c r="I116" s="113"/>
      <c r="J116" s="114"/>
      <c r="K116" s="57">
        <f>SUM(K96:K115)</f>
        <v>0</v>
      </c>
      <c r="L116" s="58">
        <f>SUM(L96:L115)</f>
        <v>0</v>
      </c>
    </row>
    <row r="117" spans="1:14" s="121" customFormat="1" x14ac:dyDescent="0.25">
      <c r="A117" s="123"/>
      <c r="B117" s="221"/>
      <c r="C117" s="124"/>
      <c r="D117" s="86"/>
      <c r="E117" s="86"/>
      <c r="F117" s="125"/>
      <c r="G117" s="125"/>
      <c r="H117" s="125"/>
      <c r="I117" s="221"/>
      <c r="J117" s="127"/>
      <c r="K117" s="128"/>
      <c r="L117" s="128"/>
      <c r="M117" s="119"/>
      <c r="N117" s="120"/>
    </row>
    <row r="118" spans="1:14" s="133" customFormat="1" ht="28.8" x14ac:dyDescent="0.25">
      <c r="A118" s="129" t="s">
        <v>1</v>
      </c>
      <c r="B118" s="129" t="s">
        <v>7</v>
      </c>
      <c r="C118" s="129" t="s">
        <v>2</v>
      </c>
      <c r="D118" s="129" t="s">
        <v>3</v>
      </c>
      <c r="E118" s="129" t="s">
        <v>4</v>
      </c>
      <c r="F118" s="129" t="s">
        <v>5</v>
      </c>
      <c r="G118" s="129" t="s">
        <v>838</v>
      </c>
      <c r="H118" s="129" t="s">
        <v>6</v>
      </c>
      <c r="I118" s="130" t="s">
        <v>8</v>
      </c>
      <c r="J118" s="131" t="s">
        <v>9</v>
      </c>
      <c r="K118" s="132" t="s">
        <v>10</v>
      </c>
      <c r="L118" s="132" t="s">
        <v>839</v>
      </c>
    </row>
    <row r="119" spans="1:14" s="65" customFormat="1" ht="21" x14ac:dyDescent="0.25">
      <c r="A119" s="79" t="s">
        <v>178</v>
      </c>
      <c r="B119" s="79"/>
      <c r="C119" s="79"/>
      <c r="D119" s="81"/>
      <c r="E119" s="81"/>
      <c r="F119" s="81"/>
      <c r="G119" s="81"/>
      <c r="H119" s="81"/>
      <c r="I119" s="79"/>
      <c r="J119" s="79"/>
      <c r="K119" s="79"/>
      <c r="L119" s="79"/>
      <c r="M119" s="63"/>
    </row>
    <row r="120" spans="1:14" s="2" customFormat="1" x14ac:dyDescent="0.25">
      <c r="A120" s="6" t="s">
        <v>179</v>
      </c>
      <c r="B120" s="254">
        <v>24</v>
      </c>
      <c r="C120" s="4" t="s">
        <v>961</v>
      </c>
      <c r="D120" s="5"/>
      <c r="E120" s="5"/>
      <c r="F120" s="5"/>
      <c r="G120" s="5"/>
      <c r="H120" s="5"/>
      <c r="I120" s="289">
        <v>0</v>
      </c>
      <c r="J120" s="116">
        <v>0.23</v>
      </c>
      <c r="K120" s="117">
        <f t="shared" ref="K120:K141" si="8">B120*I120</f>
        <v>0</v>
      </c>
      <c r="L120" s="117">
        <f t="shared" ref="L120:L141" si="9">SUMPRODUCT((B120*I120)*J120+K120)</f>
        <v>0</v>
      </c>
      <c r="M120" s="62"/>
      <c r="N120" s="1"/>
    </row>
    <row r="121" spans="1:14" s="2" customFormat="1" x14ac:dyDescent="0.25">
      <c r="A121" s="6" t="s">
        <v>180</v>
      </c>
      <c r="B121" s="254">
        <v>6</v>
      </c>
      <c r="C121" s="4" t="s">
        <v>962</v>
      </c>
      <c r="D121" s="5"/>
      <c r="E121" s="5"/>
      <c r="F121" s="5"/>
      <c r="G121" s="5"/>
      <c r="H121" s="5"/>
      <c r="I121" s="289">
        <v>0</v>
      </c>
      <c r="J121" s="116">
        <v>0.23</v>
      </c>
      <c r="K121" s="117">
        <f t="shared" si="8"/>
        <v>0</v>
      </c>
      <c r="L121" s="117">
        <f t="shared" si="9"/>
        <v>0</v>
      </c>
      <c r="M121" s="62"/>
      <c r="N121" s="1"/>
    </row>
    <row r="122" spans="1:14" s="2" customFormat="1" x14ac:dyDescent="0.25">
      <c r="A122" s="6" t="s">
        <v>181</v>
      </c>
      <c r="B122" s="254">
        <v>4</v>
      </c>
      <c r="C122" s="9" t="s">
        <v>182</v>
      </c>
      <c r="D122" s="5"/>
      <c r="E122" s="5"/>
      <c r="F122" s="5"/>
      <c r="G122" s="5"/>
      <c r="H122" s="5"/>
      <c r="I122" s="289">
        <v>0</v>
      </c>
      <c r="J122" s="116">
        <v>0.23</v>
      </c>
      <c r="K122" s="117">
        <f t="shared" si="8"/>
        <v>0</v>
      </c>
      <c r="L122" s="117">
        <f t="shared" si="9"/>
        <v>0</v>
      </c>
      <c r="M122" s="62"/>
      <c r="N122" s="1"/>
    </row>
    <row r="123" spans="1:14" s="2" customFormat="1" x14ac:dyDescent="0.25">
      <c r="A123" s="6" t="s">
        <v>183</v>
      </c>
      <c r="B123" s="254">
        <v>1</v>
      </c>
      <c r="C123" s="9" t="s">
        <v>184</v>
      </c>
      <c r="D123" s="5"/>
      <c r="E123" s="5"/>
      <c r="F123" s="5"/>
      <c r="G123" s="5"/>
      <c r="H123" s="5"/>
      <c r="I123" s="289">
        <v>0</v>
      </c>
      <c r="J123" s="116">
        <v>0.23</v>
      </c>
      <c r="K123" s="117">
        <f t="shared" si="8"/>
        <v>0</v>
      </c>
      <c r="L123" s="117">
        <f t="shared" si="9"/>
        <v>0</v>
      </c>
      <c r="M123" s="62"/>
      <c r="N123" s="1"/>
    </row>
    <row r="124" spans="1:14" s="2" customFormat="1" x14ac:dyDescent="0.25">
      <c r="A124" s="6" t="s">
        <v>185</v>
      </c>
      <c r="B124" s="254">
        <v>24</v>
      </c>
      <c r="C124" s="4" t="s">
        <v>963</v>
      </c>
      <c r="D124" s="5"/>
      <c r="E124" s="5"/>
      <c r="F124" s="5"/>
      <c r="G124" s="5"/>
      <c r="H124" s="5"/>
      <c r="I124" s="289">
        <v>0</v>
      </c>
      <c r="J124" s="116">
        <v>0.23</v>
      </c>
      <c r="K124" s="117">
        <f t="shared" si="8"/>
        <v>0</v>
      </c>
      <c r="L124" s="117">
        <f t="shared" si="9"/>
        <v>0</v>
      </c>
      <c r="M124" s="62"/>
      <c r="N124" s="1"/>
    </row>
    <row r="125" spans="1:14" s="2" customFormat="1" x14ac:dyDescent="0.25">
      <c r="A125" s="6" t="s">
        <v>186</v>
      </c>
      <c r="B125" s="254">
        <v>4</v>
      </c>
      <c r="C125" s="9" t="s">
        <v>187</v>
      </c>
      <c r="D125" s="5"/>
      <c r="E125" s="5"/>
      <c r="F125" s="5"/>
      <c r="G125" s="5"/>
      <c r="H125" s="5"/>
      <c r="I125" s="289">
        <v>0</v>
      </c>
      <c r="J125" s="116">
        <v>0.23</v>
      </c>
      <c r="K125" s="117">
        <f t="shared" si="8"/>
        <v>0</v>
      </c>
      <c r="L125" s="117">
        <f t="shared" si="9"/>
        <v>0</v>
      </c>
      <c r="M125" s="62"/>
      <c r="N125" s="1"/>
    </row>
    <row r="126" spans="1:14" s="2" customFormat="1" x14ac:dyDescent="0.25">
      <c r="A126" s="6" t="s">
        <v>188</v>
      </c>
      <c r="B126" s="254">
        <v>2</v>
      </c>
      <c r="C126" s="9" t="s">
        <v>189</v>
      </c>
      <c r="D126" s="5"/>
      <c r="E126" s="5"/>
      <c r="F126" s="5"/>
      <c r="G126" s="5"/>
      <c r="H126" s="5"/>
      <c r="I126" s="289">
        <v>0</v>
      </c>
      <c r="J126" s="116">
        <v>0.23</v>
      </c>
      <c r="K126" s="117">
        <f t="shared" si="8"/>
        <v>0</v>
      </c>
      <c r="L126" s="117">
        <f t="shared" si="9"/>
        <v>0</v>
      </c>
      <c r="M126" s="62"/>
      <c r="N126" s="1"/>
    </row>
    <row r="127" spans="1:14" s="2" customFormat="1" x14ac:dyDescent="0.25">
      <c r="A127" s="6" t="s">
        <v>190</v>
      </c>
      <c r="B127" s="254">
        <v>2</v>
      </c>
      <c r="C127" s="9" t="s">
        <v>191</v>
      </c>
      <c r="D127" s="5"/>
      <c r="E127" s="5"/>
      <c r="F127" s="5"/>
      <c r="G127" s="5"/>
      <c r="H127" s="5"/>
      <c r="I127" s="289">
        <v>0</v>
      </c>
      <c r="J127" s="116">
        <v>0.23</v>
      </c>
      <c r="K127" s="117">
        <f t="shared" si="8"/>
        <v>0</v>
      </c>
      <c r="L127" s="117">
        <f t="shared" si="9"/>
        <v>0</v>
      </c>
      <c r="M127" s="62"/>
      <c r="N127" s="1"/>
    </row>
    <row r="128" spans="1:14" s="2" customFormat="1" x14ac:dyDescent="0.25">
      <c r="A128" s="6" t="s">
        <v>192</v>
      </c>
      <c r="B128" s="254">
        <v>1</v>
      </c>
      <c r="C128" s="9" t="s">
        <v>193</v>
      </c>
      <c r="D128" s="5"/>
      <c r="E128" s="5"/>
      <c r="F128" s="5"/>
      <c r="G128" s="5"/>
      <c r="H128" s="5"/>
      <c r="I128" s="289">
        <v>0</v>
      </c>
      <c r="J128" s="116">
        <v>0.23</v>
      </c>
      <c r="K128" s="117">
        <f t="shared" si="8"/>
        <v>0</v>
      </c>
      <c r="L128" s="117">
        <f t="shared" si="9"/>
        <v>0</v>
      </c>
      <c r="M128" s="62"/>
      <c r="N128" s="1"/>
    </row>
    <row r="129" spans="1:14" s="2" customFormat="1" x14ac:dyDescent="0.25">
      <c r="A129" s="6" t="s">
        <v>194</v>
      </c>
      <c r="B129" s="254">
        <v>1</v>
      </c>
      <c r="C129" s="4" t="s">
        <v>1124</v>
      </c>
      <c r="D129" s="5"/>
      <c r="E129" s="5"/>
      <c r="F129" s="5"/>
      <c r="G129" s="5"/>
      <c r="H129" s="5"/>
      <c r="I129" s="289">
        <v>0</v>
      </c>
      <c r="J129" s="116">
        <v>0.23</v>
      </c>
      <c r="K129" s="117">
        <f t="shared" si="8"/>
        <v>0</v>
      </c>
      <c r="L129" s="117">
        <f t="shared" si="9"/>
        <v>0</v>
      </c>
      <c r="M129" s="62"/>
      <c r="N129" s="1"/>
    </row>
    <row r="130" spans="1:14" s="2" customFormat="1" x14ac:dyDescent="0.25">
      <c r="A130" s="6" t="s">
        <v>195</v>
      </c>
      <c r="B130" s="254">
        <v>2</v>
      </c>
      <c r="C130" s="9" t="s">
        <v>881</v>
      </c>
      <c r="D130" s="5"/>
      <c r="E130" s="5"/>
      <c r="F130" s="5"/>
      <c r="G130" s="5"/>
      <c r="H130" s="5"/>
      <c r="I130" s="289">
        <v>0</v>
      </c>
      <c r="J130" s="116">
        <v>0.23</v>
      </c>
      <c r="K130" s="117">
        <f t="shared" si="8"/>
        <v>0</v>
      </c>
      <c r="L130" s="117">
        <f t="shared" si="9"/>
        <v>0</v>
      </c>
      <c r="M130" s="62"/>
      <c r="N130" s="1"/>
    </row>
    <row r="131" spans="1:14" s="2" customFormat="1" x14ac:dyDescent="0.25">
      <c r="A131" s="6" t="s">
        <v>196</v>
      </c>
      <c r="B131" s="254">
        <v>2</v>
      </c>
      <c r="C131" s="9" t="s">
        <v>197</v>
      </c>
      <c r="D131" s="5"/>
      <c r="E131" s="5"/>
      <c r="F131" s="5"/>
      <c r="G131" s="5"/>
      <c r="H131" s="5"/>
      <c r="I131" s="289">
        <v>0</v>
      </c>
      <c r="J131" s="116">
        <v>0.23</v>
      </c>
      <c r="K131" s="117">
        <f t="shared" si="8"/>
        <v>0</v>
      </c>
      <c r="L131" s="117">
        <f t="shared" si="9"/>
        <v>0</v>
      </c>
      <c r="M131" s="62"/>
      <c r="N131" s="1"/>
    </row>
    <row r="132" spans="1:14" s="2" customFormat="1" x14ac:dyDescent="0.25">
      <c r="A132" s="6" t="s">
        <v>198</v>
      </c>
      <c r="B132" s="254">
        <v>6</v>
      </c>
      <c r="C132" s="9" t="s">
        <v>882</v>
      </c>
      <c r="D132" s="5"/>
      <c r="E132" s="5"/>
      <c r="F132" s="5"/>
      <c r="G132" s="5"/>
      <c r="H132" s="5"/>
      <c r="I132" s="289">
        <v>0</v>
      </c>
      <c r="J132" s="116">
        <v>0.23</v>
      </c>
      <c r="K132" s="117">
        <f t="shared" si="8"/>
        <v>0</v>
      </c>
      <c r="L132" s="117">
        <f t="shared" si="9"/>
        <v>0</v>
      </c>
      <c r="M132" s="62"/>
      <c r="N132" s="1"/>
    </row>
    <row r="133" spans="1:14" s="2" customFormat="1" x14ac:dyDescent="0.25">
      <c r="A133" s="6" t="s">
        <v>199</v>
      </c>
      <c r="B133" s="254">
        <v>12</v>
      </c>
      <c r="C133" s="9" t="s">
        <v>883</v>
      </c>
      <c r="D133" s="5"/>
      <c r="E133" s="5"/>
      <c r="F133" s="5"/>
      <c r="G133" s="5"/>
      <c r="H133" s="5"/>
      <c r="I133" s="289">
        <v>0</v>
      </c>
      <c r="J133" s="116">
        <v>0.23</v>
      </c>
      <c r="K133" s="117">
        <f t="shared" si="8"/>
        <v>0</v>
      </c>
      <c r="L133" s="117">
        <f t="shared" si="9"/>
        <v>0</v>
      </c>
      <c r="M133" s="62"/>
      <c r="N133" s="1"/>
    </row>
    <row r="134" spans="1:14" s="2" customFormat="1" x14ac:dyDescent="0.25">
      <c r="A134" s="6" t="s">
        <v>200</v>
      </c>
      <c r="B134" s="254">
        <v>12</v>
      </c>
      <c r="C134" s="9" t="s">
        <v>884</v>
      </c>
      <c r="D134" s="5"/>
      <c r="E134" s="5"/>
      <c r="F134" s="5"/>
      <c r="G134" s="5"/>
      <c r="H134" s="5"/>
      <c r="I134" s="289">
        <v>0</v>
      </c>
      <c r="J134" s="116">
        <v>0.23</v>
      </c>
      <c r="K134" s="117">
        <f t="shared" si="8"/>
        <v>0</v>
      </c>
      <c r="L134" s="117">
        <f t="shared" si="9"/>
        <v>0</v>
      </c>
      <c r="M134" s="62"/>
      <c r="N134" s="1"/>
    </row>
    <row r="135" spans="1:14" s="2" customFormat="1" ht="100.8" x14ac:dyDescent="0.25">
      <c r="A135" s="6" t="s">
        <v>201</v>
      </c>
      <c r="B135" s="254">
        <v>2</v>
      </c>
      <c r="C135" s="9" t="s">
        <v>885</v>
      </c>
      <c r="D135" s="5"/>
      <c r="E135" s="5"/>
      <c r="F135" s="5"/>
      <c r="G135" s="5"/>
      <c r="H135" s="5"/>
      <c r="I135" s="289">
        <v>0</v>
      </c>
      <c r="J135" s="116">
        <v>0.23</v>
      </c>
      <c r="K135" s="117">
        <f t="shared" si="8"/>
        <v>0</v>
      </c>
      <c r="L135" s="117">
        <f t="shared" si="9"/>
        <v>0</v>
      </c>
      <c r="M135" s="62"/>
      <c r="N135" s="1"/>
    </row>
    <row r="136" spans="1:14" s="2" customFormat="1" x14ac:dyDescent="0.25">
      <c r="A136" s="6" t="s">
        <v>202</v>
      </c>
      <c r="B136" s="254">
        <v>12</v>
      </c>
      <c r="C136" s="4" t="s">
        <v>1123</v>
      </c>
      <c r="D136" s="5"/>
      <c r="E136" s="5"/>
      <c r="F136" s="5"/>
      <c r="G136" s="5"/>
      <c r="H136" s="5"/>
      <c r="I136" s="289">
        <v>0</v>
      </c>
      <c r="J136" s="116">
        <v>0.23</v>
      </c>
      <c r="K136" s="117">
        <f t="shared" si="8"/>
        <v>0</v>
      </c>
      <c r="L136" s="117">
        <f t="shared" si="9"/>
        <v>0</v>
      </c>
      <c r="M136" s="62"/>
      <c r="N136" s="1"/>
    </row>
    <row r="137" spans="1:14" s="2" customFormat="1" x14ac:dyDescent="0.25">
      <c r="A137" s="6" t="s">
        <v>203</v>
      </c>
      <c r="B137" s="254">
        <v>2</v>
      </c>
      <c r="C137" s="9" t="s">
        <v>204</v>
      </c>
      <c r="D137" s="5"/>
      <c r="E137" s="5"/>
      <c r="F137" s="5"/>
      <c r="G137" s="5"/>
      <c r="H137" s="5"/>
      <c r="I137" s="289">
        <v>0</v>
      </c>
      <c r="J137" s="116">
        <v>0.23</v>
      </c>
      <c r="K137" s="117">
        <f t="shared" si="8"/>
        <v>0</v>
      </c>
      <c r="L137" s="117">
        <f t="shared" si="9"/>
        <v>0</v>
      </c>
      <c r="M137" s="62"/>
      <c r="N137" s="1"/>
    </row>
    <row r="138" spans="1:14" s="2" customFormat="1" x14ac:dyDescent="0.25">
      <c r="A138" s="6" t="s">
        <v>205</v>
      </c>
      <c r="B138" s="254">
        <v>2</v>
      </c>
      <c r="C138" s="9" t="s">
        <v>886</v>
      </c>
      <c r="D138" s="5"/>
      <c r="E138" s="5"/>
      <c r="F138" s="5"/>
      <c r="G138" s="5"/>
      <c r="H138" s="5"/>
      <c r="I138" s="289">
        <v>0</v>
      </c>
      <c r="J138" s="116">
        <v>0.23</v>
      </c>
      <c r="K138" s="117">
        <f t="shared" si="8"/>
        <v>0</v>
      </c>
      <c r="L138" s="117">
        <f t="shared" si="9"/>
        <v>0</v>
      </c>
      <c r="M138" s="62"/>
      <c r="N138" s="1"/>
    </row>
    <row r="139" spans="1:14" s="2" customFormat="1" x14ac:dyDescent="0.25">
      <c r="A139" s="6" t="s">
        <v>206</v>
      </c>
      <c r="B139" s="254">
        <v>1</v>
      </c>
      <c r="C139" s="9" t="s">
        <v>207</v>
      </c>
      <c r="D139" s="5"/>
      <c r="E139" s="5"/>
      <c r="F139" s="5"/>
      <c r="G139" s="5"/>
      <c r="H139" s="5"/>
      <c r="I139" s="289">
        <v>0</v>
      </c>
      <c r="J139" s="116">
        <v>0.23</v>
      </c>
      <c r="K139" s="117">
        <f t="shared" si="8"/>
        <v>0</v>
      </c>
      <c r="L139" s="117">
        <f t="shared" si="9"/>
        <v>0</v>
      </c>
      <c r="M139" s="62"/>
      <c r="N139" s="1"/>
    </row>
    <row r="140" spans="1:14" s="2" customFormat="1" ht="72" x14ac:dyDescent="0.25">
      <c r="A140" s="6" t="s">
        <v>208</v>
      </c>
      <c r="B140" s="254">
        <v>4</v>
      </c>
      <c r="C140" s="9" t="s">
        <v>887</v>
      </c>
      <c r="D140" s="5"/>
      <c r="E140" s="5"/>
      <c r="F140" s="5"/>
      <c r="G140" s="5"/>
      <c r="H140" s="5"/>
      <c r="I140" s="289">
        <v>0</v>
      </c>
      <c r="J140" s="116">
        <v>0.23</v>
      </c>
      <c r="K140" s="117">
        <f t="shared" si="8"/>
        <v>0</v>
      </c>
      <c r="L140" s="117">
        <f t="shared" si="9"/>
        <v>0</v>
      </c>
      <c r="M140" s="62"/>
      <c r="N140" s="1"/>
    </row>
    <row r="141" spans="1:14" s="2" customFormat="1" x14ac:dyDescent="0.25">
      <c r="A141" s="6" t="s">
        <v>209</v>
      </c>
      <c r="B141" s="254">
        <v>1</v>
      </c>
      <c r="C141" s="9" t="s">
        <v>210</v>
      </c>
      <c r="D141" s="5"/>
      <c r="E141" s="5"/>
      <c r="F141" s="5"/>
      <c r="G141" s="5"/>
      <c r="H141" s="5"/>
      <c r="I141" s="289">
        <v>0</v>
      </c>
      <c r="J141" s="116">
        <v>0.23</v>
      </c>
      <c r="K141" s="117">
        <f t="shared" si="8"/>
        <v>0</v>
      </c>
      <c r="L141" s="117">
        <f t="shared" si="9"/>
        <v>0</v>
      </c>
      <c r="M141" s="62"/>
      <c r="N141" s="1"/>
    </row>
    <row r="142" spans="1:14" s="122" customFormat="1" ht="21" x14ac:dyDescent="0.25">
      <c r="A142" s="112" t="s">
        <v>211</v>
      </c>
      <c r="B142" s="113"/>
      <c r="C142" s="113"/>
      <c r="D142" s="113"/>
      <c r="E142" s="113"/>
      <c r="F142" s="113"/>
      <c r="G142" s="113"/>
      <c r="H142" s="113"/>
      <c r="I142" s="113"/>
      <c r="J142" s="114"/>
      <c r="K142" s="57">
        <f>SUM(K120:K141)</f>
        <v>0</v>
      </c>
      <c r="L142" s="58">
        <f>SUM(L120:L141)</f>
        <v>0</v>
      </c>
    </row>
    <row r="143" spans="1:14" s="121" customFormat="1" x14ac:dyDescent="0.25">
      <c r="A143" s="123"/>
      <c r="B143" s="221"/>
      <c r="C143" s="124"/>
      <c r="D143" s="86"/>
      <c r="E143" s="86"/>
      <c r="F143" s="86"/>
      <c r="G143" s="125"/>
      <c r="H143" s="125"/>
      <c r="I143" s="126"/>
      <c r="J143" s="127"/>
      <c r="K143" s="128"/>
      <c r="L143" s="128"/>
      <c r="M143" s="119"/>
      <c r="N143" s="120"/>
    </row>
    <row r="144" spans="1:14" s="133" customFormat="1" ht="28.8" x14ac:dyDescent="0.25">
      <c r="A144" s="129" t="s">
        <v>1</v>
      </c>
      <c r="B144" s="129" t="s">
        <v>7</v>
      </c>
      <c r="C144" s="129" t="s">
        <v>2</v>
      </c>
      <c r="D144" s="129" t="s">
        <v>3</v>
      </c>
      <c r="E144" s="129" t="s">
        <v>4</v>
      </c>
      <c r="F144" s="129" t="s">
        <v>5</v>
      </c>
      <c r="G144" s="129" t="s">
        <v>838</v>
      </c>
      <c r="H144" s="129" t="s">
        <v>6</v>
      </c>
      <c r="I144" s="130" t="s">
        <v>8</v>
      </c>
      <c r="J144" s="131" t="s">
        <v>9</v>
      </c>
      <c r="K144" s="132" t="s">
        <v>10</v>
      </c>
      <c r="L144" s="132" t="s">
        <v>839</v>
      </c>
    </row>
    <row r="145" spans="1:14" s="65" customFormat="1" ht="21" x14ac:dyDescent="0.25">
      <c r="A145" s="79" t="s">
        <v>212</v>
      </c>
      <c r="B145" s="79"/>
      <c r="C145" s="79"/>
      <c r="D145" s="81"/>
      <c r="E145" s="81"/>
      <c r="F145" s="81"/>
      <c r="G145" s="81"/>
      <c r="H145" s="81"/>
      <c r="I145" s="79"/>
      <c r="J145" s="79"/>
      <c r="K145" s="79"/>
      <c r="L145" s="79"/>
      <c r="M145" s="63"/>
    </row>
    <row r="146" spans="1:14" s="121" customFormat="1" ht="115.2" x14ac:dyDescent="0.25">
      <c r="A146" s="6" t="s">
        <v>213</v>
      </c>
      <c r="B146" s="254">
        <v>1</v>
      </c>
      <c r="C146" s="9" t="s">
        <v>889</v>
      </c>
      <c r="D146" s="115"/>
      <c r="E146" s="115"/>
      <c r="F146" s="115"/>
      <c r="G146" s="115"/>
      <c r="H146" s="115"/>
      <c r="I146" s="289">
        <v>0</v>
      </c>
      <c r="J146" s="116">
        <v>0.23</v>
      </c>
      <c r="K146" s="10">
        <f t="shared" ref="K146:K154" si="10">B146*I146</f>
        <v>0</v>
      </c>
      <c r="L146" s="117">
        <f t="shared" ref="L146:L154" si="11">SUMPRODUCT((B146*I146)*J146+K146)</f>
        <v>0</v>
      </c>
      <c r="M146" s="119"/>
      <c r="N146" s="120"/>
    </row>
    <row r="147" spans="1:14" s="121" customFormat="1" x14ac:dyDescent="0.25">
      <c r="A147" s="6" t="s">
        <v>214</v>
      </c>
      <c r="B147" s="254">
        <v>1</v>
      </c>
      <c r="C147" s="9" t="s">
        <v>890</v>
      </c>
      <c r="D147" s="115"/>
      <c r="E147" s="115"/>
      <c r="F147" s="115"/>
      <c r="G147" s="115"/>
      <c r="H147" s="115"/>
      <c r="I147" s="289">
        <v>0</v>
      </c>
      <c r="J147" s="116">
        <v>0.23</v>
      </c>
      <c r="K147" s="10">
        <f t="shared" si="10"/>
        <v>0</v>
      </c>
      <c r="L147" s="117">
        <f t="shared" si="11"/>
        <v>0</v>
      </c>
      <c r="M147" s="119"/>
      <c r="N147" s="120"/>
    </row>
    <row r="148" spans="1:14" s="121" customFormat="1" x14ac:dyDescent="0.25">
      <c r="A148" s="6" t="s">
        <v>215</v>
      </c>
      <c r="B148" s="254">
        <v>12</v>
      </c>
      <c r="C148" s="9" t="s">
        <v>216</v>
      </c>
      <c r="D148" s="115"/>
      <c r="E148" s="115"/>
      <c r="F148" s="115"/>
      <c r="G148" s="115"/>
      <c r="H148" s="115"/>
      <c r="I148" s="289">
        <v>0</v>
      </c>
      <c r="J148" s="116">
        <v>0.23</v>
      </c>
      <c r="K148" s="10">
        <f t="shared" si="10"/>
        <v>0</v>
      </c>
      <c r="L148" s="117">
        <f t="shared" si="11"/>
        <v>0</v>
      </c>
      <c r="M148" s="119"/>
      <c r="N148" s="120"/>
    </row>
    <row r="149" spans="1:14" s="121" customFormat="1" x14ac:dyDescent="0.25">
      <c r="A149" s="6" t="s">
        <v>217</v>
      </c>
      <c r="B149" s="254">
        <v>1</v>
      </c>
      <c r="C149" s="9" t="s">
        <v>218</v>
      </c>
      <c r="D149" s="115"/>
      <c r="E149" s="115"/>
      <c r="F149" s="115"/>
      <c r="G149" s="115"/>
      <c r="H149" s="115"/>
      <c r="I149" s="289">
        <v>0</v>
      </c>
      <c r="J149" s="116">
        <v>0.23</v>
      </c>
      <c r="K149" s="10">
        <f t="shared" si="10"/>
        <v>0</v>
      </c>
      <c r="L149" s="117">
        <f t="shared" si="11"/>
        <v>0</v>
      </c>
      <c r="M149" s="119"/>
      <c r="N149" s="120"/>
    </row>
    <row r="150" spans="1:14" s="121" customFormat="1" x14ac:dyDescent="0.25">
      <c r="A150" s="6" t="s">
        <v>219</v>
      </c>
      <c r="B150" s="254">
        <v>1</v>
      </c>
      <c r="C150" s="9" t="s">
        <v>220</v>
      </c>
      <c r="D150" s="115"/>
      <c r="E150" s="115"/>
      <c r="F150" s="115"/>
      <c r="G150" s="115"/>
      <c r="H150" s="115"/>
      <c r="I150" s="289">
        <v>0</v>
      </c>
      <c r="J150" s="116">
        <v>0.23</v>
      </c>
      <c r="K150" s="10">
        <f t="shared" si="10"/>
        <v>0</v>
      </c>
      <c r="L150" s="117">
        <f t="shared" si="11"/>
        <v>0</v>
      </c>
      <c r="M150" s="119"/>
      <c r="N150" s="120"/>
    </row>
    <row r="151" spans="1:14" s="121" customFormat="1" x14ac:dyDescent="0.25">
      <c r="A151" s="6" t="s">
        <v>221</v>
      </c>
      <c r="B151" s="254">
        <v>2</v>
      </c>
      <c r="C151" s="9" t="s">
        <v>1125</v>
      </c>
      <c r="D151" s="115"/>
      <c r="E151" s="115"/>
      <c r="F151" s="115"/>
      <c r="G151" s="115"/>
      <c r="H151" s="115"/>
      <c r="I151" s="289">
        <v>0</v>
      </c>
      <c r="J151" s="116">
        <v>0.23</v>
      </c>
      <c r="K151" s="10">
        <f t="shared" si="10"/>
        <v>0</v>
      </c>
      <c r="L151" s="117">
        <f t="shared" si="11"/>
        <v>0</v>
      </c>
      <c r="M151" s="119"/>
      <c r="N151" s="120"/>
    </row>
    <row r="152" spans="1:14" s="121" customFormat="1" ht="100.8" x14ac:dyDescent="0.25">
      <c r="A152" s="6" t="s">
        <v>222</v>
      </c>
      <c r="B152" s="254">
        <v>2</v>
      </c>
      <c r="C152" s="9" t="s">
        <v>892</v>
      </c>
      <c r="D152" s="115"/>
      <c r="E152" s="115"/>
      <c r="F152" s="115"/>
      <c r="G152" s="115"/>
      <c r="H152" s="115"/>
      <c r="I152" s="289">
        <v>0</v>
      </c>
      <c r="J152" s="116">
        <v>0.23</v>
      </c>
      <c r="K152" s="10">
        <f t="shared" si="10"/>
        <v>0</v>
      </c>
      <c r="L152" s="117">
        <f t="shared" si="11"/>
        <v>0</v>
      </c>
      <c r="M152" s="119"/>
      <c r="N152" s="120"/>
    </row>
    <row r="153" spans="1:14" s="121" customFormat="1" x14ac:dyDescent="0.25">
      <c r="A153" s="6" t="s">
        <v>223</v>
      </c>
      <c r="B153" s="254">
        <v>2</v>
      </c>
      <c r="C153" s="9" t="s">
        <v>224</v>
      </c>
      <c r="D153" s="115"/>
      <c r="E153" s="115"/>
      <c r="F153" s="115"/>
      <c r="G153" s="115"/>
      <c r="H153" s="115"/>
      <c r="I153" s="289">
        <v>0</v>
      </c>
      <c r="J153" s="116">
        <v>0.23</v>
      </c>
      <c r="K153" s="10">
        <f t="shared" si="10"/>
        <v>0</v>
      </c>
      <c r="L153" s="117">
        <f t="shared" si="11"/>
        <v>0</v>
      </c>
      <c r="M153" s="119"/>
      <c r="N153" s="120"/>
    </row>
    <row r="154" spans="1:14" s="121" customFormat="1" x14ac:dyDescent="0.25">
      <c r="A154" s="6" t="s">
        <v>225</v>
      </c>
      <c r="B154" s="254">
        <v>1</v>
      </c>
      <c r="C154" s="9" t="s">
        <v>226</v>
      </c>
      <c r="D154" s="115"/>
      <c r="E154" s="115"/>
      <c r="F154" s="115"/>
      <c r="G154" s="115"/>
      <c r="H154" s="115"/>
      <c r="I154" s="289">
        <v>0</v>
      </c>
      <c r="J154" s="116">
        <v>0.23</v>
      </c>
      <c r="K154" s="10">
        <f t="shared" si="10"/>
        <v>0</v>
      </c>
      <c r="L154" s="117">
        <f t="shared" si="11"/>
        <v>0</v>
      </c>
      <c r="M154" s="119"/>
      <c r="N154" s="120"/>
    </row>
    <row r="155" spans="1:14" s="122" customFormat="1" ht="21" x14ac:dyDescent="0.25">
      <c r="A155" s="112" t="s">
        <v>227</v>
      </c>
      <c r="B155" s="113"/>
      <c r="C155" s="113"/>
      <c r="D155" s="113"/>
      <c r="E155" s="113"/>
      <c r="F155" s="113"/>
      <c r="G155" s="113"/>
      <c r="H155" s="113"/>
      <c r="I155" s="113"/>
      <c r="J155" s="114"/>
      <c r="K155" s="57">
        <f>SUM(K146:K154)</f>
        <v>0</v>
      </c>
      <c r="L155" s="58">
        <f>SUM(L146:L154)</f>
        <v>0</v>
      </c>
    </row>
    <row r="156" spans="1:14" s="121" customFormat="1" x14ac:dyDescent="0.25">
      <c r="A156" s="123"/>
      <c r="B156" s="105"/>
      <c r="C156" s="124"/>
      <c r="D156" s="86"/>
      <c r="E156" s="86"/>
      <c r="F156" s="86"/>
      <c r="G156" s="86"/>
      <c r="H156" s="86"/>
      <c r="I156" s="126"/>
      <c r="J156" s="127"/>
      <c r="K156" s="128"/>
      <c r="L156" s="128"/>
      <c r="M156" s="119"/>
      <c r="N156" s="120"/>
    </row>
    <row r="157" spans="1:14" s="133" customFormat="1" ht="28.8" x14ac:dyDescent="0.25">
      <c r="A157" s="129" t="s">
        <v>1</v>
      </c>
      <c r="B157" s="129" t="s">
        <v>7</v>
      </c>
      <c r="C157" s="129" t="s">
        <v>2</v>
      </c>
      <c r="D157" s="129" t="s">
        <v>3</v>
      </c>
      <c r="E157" s="129" t="s">
        <v>4</v>
      </c>
      <c r="F157" s="129" t="s">
        <v>5</v>
      </c>
      <c r="G157" s="129" t="s">
        <v>838</v>
      </c>
      <c r="H157" s="129" t="s">
        <v>6</v>
      </c>
      <c r="I157" s="130" t="s">
        <v>8</v>
      </c>
      <c r="J157" s="131" t="s">
        <v>9</v>
      </c>
      <c r="K157" s="132" t="s">
        <v>10</v>
      </c>
      <c r="L157" s="132" t="s">
        <v>839</v>
      </c>
    </row>
    <row r="158" spans="1:14" s="65" customFormat="1" ht="21" x14ac:dyDescent="0.25">
      <c r="A158" s="79" t="s">
        <v>228</v>
      </c>
      <c r="B158" s="154"/>
      <c r="C158" s="79"/>
      <c r="D158" s="153"/>
      <c r="E158" s="153"/>
      <c r="F158" s="153"/>
      <c r="G158" s="153"/>
      <c r="H158" s="153"/>
      <c r="I158" s="154"/>
      <c r="J158" s="154"/>
      <c r="K158" s="154"/>
      <c r="L158" s="154"/>
      <c r="M158" s="63"/>
    </row>
    <row r="159" spans="1:14" s="2" customFormat="1" x14ac:dyDescent="0.25">
      <c r="A159" s="6" t="s">
        <v>229</v>
      </c>
      <c r="B159" s="254">
        <v>12</v>
      </c>
      <c r="C159" s="4" t="s">
        <v>964</v>
      </c>
      <c r="D159" s="5"/>
      <c r="E159" s="5"/>
      <c r="F159" s="115"/>
      <c r="G159" s="115"/>
      <c r="H159" s="115"/>
      <c r="I159" s="289">
        <v>0</v>
      </c>
      <c r="J159" s="116">
        <v>0.23</v>
      </c>
      <c r="K159" s="10">
        <f t="shared" ref="K159:K184" si="12">B159*I159</f>
        <v>0</v>
      </c>
      <c r="L159" s="117">
        <f t="shared" ref="L159:L184" si="13">SUMPRODUCT((B159*I159)*J159+K159)</f>
        <v>0</v>
      </c>
      <c r="M159" s="62"/>
      <c r="N159" s="1"/>
    </row>
    <row r="160" spans="1:14" s="2" customFormat="1" x14ac:dyDescent="0.25">
      <c r="A160" s="6" t="s">
        <v>230</v>
      </c>
      <c r="B160" s="254">
        <v>12</v>
      </c>
      <c r="C160" s="4" t="s">
        <v>965</v>
      </c>
      <c r="D160" s="5"/>
      <c r="E160" s="5"/>
      <c r="F160" s="115"/>
      <c r="G160" s="115"/>
      <c r="H160" s="115"/>
      <c r="I160" s="289">
        <v>0</v>
      </c>
      <c r="J160" s="116">
        <v>0.23</v>
      </c>
      <c r="K160" s="10">
        <f t="shared" si="12"/>
        <v>0</v>
      </c>
      <c r="L160" s="117">
        <f t="shared" si="13"/>
        <v>0</v>
      </c>
      <c r="M160" s="62"/>
      <c r="N160" s="1"/>
    </row>
    <row r="161" spans="1:14" s="2" customFormat="1" x14ac:dyDescent="0.25">
      <c r="A161" s="6" t="s">
        <v>231</v>
      </c>
      <c r="B161" s="254">
        <v>8</v>
      </c>
      <c r="C161" s="4" t="s">
        <v>966</v>
      </c>
      <c r="D161" s="5"/>
      <c r="E161" s="5"/>
      <c r="F161" s="115"/>
      <c r="G161" s="115"/>
      <c r="H161" s="115"/>
      <c r="I161" s="289">
        <v>0</v>
      </c>
      <c r="J161" s="116">
        <v>0.23</v>
      </c>
      <c r="K161" s="10">
        <f t="shared" si="12"/>
        <v>0</v>
      </c>
      <c r="L161" s="117">
        <f t="shared" si="13"/>
        <v>0</v>
      </c>
      <c r="M161" s="62"/>
      <c r="N161" s="1"/>
    </row>
    <row r="162" spans="1:14" s="2" customFormat="1" x14ac:dyDescent="0.25">
      <c r="A162" s="6" t="s">
        <v>232</v>
      </c>
      <c r="B162" s="254">
        <v>4</v>
      </c>
      <c r="C162" s="9" t="s">
        <v>233</v>
      </c>
      <c r="D162" s="5"/>
      <c r="E162" s="5"/>
      <c r="F162" s="115"/>
      <c r="G162" s="115"/>
      <c r="H162" s="115"/>
      <c r="I162" s="289">
        <v>0</v>
      </c>
      <c r="J162" s="116">
        <v>0.23</v>
      </c>
      <c r="K162" s="10">
        <f t="shared" si="12"/>
        <v>0</v>
      </c>
      <c r="L162" s="117">
        <f t="shared" si="13"/>
        <v>0</v>
      </c>
      <c r="M162" s="62"/>
      <c r="N162" s="1"/>
    </row>
    <row r="163" spans="1:14" s="2" customFormat="1" x14ac:dyDescent="0.25">
      <c r="A163" s="6" t="s">
        <v>234</v>
      </c>
      <c r="B163" s="254">
        <v>4</v>
      </c>
      <c r="C163" s="4" t="s">
        <v>967</v>
      </c>
      <c r="D163" s="5"/>
      <c r="E163" s="5"/>
      <c r="F163" s="115"/>
      <c r="G163" s="115"/>
      <c r="H163" s="115"/>
      <c r="I163" s="289">
        <v>0</v>
      </c>
      <c r="J163" s="116">
        <v>0.23</v>
      </c>
      <c r="K163" s="10">
        <f t="shared" si="12"/>
        <v>0</v>
      </c>
      <c r="L163" s="117">
        <f t="shared" si="13"/>
        <v>0</v>
      </c>
      <c r="M163" s="62"/>
      <c r="N163" s="1"/>
    </row>
    <row r="164" spans="1:14" s="2" customFormat="1" x14ac:dyDescent="0.25">
      <c r="A164" s="6" t="s">
        <v>235</v>
      </c>
      <c r="B164" s="254">
        <v>8</v>
      </c>
      <c r="C164" s="4" t="s">
        <v>968</v>
      </c>
      <c r="D164" s="5"/>
      <c r="E164" s="5"/>
      <c r="F164" s="115"/>
      <c r="G164" s="115"/>
      <c r="H164" s="115"/>
      <c r="I164" s="289">
        <v>0</v>
      </c>
      <c r="J164" s="116">
        <v>0.23</v>
      </c>
      <c r="K164" s="10">
        <f t="shared" si="12"/>
        <v>0</v>
      </c>
      <c r="L164" s="117">
        <f t="shared" si="13"/>
        <v>0</v>
      </c>
      <c r="M164" s="62"/>
      <c r="N164" s="1"/>
    </row>
    <row r="165" spans="1:14" s="2" customFormat="1" x14ac:dyDescent="0.25">
      <c r="A165" s="6" t="s">
        <v>236</v>
      </c>
      <c r="B165" s="254">
        <v>24</v>
      </c>
      <c r="C165" s="4" t="s">
        <v>969</v>
      </c>
      <c r="D165" s="5"/>
      <c r="E165" s="5"/>
      <c r="F165" s="115"/>
      <c r="G165" s="115"/>
      <c r="H165" s="115"/>
      <c r="I165" s="289">
        <v>0</v>
      </c>
      <c r="J165" s="116">
        <v>0.23</v>
      </c>
      <c r="K165" s="10">
        <f t="shared" si="12"/>
        <v>0</v>
      </c>
      <c r="L165" s="117">
        <f t="shared" si="13"/>
        <v>0</v>
      </c>
      <c r="M165" s="62"/>
      <c r="N165" s="1"/>
    </row>
    <row r="166" spans="1:14" s="2" customFormat="1" x14ac:dyDescent="0.25">
      <c r="A166" s="6" t="s">
        <v>237</v>
      </c>
      <c r="B166" s="254">
        <v>4</v>
      </c>
      <c r="C166" s="9" t="s">
        <v>238</v>
      </c>
      <c r="D166" s="5"/>
      <c r="E166" s="5"/>
      <c r="F166" s="115"/>
      <c r="G166" s="115"/>
      <c r="H166" s="115"/>
      <c r="I166" s="289">
        <v>0</v>
      </c>
      <c r="J166" s="116">
        <v>0.23</v>
      </c>
      <c r="K166" s="10">
        <f t="shared" si="12"/>
        <v>0</v>
      </c>
      <c r="L166" s="117">
        <f t="shared" si="13"/>
        <v>0</v>
      </c>
      <c r="M166" s="62"/>
      <c r="N166" s="1"/>
    </row>
    <row r="167" spans="1:14" s="2" customFormat="1" x14ac:dyDescent="0.25">
      <c r="A167" s="6" t="s">
        <v>239</v>
      </c>
      <c r="B167" s="254">
        <v>4</v>
      </c>
      <c r="C167" s="9" t="s">
        <v>240</v>
      </c>
      <c r="D167" s="5"/>
      <c r="E167" s="5"/>
      <c r="F167" s="115"/>
      <c r="G167" s="115"/>
      <c r="H167" s="115"/>
      <c r="I167" s="289">
        <v>0</v>
      </c>
      <c r="J167" s="116">
        <v>0.23</v>
      </c>
      <c r="K167" s="10">
        <f t="shared" si="12"/>
        <v>0</v>
      </c>
      <c r="L167" s="117">
        <f t="shared" si="13"/>
        <v>0</v>
      </c>
      <c r="M167" s="62"/>
      <c r="N167" s="1"/>
    </row>
    <row r="168" spans="1:14" s="2" customFormat="1" x14ac:dyDescent="0.25">
      <c r="A168" s="6" t="s">
        <v>241</v>
      </c>
      <c r="B168" s="254">
        <v>1</v>
      </c>
      <c r="C168" s="4" t="s">
        <v>970</v>
      </c>
      <c r="D168" s="5"/>
      <c r="E168" s="5"/>
      <c r="F168" s="115"/>
      <c r="G168" s="115"/>
      <c r="H168" s="115"/>
      <c r="I168" s="289">
        <v>0</v>
      </c>
      <c r="J168" s="116">
        <v>0.23</v>
      </c>
      <c r="K168" s="10">
        <f t="shared" si="12"/>
        <v>0</v>
      </c>
      <c r="L168" s="117">
        <f t="shared" si="13"/>
        <v>0</v>
      </c>
      <c r="M168" s="62"/>
      <c r="N168" s="1"/>
    </row>
    <row r="169" spans="1:14" s="2" customFormat="1" ht="57.6" x14ac:dyDescent="0.25">
      <c r="A169" s="6" t="s">
        <v>242</v>
      </c>
      <c r="B169" s="254">
        <v>2</v>
      </c>
      <c r="C169" s="4" t="s">
        <v>1126</v>
      </c>
      <c r="D169" s="5"/>
      <c r="E169" s="5"/>
      <c r="F169" s="115"/>
      <c r="G169" s="115"/>
      <c r="H169" s="115"/>
      <c r="I169" s="289">
        <v>0</v>
      </c>
      <c r="J169" s="116">
        <v>0.23</v>
      </c>
      <c r="K169" s="10">
        <f t="shared" si="12"/>
        <v>0</v>
      </c>
      <c r="L169" s="117">
        <f t="shared" si="13"/>
        <v>0</v>
      </c>
      <c r="M169" s="62"/>
      <c r="N169" s="1"/>
    </row>
    <row r="170" spans="1:14" s="2" customFormat="1" ht="201.6" x14ac:dyDescent="0.25">
      <c r="A170" s="6" t="s">
        <v>243</v>
      </c>
      <c r="B170" s="254">
        <v>1</v>
      </c>
      <c r="C170" s="4" t="s">
        <v>1127</v>
      </c>
      <c r="D170" s="5"/>
      <c r="E170" s="5"/>
      <c r="F170" s="115"/>
      <c r="G170" s="115"/>
      <c r="H170" s="115"/>
      <c r="I170" s="289">
        <v>0</v>
      </c>
      <c r="J170" s="116">
        <v>0.23</v>
      </c>
      <c r="K170" s="10">
        <f t="shared" si="12"/>
        <v>0</v>
      </c>
      <c r="L170" s="117">
        <f t="shared" si="13"/>
        <v>0</v>
      </c>
      <c r="M170" s="62"/>
      <c r="N170" s="1"/>
    </row>
    <row r="171" spans="1:14" s="2" customFormat="1" ht="100.8" x14ac:dyDescent="0.25">
      <c r="A171" s="6" t="s">
        <v>244</v>
      </c>
      <c r="B171" s="254">
        <v>12</v>
      </c>
      <c r="C171" s="4" t="s">
        <v>971</v>
      </c>
      <c r="D171" s="5"/>
      <c r="E171" s="5"/>
      <c r="F171" s="115"/>
      <c r="G171" s="115"/>
      <c r="H171" s="115"/>
      <c r="I171" s="289">
        <v>0</v>
      </c>
      <c r="J171" s="116">
        <v>0.23</v>
      </c>
      <c r="K171" s="10">
        <f t="shared" si="12"/>
        <v>0</v>
      </c>
      <c r="L171" s="117">
        <f t="shared" si="13"/>
        <v>0</v>
      </c>
      <c r="M171" s="62"/>
      <c r="N171" s="1"/>
    </row>
    <row r="172" spans="1:14" s="2" customFormat="1" ht="201.6" x14ac:dyDescent="0.25">
      <c r="A172" s="6" t="s">
        <v>902</v>
      </c>
      <c r="B172" s="254">
        <v>1</v>
      </c>
      <c r="C172" s="4" t="s">
        <v>1128</v>
      </c>
      <c r="D172" s="5"/>
      <c r="E172" s="5"/>
      <c r="F172" s="115"/>
      <c r="G172" s="115"/>
      <c r="H172" s="115"/>
      <c r="I172" s="289">
        <v>0</v>
      </c>
      <c r="J172" s="116">
        <v>0.23</v>
      </c>
      <c r="K172" s="10">
        <f t="shared" si="12"/>
        <v>0</v>
      </c>
      <c r="L172" s="117">
        <f t="shared" si="13"/>
        <v>0</v>
      </c>
      <c r="M172" s="62"/>
      <c r="N172" s="1"/>
    </row>
    <row r="173" spans="1:14" s="2" customFormat="1" ht="72" x14ac:dyDescent="0.25">
      <c r="A173" s="6" t="s">
        <v>903</v>
      </c>
      <c r="B173" s="254">
        <v>1</v>
      </c>
      <c r="C173" s="9" t="s">
        <v>893</v>
      </c>
      <c r="D173" s="5"/>
      <c r="E173" s="5"/>
      <c r="F173" s="115"/>
      <c r="G173" s="115"/>
      <c r="H173" s="115"/>
      <c r="I173" s="289">
        <v>0</v>
      </c>
      <c r="J173" s="116">
        <v>0.23</v>
      </c>
      <c r="K173" s="10">
        <f t="shared" si="12"/>
        <v>0</v>
      </c>
      <c r="L173" s="117">
        <f t="shared" si="13"/>
        <v>0</v>
      </c>
      <c r="M173" s="62"/>
      <c r="N173" s="1"/>
    </row>
    <row r="174" spans="1:14" s="2" customFormat="1" x14ac:dyDescent="0.25">
      <c r="A174" s="6" t="s">
        <v>245</v>
      </c>
      <c r="B174" s="254">
        <v>1</v>
      </c>
      <c r="C174" s="9" t="s">
        <v>894</v>
      </c>
      <c r="D174" s="5"/>
      <c r="E174" s="5"/>
      <c r="F174" s="115"/>
      <c r="G174" s="115"/>
      <c r="H174" s="115"/>
      <c r="I174" s="289">
        <v>0</v>
      </c>
      <c r="J174" s="116">
        <v>0.23</v>
      </c>
      <c r="K174" s="10">
        <f t="shared" si="12"/>
        <v>0</v>
      </c>
      <c r="L174" s="117">
        <f t="shared" si="13"/>
        <v>0</v>
      </c>
      <c r="M174" s="62"/>
      <c r="N174" s="1"/>
    </row>
    <row r="175" spans="1:14" s="2" customFormat="1" x14ac:dyDescent="0.25">
      <c r="A175" s="6" t="s">
        <v>246</v>
      </c>
      <c r="B175" s="254">
        <v>1</v>
      </c>
      <c r="C175" s="9" t="s">
        <v>895</v>
      </c>
      <c r="D175" s="5"/>
      <c r="E175" s="5"/>
      <c r="F175" s="115"/>
      <c r="G175" s="115"/>
      <c r="H175" s="115"/>
      <c r="I175" s="289">
        <v>0</v>
      </c>
      <c r="J175" s="116">
        <v>0.23</v>
      </c>
      <c r="K175" s="10">
        <f t="shared" si="12"/>
        <v>0</v>
      </c>
      <c r="L175" s="117">
        <f t="shared" si="13"/>
        <v>0</v>
      </c>
      <c r="M175" s="62"/>
      <c r="N175" s="1"/>
    </row>
    <row r="176" spans="1:14" s="2" customFormat="1" x14ac:dyDescent="0.25">
      <c r="A176" s="6" t="s">
        <v>247</v>
      </c>
      <c r="B176" s="254">
        <v>1</v>
      </c>
      <c r="C176" s="4" t="s">
        <v>972</v>
      </c>
      <c r="D176" s="5"/>
      <c r="E176" s="5"/>
      <c r="F176" s="115"/>
      <c r="G176" s="115"/>
      <c r="H176" s="115"/>
      <c r="I176" s="289">
        <v>0</v>
      </c>
      <c r="J176" s="116">
        <v>0.23</v>
      </c>
      <c r="K176" s="10">
        <f t="shared" si="12"/>
        <v>0</v>
      </c>
      <c r="L176" s="117">
        <f t="shared" si="13"/>
        <v>0</v>
      </c>
      <c r="M176" s="62"/>
      <c r="N176" s="1"/>
    </row>
    <row r="177" spans="1:14" s="2" customFormat="1" x14ac:dyDescent="0.25">
      <c r="A177" s="6" t="s">
        <v>248</v>
      </c>
      <c r="B177" s="254">
        <v>1</v>
      </c>
      <c r="C177" s="4" t="s">
        <v>973</v>
      </c>
      <c r="D177" s="5"/>
      <c r="E177" s="5"/>
      <c r="F177" s="115"/>
      <c r="G177" s="115"/>
      <c r="H177" s="115"/>
      <c r="I177" s="289">
        <v>0</v>
      </c>
      <c r="J177" s="116">
        <v>0.23</v>
      </c>
      <c r="K177" s="10">
        <f t="shared" si="12"/>
        <v>0</v>
      </c>
      <c r="L177" s="117">
        <f t="shared" si="13"/>
        <v>0</v>
      </c>
      <c r="M177" s="62"/>
      <c r="N177" s="1"/>
    </row>
    <row r="178" spans="1:14" s="2" customFormat="1" x14ac:dyDescent="0.25">
      <c r="A178" s="6" t="s">
        <v>249</v>
      </c>
      <c r="B178" s="254">
        <v>1</v>
      </c>
      <c r="C178" s="9" t="s">
        <v>896</v>
      </c>
      <c r="D178" s="5"/>
      <c r="E178" s="5"/>
      <c r="F178" s="115"/>
      <c r="G178" s="115"/>
      <c r="H178" s="115"/>
      <c r="I178" s="289">
        <v>0</v>
      </c>
      <c r="J178" s="116">
        <v>0.23</v>
      </c>
      <c r="K178" s="10">
        <f t="shared" si="12"/>
        <v>0</v>
      </c>
      <c r="L178" s="117">
        <f t="shared" si="13"/>
        <v>0</v>
      </c>
      <c r="M178" s="62"/>
      <c r="N178" s="1"/>
    </row>
    <row r="179" spans="1:14" s="2" customFormat="1" x14ac:dyDescent="0.25">
      <c r="A179" s="6" t="s">
        <v>250</v>
      </c>
      <c r="B179" s="254">
        <v>1</v>
      </c>
      <c r="C179" s="9" t="s">
        <v>897</v>
      </c>
      <c r="D179" s="5"/>
      <c r="E179" s="5"/>
      <c r="F179" s="115"/>
      <c r="G179" s="115"/>
      <c r="H179" s="115"/>
      <c r="I179" s="289">
        <v>0</v>
      </c>
      <c r="J179" s="116">
        <v>0.23</v>
      </c>
      <c r="K179" s="10">
        <f t="shared" si="12"/>
        <v>0</v>
      </c>
      <c r="L179" s="117">
        <f t="shared" si="13"/>
        <v>0</v>
      </c>
      <c r="M179" s="62"/>
      <c r="N179" s="1"/>
    </row>
    <row r="180" spans="1:14" s="2" customFormat="1" ht="28.8" x14ac:dyDescent="0.25">
      <c r="A180" s="6" t="s">
        <v>251</v>
      </c>
      <c r="B180" s="254">
        <v>1</v>
      </c>
      <c r="C180" s="4" t="s">
        <v>974</v>
      </c>
      <c r="D180" s="5"/>
      <c r="E180" s="5"/>
      <c r="F180" s="115"/>
      <c r="G180" s="115"/>
      <c r="H180" s="115"/>
      <c r="I180" s="289">
        <v>0</v>
      </c>
      <c r="J180" s="116">
        <v>0.23</v>
      </c>
      <c r="K180" s="10">
        <f t="shared" si="12"/>
        <v>0</v>
      </c>
      <c r="L180" s="117">
        <f t="shared" si="13"/>
        <v>0</v>
      </c>
      <c r="M180" s="62"/>
      <c r="N180" s="1"/>
    </row>
    <row r="181" spans="1:14" s="2" customFormat="1" x14ac:dyDescent="0.25">
      <c r="A181" s="6" t="s">
        <v>252</v>
      </c>
      <c r="B181" s="254">
        <v>1</v>
      </c>
      <c r="C181" s="9" t="s">
        <v>898</v>
      </c>
      <c r="D181" s="5"/>
      <c r="E181" s="5"/>
      <c r="F181" s="115"/>
      <c r="G181" s="115"/>
      <c r="H181" s="115"/>
      <c r="I181" s="289">
        <v>0</v>
      </c>
      <c r="J181" s="116">
        <v>0.23</v>
      </c>
      <c r="K181" s="10">
        <f t="shared" si="12"/>
        <v>0</v>
      </c>
      <c r="L181" s="117">
        <f t="shared" si="13"/>
        <v>0</v>
      </c>
      <c r="M181" s="62"/>
      <c r="N181" s="1"/>
    </row>
    <row r="182" spans="1:14" s="2" customFormat="1" x14ac:dyDescent="0.25">
      <c r="A182" s="6" t="s">
        <v>253</v>
      </c>
      <c r="B182" s="254">
        <v>1</v>
      </c>
      <c r="C182" s="9" t="s">
        <v>899</v>
      </c>
      <c r="D182" s="5"/>
      <c r="E182" s="5"/>
      <c r="F182" s="115"/>
      <c r="G182" s="115"/>
      <c r="H182" s="115"/>
      <c r="I182" s="289">
        <v>0</v>
      </c>
      <c r="J182" s="116">
        <v>0.23</v>
      </c>
      <c r="K182" s="10">
        <f t="shared" si="12"/>
        <v>0</v>
      </c>
      <c r="L182" s="117">
        <f t="shared" si="13"/>
        <v>0</v>
      </c>
      <c r="M182" s="62"/>
      <c r="N182" s="1"/>
    </row>
    <row r="183" spans="1:14" s="2" customFormat="1" x14ac:dyDescent="0.25">
      <c r="A183" s="6" t="s">
        <v>254</v>
      </c>
      <c r="B183" s="254">
        <v>1</v>
      </c>
      <c r="C183" s="9" t="s">
        <v>900</v>
      </c>
      <c r="D183" s="5"/>
      <c r="E183" s="5"/>
      <c r="F183" s="115"/>
      <c r="G183" s="115"/>
      <c r="H183" s="115"/>
      <c r="I183" s="289">
        <v>0</v>
      </c>
      <c r="J183" s="116">
        <v>0.23</v>
      </c>
      <c r="K183" s="10">
        <f t="shared" si="12"/>
        <v>0</v>
      </c>
      <c r="L183" s="117">
        <f t="shared" si="13"/>
        <v>0</v>
      </c>
      <c r="M183" s="62"/>
      <c r="N183" s="1"/>
    </row>
    <row r="184" spans="1:14" s="2" customFormat="1" x14ac:dyDescent="0.25">
      <c r="A184" s="6" t="s">
        <v>255</v>
      </c>
      <c r="B184" s="254">
        <v>1</v>
      </c>
      <c r="C184" s="9" t="s">
        <v>901</v>
      </c>
      <c r="D184" s="5"/>
      <c r="E184" s="5"/>
      <c r="F184" s="115"/>
      <c r="G184" s="115"/>
      <c r="H184" s="115"/>
      <c r="I184" s="289">
        <v>0</v>
      </c>
      <c r="J184" s="116">
        <v>0.23</v>
      </c>
      <c r="K184" s="10">
        <f t="shared" si="12"/>
        <v>0</v>
      </c>
      <c r="L184" s="117">
        <f t="shared" si="13"/>
        <v>0</v>
      </c>
      <c r="M184" s="62"/>
      <c r="N184" s="1"/>
    </row>
    <row r="185" spans="1:14" s="122" customFormat="1" ht="21" x14ac:dyDescent="0.25">
      <c r="A185" s="112" t="s">
        <v>256</v>
      </c>
      <c r="B185" s="113"/>
      <c r="C185" s="113"/>
      <c r="D185" s="113"/>
      <c r="E185" s="113"/>
      <c r="F185" s="113"/>
      <c r="G185" s="113"/>
      <c r="H185" s="113"/>
      <c r="I185" s="113"/>
      <c r="J185" s="114"/>
      <c r="K185" s="57">
        <f>SUM(K159:K184)</f>
        <v>0</v>
      </c>
      <c r="L185" s="58">
        <f>SUM(L159:L184)</f>
        <v>0</v>
      </c>
    </row>
    <row r="186" spans="1:14" s="121" customFormat="1" x14ac:dyDescent="0.25">
      <c r="A186" s="123"/>
      <c r="B186" s="221"/>
      <c r="C186" s="124"/>
      <c r="D186" s="86"/>
      <c r="E186" s="86"/>
      <c r="F186" s="125"/>
      <c r="G186" s="125"/>
      <c r="H186" s="125"/>
      <c r="I186" s="126"/>
      <c r="J186" s="127"/>
      <c r="K186" s="128"/>
      <c r="L186" s="128"/>
      <c r="M186" s="119"/>
      <c r="N186" s="120"/>
    </row>
    <row r="187" spans="1:14" s="133" customFormat="1" ht="28.8" x14ac:dyDescent="0.25">
      <c r="A187" s="129" t="s">
        <v>1</v>
      </c>
      <c r="B187" s="129" t="s">
        <v>7</v>
      </c>
      <c r="C187" s="129" t="s">
        <v>2</v>
      </c>
      <c r="D187" s="129" t="s">
        <v>3</v>
      </c>
      <c r="E187" s="129" t="s">
        <v>4</v>
      </c>
      <c r="F187" s="129" t="s">
        <v>5</v>
      </c>
      <c r="G187" s="129" t="s">
        <v>838</v>
      </c>
      <c r="H187" s="129" t="s">
        <v>6</v>
      </c>
      <c r="I187" s="130" t="s">
        <v>8</v>
      </c>
      <c r="J187" s="131" t="s">
        <v>9</v>
      </c>
      <c r="K187" s="132" t="s">
        <v>10</v>
      </c>
      <c r="L187" s="132" t="s">
        <v>839</v>
      </c>
    </row>
    <row r="188" spans="1:14" s="65" customFormat="1" ht="21" x14ac:dyDescent="0.25">
      <c r="A188" s="82" t="s">
        <v>842</v>
      </c>
      <c r="B188" s="82"/>
      <c r="C188" s="82"/>
      <c r="D188" s="107"/>
      <c r="E188" s="107"/>
      <c r="F188" s="107"/>
      <c r="G188" s="107"/>
      <c r="H188" s="107"/>
      <c r="I188" s="82"/>
      <c r="J188" s="82"/>
      <c r="K188" s="82"/>
      <c r="L188" s="82"/>
      <c r="M188" s="63"/>
    </row>
    <row r="189" spans="1:14" s="65" customFormat="1" ht="21" x14ac:dyDescent="0.25">
      <c r="A189" s="50" t="s">
        <v>1129</v>
      </c>
      <c r="B189" s="18"/>
      <c r="C189" s="18"/>
      <c r="D189" s="18"/>
      <c r="E189" s="18"/>
      <c r="F189" s="18"/>
      <c r="G189" s="18"/>
      <c r="H189" s="18"/>
      <c r="I189" s="18"/>
      <c r="J189" s="18"/>
      <c r="K189" s="18"/>
      <c r="L189" s="18"/>
      <c r="M189" s="63"/>
    </row>
    <row r="190" spans="1:14" s="2" customFormat="1" ht="43.2" x14ac:dyDescent="0.25">
      <c r="A190" s="6" t="s">
        <v>257</v>
      </c>
      <c r="B190" s="254">
        <v>1</v>
      </c>
      <c r="C190" s="4" t="s">
        <v>975</v>
      </c>
      <c r="D190" s="5"/>
      <c r="E190" s="5"/>
      <c r="F190" s="5"/>
      <c r="G190" s="5"/>
      <c r="H190" s="5"/>
      <c r="I190" s="289">
        <v>0</v>
      </c>
      <c r="J190" s="116">
        <v>0.23</v>
      </c>
      <c r="K190" s="10">
        <f t="shared" ref="K190:K205" si="14">B190*I190</f>
        <v>0</v>
      </c>
      <c r="L190" s="117">
        <f t="shared" ref="L190:L205" si="15">SUMPRODUCT((B190*I190)*J190+K190)</f>
        <v>0</v>
      </c>
      <c r="M190" s="62"/>
      <c r="N190" s="1"/>
    </row>
    <row r="191" spans="1:14" s="2" customFormat="1" x14ac:dyDescent="0.25">
      <c r="A191" s="14" t="s">
        <v>258</v>
      </c>
      <c r="B191" s="254">
        <v>1</v>
      </c>
      <c r="C191" s="15" t="s">
        <v>904</v>
      </c>
      <c r="D191" s="16"/>
      <c r="E191" s="16"/>
      <c r="F191" s="5"/>
      <c r="G191" s="5"/>
      <c r="H191" s="5"/>
      <c r="I191" s="289">
        <v>0</v>
      </c>
      <c r="J191" s="116">
        <v>0.23</v>
      </c>
      <c r="K191" s="10">
        <f t="shared" si="14"/>
        <v>0</v>
      </c>
      <c r="L191" s="117">
        <f t="shared" si="15"/>
        <v>0</v>
      </c>
      <c r="M191" s="62"/>
      <c r="N191" s="1"/>
    </row>
    <row r="192" spans="1:14" s="2" customFormat="1" x14ac:dyDescent="0.25">
      <c r="A192" s="6" t="s">
        <v>259</v>
      </c>
      <c r="B192" s="254">
        <v>1</v>
      </c>
      <c r="C192" s="9" t="s">
        <v>905</v>
      </c>
      <c r="D192" s="5"/>
      <c r="E192" s="5"/>
      <c r="F192" s="5"/>
      <c r="G192" s="5"/>
      <c r="H192" s="5"/>
      <c r="I192" s="289">
        <v>0</v>
      </c>
      <c r="J192" s="116">
        <v>0.23</v>
      </c>
      <c r="K192" s="10">
        <f t="shared" si="14"/>
        <v>0</v>
      </c>
      <c r="L192" s="117">
        <f t="shared" si="15"/>
        <v>0</v>
      </c>
      <c r="M192" s="62"/>
      <c r="N192" s="1"/>
    </row>
    <row r="193" spans="1:14" s="2" customFormat="1" ht="28.8" x14ac:dyDescent="0.25">
      <c r="A193" s="14" t="s">
        <v>260</v>
      </c>
      <c r="B193" s="254">
        <v>1</v>
      </c>
      <c r="C193" s="13" t="s">
        <v>976</v>
      </c>
      <c r="D193" s="5"/>
      <c r="E193" s="5"/>
      <c r="F193" s="5"/>
      <c r="G193" s="5"/>
      <c r="H193" s="5"/>
      <c r="I193" s="289">
        <v>0</v>
      </c>
      <c r="J193" s="116">
        <v>0.23</v>
      </c>
      <c r="K193" s="10">
        <f t="shared" si="14"/>
        <v>0</v>
      </c>
      <c r="L193" s="117">
        <f t="shared" si="15"/>
        <v>0</v>
      </c>
      <c r="M193" s="62"/>
      <c r="N193" s="1"/>
    </row>
    <row r="194" spans="1:14" s="2" customFormat="1" ht="28.8" x14ac:dyDescent="0.25">
      <c r="A194" s="6" t="s">
        <v>261</v>
      </c>
      <c r="B194" s="254">
        <v>2</v>
      </c>
      <c r="C194" s="4" t="s">
        <v>977</v>
      </c>
      <c r="D194" s="5"/>
      <c r="E194" s="5"/>
      <c r="F194" s="5"/>
      <c r="G194" s="5"/>
      <c r="H194" s="5"/>
      <c r="I194" s="289">
        <v>0</v>
      </c>
      <c r="J194" s="116">
        <v>0.23</v>
      </c>
      <c r="K194" s="10">
        <f t="shared" si="14"/>
        <v>0</v>
      </c>
      <c r="L194" s="117">
        <f t="shared" si="15"/>
        <v>0</v>
      </c>
      <c r="M194" s="62"/>
      <c r="N194" s="1"/>
    </row>
    <row r="195" spans="1:14" s="2" customFormat="1" ht="28.8" x14ac:dyDescent="0.25">
      <c r="A195" s="6" t="s">
        <v>262</v>
      </c>
      <c r="B195" s="254">
        <v>1</v>
      </c>
      <c r="C195" s="4" t="s">
        <v>1130</v>
      </c>
      <c r="D195" s="5"/>
      <c r="E195" s="5"/>
      <c r="F195" s="5"/>
      <c r="G195" s="5"/>
      <c r="H195" s="5"/>
      <c r="I195" s="289">
        <v>0</v>
      </c>
      <c r="J195" s="116">
        <v>0.23</v>
      </c>
      <c r="K195" s="10">
        <f t="shared" si="14"/>
        <v>0</v>
      </c>
      <c r="L195" s="117">
        <f t="shared" si="15"/>
        <v>0</v>
      </c>
      <c r="M195" s="62"/>
      <c r="N195" s="1"/>
    </row>
    <row r="196" spans="1:14" s="2" customFormat="1" ht="43.2" x14ac:dyDescent="0.25">
      <c r="A196" s="6" t="s">
        <v>263</v>
      </c>
      <c r="B196" s="254">
        <v>1</v>
      </c>
      <c r="C196" s="4" t="s">
        <v>1131</v>
      </c>
      <c r="D196" s="5"/>
      <c r="E196" s="5"/>
      <c r="F196" s="5"/>
      <c r="G196" s="5"/>
      <c r="H196" s="5"/>
      <c r="I196" s="289">
        <v>0</v>
      </c>
      <c r="J196" s="116">
        <v>0.23</v>
      </c>
      <c r="K196" s="10">
        <f t="shared" si="14"/>
        <v>0</v>
      </c>
      <c r="L196" s="117">
        <f t="shared" si="15"/>
        <v>0</v>
      </c>
      <c r="M196" s="62"/>
      <c r="N196" s="1"/>
    </row>
    <row r="197" spans="1:14" s="2" customFormat="1" x14ac:dyDescent="0.25">
      <c r="A197" s="6" t="s">
        <v>264</v>
      </c>
      <c r="B197" s="254">
        <v>1</v>
      </c>
      <c r="C197" s="9" t="s">
        <v>906</v>
      </c>
      <c r="D197" s="5"/>
      <c r="E197" s="5"/>
      <c r="F197" s="5"/>
      <c r="G197" s="5"/>
      <c r="H197" s="5"/>
      <c r="I197" s="289">
        <v>0</v>
      </c>
      <c r="J197" s="116">
        <v>0.23</v>
      </c>
      <c r="K197" s="10">
        <f t="shared" si="14"/>
        <v>0</v>
      </c>
      <c r="L197" s="117">
        <f t="shared" si="15"/>
        <v>0</v>
      </c>
      <c r="M197" s="62"/>
      <c r="N197" s="1"/>
    </row>
    <row r="198" spans="1:14" s="2" customFormat="1" x14ac:dyDescent="0.25">
      <c r="A198" s="6" t="s">
        <v>265</v>
      </c>
      <c r="B198" s="254">
        <v>8</v>
      </c>
      <c r="C198" s="4" t="s">
        <v>1132</v>
      </c>
      <c r="D198" s="5"/>
      <c r="E198" s="5"/>
      <c r="F198" s="5"/>
      <c r="G198" s="5"/>
      <c r="H198" s="5"/>
      <c r="I198" s="289">
        <v>0</v>
      </c>
      <c r="J198" s="116">
        <v>0.23</v>
      </c>
      <c r="K198" s="10">
        <f t="shared" si="14"/>
        <v>0</v>
      </c>
      <c r="L198" s="117">
        <f t="shared" si="15"/>
        <v>0</v>
      </c>
      <c r="M198" s="62"/>
      <c r="N198" s="1"/>
    </row>
    <row r="199" spans="1:14" s="2" customFormat="1" ht="28.8" x14ac:dyDescent="0.25">
      <c r="A199" s="6" t="s">
        <v>266</v>
      </c>
      <c r="B199" s="254">
        <v>4</v>
      </c>
      <c r="C199" s="4" t="s">
        <v>978</v>
      </c>
      <c r="D199" s="5"/>
      <c r="E199" s="5"/>
      <c r="F199" s="5"/>
      <c r="G199" s="5"/>
      <c r="H199" s="5"/>
      <c r="I199" s="289">
        <v>0</v>
      </c>
      <c r="J199" s="116">
        <v>0.23</v>
      </c>
      <c r="K199" s="10">
        <f t="shared" si="14"/>
        <v>0</v>
      </c>
      <c r="L199" s="117">
        <f t="shared" si="15"/>
        <v>0</v>
      </c>
      <c r="M199" s="62"/>
      <c r="N199" s="1"/>
    </row>
    <row r="200" spans="1:14" s="2" customFormat="1" ht="28.8" x14ac:dyDescent="0.25">
      <c r="A200" s="6" t="s">
        <v>267</v>
      </c>
      <c r="B200" s="254">
        <v>1</v>
      </c>
      <c r="C200" s="9" t="s">
        <v>33</v>
      </c>
      <c r="D200" s="5"/>
      <c r="E200" s="5"/>
      <c r="F200" s="5"/>
      <c r="G200" s="5"/>
      <c r="H200" s="5"/>
      <c r="I200" s="289">
        <v>0</v>
      </c>
      <c r="J200" s="116">
        <v>0.23</v>
      </c>
      <c r="K200" s="10">
        <f t="shared" si="14"/>
        <v>0</v>
      </c>
      <c r="L200" s="117">
        <f t="shared" si="15"/>
        <v>0</v>
      </c>
      <c r="M200" s="62"/>
      <c r="N200" s="1"/>
    </row>
    <row r="201" spans="1:14" s="2" customFormat="1" ht="28.8" x14ac:dyDescent="0.25">
      <c r="A201" s="14" t="s">
        <v>268</v>
      </c>
      <c r="B201" s="254">
        <v>1</v>
      </c>
      <c r="C201" s="4" t="s">
        <v>979</v>
      </c>
      <c r="D201" s="5"/>
      <c r="E201" s="5"/>
      <c r="F201" s="5"/>
      <c r="G201" s="5"/>
      <c r="H201" s="5"/>
      <c r="I201" s="289">
        <v>0</v>
      </c>
      <c r="J201" s="116">
        <v>0.23</v>
      </c>
      <c r="K201" s="10">
        <f t="shared" si="14"/>
        <v>0</v>
      </c>
      <c r="L201" s="117">
        <f t="shared" si="15"/>
        <v>0</v>
      </c>
      <c r="M201" s="62"/>
      <c r="N201" s="1"/>
    </row>
    <row r="202" spans="1:14" s="2" customFormat="1" x14ac:dyDescent="0.25">
      <c r="A202" s="6" t="s">
        <v>269</v>
      </c>
      <c r="B202" s="254">
        <v>1</v>
      </c>
      <c r="C202" s="4" t="s">
        <v>980</v>
      </c>
      <c r="D202" s="5"/>
      <c r="E202" s="5"/>
      <c r="F202" s="5"/>
      <c r="G202" s="5"/>
      <c r="H202" s="5"/>
      <c r="I202" s="289">
        <v>0</v>
      </c>
      <c r="J202" s="116">
        <v>0.23</v>
      </c>
      <c r="K202" s="10">
        <f t="shared" si="14"/>
        <v>0</v>
      </c>
      <c r="L202" s="117">
        <f t="shared" si="15"/>
        <v>0</v>
      </c>
      <c r="M202" s="62"/>
      <c r="N202" s="1"/>
    </row>
    <row r="203" spans="1:14" s="2" customFormat="1" ht="129.6" x14ac:dyDescent="0.25">
      <c r="A203" s="14" t="s">
        <v>270</v>
      </c>
      <c r="B203" s="254">
        <v>1</v>
      </c>
      <c r="C203" s="15" t="s">
        <v>907</v>
      </c>
      <c r="D203" s="5"/>
      <c r="E203" s="5"/>
      <c r="F203" s="5"/>
      <c r="G203" s="5"/>
      <c r="H203" s="5"/>
      <c r="I203" s="289">
        <v>0</v>
      </c>
      <c r="J203" s="116">
        <v>0.23</v>
      </c>
      <c r="K203" s="10">
        <f t="shared" si="14"/>
        <v>0</v>
      </c>
      <c r="L203" s="117">
        <f t="shared" si="15"/>
        <v>0</v>
      </c>
      <c r="M203" s="62"/>
      <c r="N203" s="1"/>
    </row>
    <row r="204" spans="1:14" s="2" customFormat="1" ht="86.4" x14ac:dyDescent="0.25">
      <c r="A204" s="14" t="s">
        <v>271</v>
      </c>
      <c r="B204" s="254">
        <v>1</v>
      </c>
      <c r="C204" s="15" t="s">
        <v>908</v>
      </c>
      <c r="D204" s="5"/>
      <c r="E204" s="5"/>
      <c r="F204" s="16"/>
      <c r="G204" s="5"/>
      <c r="H204" s="5"/>
      <c r="I204" s="289">
        <v>0</v>
      </c>
      <c r="J204" s="116">
        <v>0.23</v>
      </c>
      <c r="K204" s="10">
        <f t="shared" si="14"/>
        <v>0</v>
      </c>
      <c r="L204" s="117">
        <f t="shared" si="15"/>
        <v>0</v>
      </c>
      <c r="M204" s="62"/>
      <c r="N204" s="1"/>
    </row>
    <row r="205" spans="1:14" s="2" customFormat="1" x14ac:dyDescent="0.25">
      <c r="A205" s="14" t="s">
        <v>272</v>
      </c>
      <c r="B205" s="254">
        <v>1</v>
      </c>
      <c r="C205" s="15" t="s">
        <v>273</v>
      </c>
      <c r="D205" s="5"/>
      <c r="E205" s="5"/>
      <c r="F205" s="5"/>
      <c r="G205" s="5"/>
      <c r="H205" s="5"/>
      <c r="I205" s="289">
        <v>0</v>
      </c>
      <c r="J205" s="116">
        <v>0.23</v>
      </c>
      <c r="K205" s="10">
        <f t="shared" si="14"/>
        <v>0</v>
      </c>
      <c r="L205" s="117">
        <f t="shared" si="15"/>
        <v>0</v>
      </c>
      <c r="M205" s="62"/>
      <c r="N205" s="1"/>
    </row>
    <row r="206" spans="1:14" s="122" customFormat="1" ht="21" x14ac:dyDescent="0.25">
      <c r="A206" s="112" t="s">
        <v>274</v>
      </c>
      <c r="B206" s="113"/>
      <c r="C206" s="113"/>
      <c r="D206" s="113"/>
      <c r="E206" s="113"/>
      <c r="F206" s="113"/>
      <c r="G206" s="113"/>
      <c r="H206" s="113"/>
      <c r="I206" s="113"/>
      <c r="J206" s="114"/>
      <c r="K206" s="57">
        <f>SUM(K190:K205)</f>
        <v>0</v>
      </c>
      <c r="L206" s="58">
        <f>SUM(L190:L205)</f>
        <v>0</v>
      </c>
    </row>
    <row r="207" spans="1:14" s="121" customFormat="1" x14ac:dyDescent="0.25">
      <c r="A207" s="123"/>
      <c r="B207" s="221"/>
      <c r="C207" s="124"/>
      <c r="D207" s="86"/>
      <c r="E207" s="86"/>
      <c r="F207" s="125"/>
      <c r="G207" s="125"/>
      <c r="H207" s="125"/>
      <c r="I207" s="126"/>
      <c r="J207" s="127"/>
      <c r="K207" s="128"/>
      <c r="L207" s="128"/>
      <c r="M207" s="119"/>
      <c r="N207" s="120"/>
    </row>
    <row r="208" spans="1:14" s="133" customFormat="1" ht="28.8" x14ac:dyDescent="0.25">
      <c r="A208" s="129" t="s">
        <v>1</v>
      </c>
      <c r="B208" s="129" t="s">
        <v>7</v>
      </c>
      <c r="C208" s="129" t="s">
        <v>2</v>
      </c>
      <c r="D208" s="129" t="s">
        <v>3</v>
      </c>
      <c r="E208" s="129" t="s">
        <v>4</v>
      </c>
      <c r="F208" s="129" t="s">
        <v>5</v>
      </c>
      <c r="G208" s="129" t="s">
        <v>838</v>
      </c>
      <c r="H208" s="129" t="s">
        <v>6</v>
      </c>
      <c r="I208" s="130" t="s">
        <v>8</v>
      </c>
      <c r="J208" s="131" t="s">
        <v>9</v>
      </c>
      <c r="K208" s="132" t="s">
        <v>10</v>
      </c>
      <c r="L208" s="132" t="s">
        <v>839</v>
      </c>
    </row>
    <row r="209" spans="1:14" s="65" customFormat="1" ht="21" x14ac:dyDescent="0.25">
      <c r="A209" s="79" t="s">
        <v>285</v>
      </c>
      <c r="B209" s="79"/>
      <c r="C209" s="79"/>
      <c r="D209" s="81"/>
      <c r="E209" s="81"/>
      <c r="F209" s="81"/>
      <c r="G209" s="81"/>
      <c r="H209" s="81"/>
      <c r="I209" s="79"/>
      <c r="J209" s="79"/>
      <c r="K209" s="79"/>
      <c r="L209" s="79"/>
      <c r="M209" s="63"/>
    </row>
    <row r="210" spans="1:14" s="121" customFormat="1" x14ac:dyDescent="0.25">
      <c r="A210" s="6" t="s">
        <v>286</v>
      </c>
      <c r="B210" s="254">
        <v>1</v>
      </c>
      <c r="C210" s="9" t="s">
        <v>910</v>
      </c>
      <c r="D210" s="5"/>
      <c r="E210" s="5"/>
      <c r="F210" s="5"/>
      <c r="G210" s="5"/>
      <c r="H210" s="115"/>
      <c r="I210" s="289">
        <v>0</v>
      </c>
      <c r="J210" s="116">
        <v>0.23</v>
      </c>
      <c r="K210" s="117">
        <f t="shared" ref="K210:K227" si="16">B210*I210</f>
        <v>0</v>
      </c>
      <c r="L210" s="117">
        <f t="shared" ref="L210:L227" si="17">SUMPRODUCT((B210*I210)*J210+K210)</f>
        <v>0</v>
      </c>
      <c r="M210" s="119"/>
      <c r="N210" s="120"/>
    </row>
    <row r="211" spans="1:14" s="121" customFormat="1" x14ac:dyDescent="0.25">
      <c r="A211" s="6" t="s">
        <v>287</v>
      </c>
      <c r="B211" s="254">
        <v>1</v>
      </c>
      <c r="C211" s="9" t="s">
        <v>911</v>
      </c>
      <c r="D211" s="5"/>
      <c r="E211" s="5"/>
      <c r="F211" s="5"/>
      <c r="G211" s="5"/>
      <c r="H211" s="115"/>
      <c r="I211" s="289">
        <v>0</v>
      </c>
      <c r="J211" s="116">
        <v>0.23</v>
      </c>
      <c r="K211" s="10">
        <f t="shared" si="16"/>
        <v>0</v>
      </c>
      <c r="L211" s="117">
        <f t="shared" si="17"/>
        <v>0</v>
      </c>
      <c r="M211" s="119"/>
      <c r="N211" s="120"/>
    </row>
    <row r="212" spans="1:14" s="121" customFormat="1" x14ac:dyDescent="0.25">
      <c r="A212" s="6" t="s">
        <v>288</v>
      </c>
      <c r="B212" s="254">
        <v>1</v>
      </c>
      <c r="C212" s="9" t="s">
        <v>912</v>
      </c>
      <c r="D212" s="5"/>
      <c r="E212" s="5"/>
      <c r="F212" s="5"/>
      <c r="G212" s="5"/>
      <c r="H212" s="115"/>
      <c r="I212" s="289">
        <v>0</v>
      </c>
      <c r="J212" s="116">
        <v>0.23</v>
      </c>
      <c r="K212" s="10">
        <f t="shared" si="16"/>
        <v>0</v>
      </c>
      <c r="L212" s="117">
        <f t="shared" si="17"/>
        <v>0</v>
      </c>
      <c r="M212" s="119"/>
      <c r="N212" s="120"/>
    </row>
    <row r="213" spans="1:14" s="121" customFormat="1" x14ac:dyDescent="0.25">
      <c r="A213" s="6" t="s">
        <v>289</v>
      </c>
      <c r="B213" s="254">
        <v>1</v>
      </c>
      <c r="C213" s="9" t="s">
        <v>913</v>
      </c>
      <c r="D213" s="5"/>
      <c r="E213" s="5"/>
      <c r="F213" s="5"/>
      <c r="G213" s="5"/>
      <c r="H213" s="115"/>
      <c r="I213" s="289">
        <v>0</v>
      </c>
      <c r="J213" s="116">
        <v>0.23</v>
      </c>
      <c r="K213" s="10">
        <f t="shared" si="16"/>
        <v>0</v>
      </c>
      <c r="L213" s="117">
        <f t="shared" si="17"/>
        <v>0</v>
      </c>
      <c r="M213" s="119"/>
      <c r="N213" s="120"/>
    </row>
    <row r="214" spans="1:14" s="121" customFormat="1" x14ac:dyDescent="0.25">
      <c r="A214" s="6" t="s">
        <v>290</v>
      </c>
      <c r="B214" s="254">
        <v>1</v>
      </c>
      <c r="C214" s="9" t="s">
        <v>914</v>
      </c>
      <c r="D214" s="5"/>
      <c r="E214" s="5"/>
      <c r="F214" s="5"/>
      <c r="G214" s="5"/>
      <c r="H214" s="115"/>
      <c r="I214" s="289">
        <v>0</v>
      </c>
      <c r="J214" s="116">
        <v>0.23</v>
      </c>
      <c r="K214" s="10">
        <f t="shared" si="16"/>
        <v>0</v>
      </c>
      <c r="L214" s="117">
        <f t="shared" si="17"/>
        <v>0</v>
      </c>
      <c r="M214" s="119"/>
      <c r="N214" s="120"/>
    </row>
    <row r="215" spans="1:14" s="121" customFormat="1" x14ac:dyDescent="0.25">
      <c r="A215" s="6" t="s">
        <v>291</v>
      </c>
      <c r="B215" s="254">
        <v>1</v>
      </c>
      <c r="C215" s="9" t="s">
        <v>915</v>
      </c>
      <c r="D215" s="5"/>
      <c r="E215" s="5"/>
      <c r="F215" s="5"/>
      <c r="G215" s="5"/>
      <c r="H215" s="115"/>
      <c r="I215" s="289">
        <v>0</v>
      </c>
      <c r="J215" s="116">
        <v>0.23</v>
      </c>
      <c r="K215" s="10">
        <f t="shared" si="16"/>
        <v>0</v>
      </c>
      <c r="L215" s="117">
        <f t="shared" si="17"/>
        <v>0</v>
      </c>
      <c r="M215" s="119"/>
      <c r="N215" s="120"/>
    </row>
    <row r="216" spans="1:14" s="121" customFormat="1" x14ac:dyDescent="0.25">
      <c r="A216" s="6" t="s">
        <v>292</v>
      </c>
      <c r="B216" s="254">
        <v>1</v>
      </c>
      <c r="C216" s="9" t="s">
        <v>916</v>
      </c>
      <c r="D216" s="5"/>
      <c r="E216" s="5"/>
      <c r="F216" s="5"/>
      <c r="G216" s="5"/>
      <c r="H216" s="115"/>
      <c r="I216" s="289">
        <v>0</v>
      </c>
      <c r="J216" s="116">
        <v>0.23</v>
      </c>
      <c r="K216" s="10">
        <f t="shared" si="16"/>
        <v>0</v>
      </c>
      <c r="L216" s="117">
        <f t="shared" si="17"/>
        <v>0</v>
      </c>
      <c r="M216" s="119"/>
      <c r="N216" s="120"/>
    </row>
    <row r="217" spans="1:14" s="121" customFormat="1" x14ac:dyDescent="0.25">
      <c r="A217" s="6" t="s">
        <v>293</v>
      </c>
      <c r="B217" s="254">
        <v>1</v>
      </c>
      <c r="C217" s="9" t="s">
        <v>917</v>
      </c>
      <c r="D217" s="5"/>
      <c r="E217" s="5"/>
      <c r="F217" s="5"/>
      <c r="G217" s="5"/>
      <c r="H217" s="115"/>
      <c r="I217" s="289">
        <v>0</v>
      </c>
      <c r="J217" s="116">
        <v>0.23</v>
      </c>
      <c r="K217" s="10">
        <f t="shared" si="16"/>
        <v>0</v>
      </c>
      <c r="L217" s="117">
        <f t="shared" si="17"/>
        <v>0</v>
      </c>
      <c r="M217" s="119"/>
      <c r="N217" s="120"/>
    </row>
    <row r="218" spans="1:14" s="121" customFormat="1" x14ac:dyDescent="0.25">
      <c r="A218" s="6" t="s">
        <v>294</v>
      </c>
      <c r="B218" s="254">
        <v>1</v>
      </c>
      <c r="C218" s="9" t="s">
        <v>918</v>
      </c>
      <c r="D218" s="5"/>
      <c r="E218" s="5"/>
      <c r="F218" s="5"/>
      <c r="G218" s="5"/>
      <c r="H218" s="115"/>
      <c r="I218" s="289">
        <v>0</v>
      </c>
      <c r="J218" s="116">
        <v>0.23</v>
      </c>
      <c r="K218" s="10">
        <f t="shared" si="16"/>
        <v>0</v>
      </c>
      <c r="L218" s="117">
        <f t="shared" si="17"/>
        <v>0</v>
      </c>
      <c r="M218" s="119"/>
      <c r="N218" s="120"/>
    </row>
    <row r="219" spans="1:14" s="121" customFormat="1" x14ac:dyDescent="0.25">
      <c r="A219" s="6" t="s">
        <v>295</v>
      </c>
      <c r="B219" s="254">
        <v>1</v>
      </c>
      <c r="C219" s="9" t="s">
        <v>919</v>
      </c>
      <c r="D219" s="5"/>
      <c r="E219" s="5"/>
      <c r="F219" s="5"/>
      <c r="G219" s="5"/>
      <c r="H219" s="115"/>
      <c r="I219" s="289">
        <v>0</v>
      </c>
      <c r="J219" s="116">
        <v>0.23</v>
      </c>
      <c r="K219" s="10">
        <f t="shared" si="16"/>
        <v>0</v>
      </c>
      <c r="L219" s="117">
        <f t="shared" si="17"/>
        <v>0</v>
      </c>
      <c r="M219" s="119"/>
      <c r="N219" s="120"/>
    </row>
    <row r="220" spans="1:14" s="121" customFormat="1" x14ac:dyDescent="0.25">
      <c r="A220" s="6" t="s">
        <v>296</v>
      </c>
      <c r="B220" s="254">
        <v>1</v>
      </c>
      <c r="C220" s="9" t="s">
        <v>920</v>
      </c>
      <c r="D220" s="5"/>
      <c r="E220" s="5"/>
      <c r="F220" s="5"/>
      <c r="G220" s="5"/>
      <c r="H220" s="115"/>
      <c r="I220" s="289">
        <v>0</v>
      </c>
      <c r="J220" s="116">
        <v>0.23</v>
      </c>
      <c r="K220" s="10">
        <f t="shared" si="16"/>
        <v>0</v>
      </c>
      <c r="L220" s="117">
        <f t="shared" si="17"/>
        <v>0</v>
      </c>
      <c r="M220" s="119"/>
      <c r="N220" s="120"/>
    </row>
    <row r="221" spans="1:14" s="121" customFormat="1" x14ac:dyDescent="0.25">
      <c r="A221" s="6" t="s">
        <v>297</v>
      </c>
      <c r="B221" s="254">
        <v>1</v>
      </c>
      <c r="C221" s="9" t="s">
        <v>921</v>
      </c>
      <c r="D221" s="5"/>
      <c r="E221" s="5"/>
      <c r="F221" s="5"/>
      <c r="G221" s="5"/>
      <c r="H221" s="115"/>
      <c r="I221" s="289">
        <v>0</v>
      </c>
      <c r="J221" s="116">
        <v>0.23</v>
      </c>
      <c r="K221" s="10">
        <f t="shared" si="16"/>
        <v>0</v>
      </c>
      <c r="L221" s="117">
        <f t="shared" si="17"/>
        <v>0</v>
      </c>
      <c r="M221" s="119"/>
      <c r="N221" s="120"/>
    </row>
    <row r="222" spans="1:14" s="121" customFormat="1" x14ac:dyDescent="0.25">
      <c r="A222" s="6" t="s">
        <v>298</v>
      </c>
      <c r="B222" s="254">
        <v>1</v>
      </c>
      <c r="C222" s="9" t="s">
        <v>922</v>
      </c>
      <c r="D222" s="5"/>
      <c r="E222" s="5"/>
      <c r="F222" s="5"/>
      <c r="G222" s="5"/>
      <c r="H222" s="115"/>
      <c r="I222" s="289">
        <v>0</v>
      </c>
      <c r="J222" s="116">
        <v>0.23</v>
      </c>
      <c r="K222" s="10">
        <f t="shared" si="16"/>
        <v>0</v>
      </c>
      <c r="L222" s="117">
        <f t="shared" si="17"/>
        <v>0</v>
      </c>
      <c r="M222" s="119"/>
      <c r="N222" s="120"/>
    </row>
    <row r="223" spans="1:14" s="121" customFormat="1" x14ac:dyDescent="0.25">
      <c r="A223" s="6" t="s">
        <v>299</v>
      </c>
      <c r="B223" s="254">
        <v>1</v>
      </c>
      <c r="C223" s="9" t="s">
        <v>923</v>
      </c>
      <c r="D223" s="5"/>
      <c r="E223" s="5"/>
      <c r="F223" s="5"/>
      <c r="G223" s="5"/>
      <c r="H223" s="115"/>
      <c r="I223" s="289">
        <v>0</v>
      </c>
      <c r="J223" s="116">
        <v>0.23</v>
      </c>
      <c r="K223" s="10">
        <f t="shared" si="16"/>
        <v>0</v>
      </c>
      <c r="L223" s="117">
        <f t="shared" si="17"/>
        <v>0</v>
      </c>
      <c r="M223" s="119"/>
      <c r="N223" s="120"/>
    </row>
    <row r="224" spans="1:14" s="121" customFormat="1" x14ac:dyDescent="0.25">
      <c r="A224" s="6" t="s">
        <v>300</v>
      </c>
      <c r="B224" s="254">
        <v>1</v>
      </c>
      <c r="C224" s="9" t="s">
        <v>924</v>
      </c>
      <c r="D224" s="5"/>
      <c r="E224" s="5"/>
      <c r="F224" s="5"/>
      <c r="G224" s="5"/>
      <c r="H224" s="115"/>
      <c r="I224" s="289">
        <v>0</v>
      </c>
      <c r="J224" s="116">
        <v>0.23</v>
      </c>
      <c r="K224" s="10">
        <f t="shared" si="16"/>
        <v>0</v>
      </c>
      <c r="L224" s="117">
        <f t="shared" si="17"/>
        <v>0</v>
      </c>
      <c r="M224" s="119"/>
      <c r="N224" s="120"/>
    </row>
    <row r="225" spans="1:14" s="121" customFormat="1" x14ac:dyDescent="0.25">
      <c r="A225" s="6" t="s">
        <v>301</v>
      </c>
      <c r="B225" s="254">
        <v>1</v>
      </c>
      <c r="C225" s="9" t="s">
        <v>925</v>
      </c>
      <c r="D225" s="5"/>
      <c r="E225" s="5"/>
      <c r="F225" s="5"/>
      <c r="G225" s="5"/>
      <c r="H225" s="115"/>
      <c r="I225" s="289">
        <v>0</v>
      </c>
      <c r="J225" s="116">
        <v>0.23</v>
      </c>
      <c r="K225" s="10">
        <f t="shared" si="16"/>
        <v>0</v>
      </c>
      <c r="L225" s="117">
        <f t="shared" si="17"/>
        <v>0</v>
      </c>
      <c r="M225" s="119"/>
      <c r="N225" s="120"/>
    </row>
    <row r="226" spans="1:14" s="121" customFormat="1" x14ac:dyDescent="0.25">
      <c r="A226" s="6" t="s">
        <v>302</v>
      </c>
      <c r="B226" s="254">
        <v>1</v>
      </c>
      <c r="C226" s="9" t="s">
        <v>926</v>
      </c>
      <c r="D226" s="5"/>
      <c r="E226" s="5"/>
      <c r="F226" s="5"/>
      <c r="G226" s="5"/>
      <c r="H226" s="115"/>
      <c r="I226" s="289">
        <v>0</v>
      </c>
      <c r="J226" s="116">
        <v>0.23</v>
      </c>
      <c r="K226" s="10">
        <f t="shared" si="16"/>
        <v>0</v>
      </c>
      <c r="L226" s="117">
        <f t="shared" si="17"/>
        <v>0</v>
      </c>
      <c r="M226" s="119"/>
      <c r="N226" s="120"/>
    </row>
    <row r="227" spans="1:14" s="121" customFormat="1" x14ac:dyDescent="0.25">
      <c r="A227" s="6" t="s">
        <v>303</v>
      </c>
      <c r="B227" s="254">
        <v>1</v>
      </c>
      <c r="C227" s="9" t="s">
        <v>927</v>
      </c>
      <c r="D227" s="5"/>
      <c r="E227" s="5"/>
      <c r="F227" s="5"/>
      <c r="G227" s="5"/>
      <c r="H227" s="115"/>
      <c r="I227" s="289">
        <v>0</v>
      </c>
      <c r="J227" s="116">
        <v>0.23</v>
      </c>
      <c r="K227" s="10">
        <f t="shared" si="16"/>
        <v>0</v>
      </c>
      <c r="L227" s="117">
        <f t="shared" si="17"/>
        <v>0</v>
      </c>
      <c r="M227" s="119"/>
      <c r="N227" s="120"/>
    </row>
    <row r="228" spans="1:14" s="122" customFormat="1" ht="21" x14ac:dyDescent="0.25">
      <c r="A228" s="112" t="s">
        <v>304</v>
      </c>
      <c r="B228" s="113"/>
      <c r="C228" s="113"/>
      <c r="D228" s="113"/>
      <c r="E228" s="113"/>
      <c r="F228" s="113"/>
      <c r="G228" s="113"/>
      <c r="H228" s="113"/>
      <c r="I228" s="113"/>
      <c r="J228" s="114"/>
      <c r="K228" s="57">
        <f>SUM(K210:K227)</f>
        <v>0</v>
      </c>
      <c r="L228" s="58">
        <f>SUM(L210:L227)</f>
        <v>0</v>
      </c>
    </row>
    <row r="229" spans="1:14" s="121" customFormat="1" x14ac:dyDescent="0.25">
      <c r="A229" s="123"/>
      <c r="B229" s="124"/>
      <c r="C229" s="124"/>
      <c r="D229" s="86"/>
      <c r="E229" s="86"/>
      <c r="F229" s="86"/>
      <c r="G229" s="86"/>
      <c r="H229" s="86"/>
      <c r="I229" s="126"/>
      <c r="J229" s="127"/>
      <c r="K229" s="128"/>
      <c r="L229" s="128"/>
      <c r="M229" s="119"/>
      <c r="N229" s="120"/>
    </row>
    <row r="230" spans="1:14" s="133" customFormat="1" ht="28.8" x14ac:dyDescent="0.25">
      <c r="A230" s="129" t="s">
        <v>1</v>
      </c>
      <c r="B230" s="129" t="s">
        <v>7</v>
      </c>
      <c r="C230" s="129" t="s">
        <v>2</v>
      </c>
      <c r="D230" s="129" t="s">
        <v>3</v>
      </c>
      <c r="E230" s="129" t="s">
        <v>4</v>
      </c>
      <c r="F230" s="129" t="s">
        <v>5</v>
      </c>
      <c r="G230" s="129" t="s">
        <v>838</v>
      </c>
      <c r="H230" s="129" t="s">
        <v>6</v>
      </c>
      <c r="I230" s="130" t="s">
        <v>8</v>
      </c>
      <c r="J230" s="131" t="s">
        <v>9</v>
      </c>
      <c r="K230" s="132" t="s">
        <v>10</v>
      </c>
      <c r="L230" s="132" t="s">
        <v>839</v>
      </c>
    </row>
    <row r="231" spans="1:14" s="65" customFormat="1" ht="21" x14ac:dyDescent="0.25">
      <c r="A231" s="79" t="s">
        <v>305</v>
      </c>
      <c r="B231" s="79"/>
      <c r="C231" s="79"/>
      <c r="D231" s="81"/>
      <c r="E231" s="81"/>
      <c r="F231" s="81"/>
      <c r="G231" s="81"/>
      <c r="H231" s="81"/>
      <c r="I231" s="79"/>
      <c r="J231" s="79"/>
      <c r="K231" s="79"/>
      <c r="L231" s="79"/>
      <c r="M231" s="63"/>
    </row>
    <row r="232" spans="1:14" s="121" customFormat="1" ht="28.8" x14ac:dyDescent="0.25">
      <c r="A232" s="6" t="s">
        <v>1162</v>
      </c>
      <c r="B232" s="254">
        <v>0</v>
      </c>
      <c r="C232" s="9" t="s">
        <v>930</v>
      </c>
      <c r="D232" s="5"/>
      <c r="E232" s="5"/>
      <c r="F232" s="5"/>
      <c r="G232" s="5"/>
      <c r="H232" s="5"/>
      <c r="I232" s="289">
        <v>0</v>
      </c>
      <c r="J232" s="116">
        <v>0.23</v>
      </c>
      <c r="K232" s="10">
        <f t="shared" ref="K232:K242" si="18">B232*I232</f>
        <v>0</v>
      </c>
      <c r="L232" s="117">
        <f t="shared" ref="L232:L242" si="19">SUMPRODUCT((B232*I232)*J232+K232)</f>
        <v>0</v>
      </c>
      <c r="M232" s="119"/>
      <c r="N232" s="120"/>
    </row>
    <row r="233" spans="1:14" s="121" customFormat="1" x14ac:dyDescent="0.25">
      <c r="A233" s="6" t="s">
        <v>306</v>
      </c>
      <c r="B233" s="254">
        <v>0</v>
      </c>
      <c r="C233" s="9" t="s">
        <v>762</v>
      </c>
      <c r="D233" s="5"/>
      <c r="E233" s="5"/>
      <c r="F233" s="5"/>
      <c r="G233" s="5"/>
      <c r="H233" s="5"/>
      <c r="I233" s="289">
        <v>0</v>
      </c>
      <c r="J233" s="116">
        <v>0.23</v>
      </c>
      <c r="K233" s="10">
        <f t="shared" si="18"/>
        <v>0</v>
      </c>
      <c r="L233" s="117">
        <f t="shared" si="19"/>
        <v>0</v>
      </c>
      <c r="M233" s="119"/>
      <c r="N233" s="120"/>
    </row>
    <row r="234" spans="1:14" s="121" customFormat="1" ht="28.8" x14ac:dyDescent="0.25">
      <c r="A234" s="6" t="s">
        <v>307</v>
      </c>
      <c r="B234" s="254">
        <v>0</v>
      </c>
      <c r="C234" s="9" t="s">
        <v>931</v>
      </c>
      <c r="D234" s="5"/>
      <c r="E234" s="5"/>
      <c r="F234" s="5"/>
      <c r="G234" s="5"/>
      <c r="H234" s="5"/>
      <c r="I234" s="289">
        <v>0</v>
      </c>
      <c r="J234" s="116">
        <v>0.23</v>
      </c>
      <c r="K234" s="10">
        <f t="shared" si="18"/>
        <v>0</v>
      </c>
      <c r="L234" s="117">
        <f t="shared" si="19"/>
        <v>0</v>
      </c>
      <c r="M234" s="119"/>
      <c r="N234" s="120"/>
    </row>
    <row r="235" spans="1:14" s="121" customFormat="1" x14ac:dyDescent="0.25">
      <c r="A235" s="6" t="s">
        <v>308</v>
      </c>
      <c r="B235" s="254">
        <v>1</v>
      </c>
      <c r="C235" s="9" t="s">
        <v>309</v>
      </c>
      <c r="D235" s="5"/>
      <c r="E235" s="5"/>
      <c r="F235" s="5"/>
      <c r="G235" s="5"/>
      <c r="H235" s="5"/>
      <c r="I235" s="289">
        <v>0</v>
      </c>
      <c r="J235" s="116">
        <v>0.23</v>
      </c>
      <c r="K235" s="10">
        <f t="shared" si="18"/>
        <v>0</v>
      </c>
      <c r="L235" s="117">
        <f t="shared" si="19"/>
        <v>0</v>
      </c>
      <c r="M235" s="119"/>
      <c r="N235" s="120"/>
    </row>
    <row r="236" spans="1:14" s="121" customFormat="1" x14ac:dyDescent="0.25">
      <c r="A236" s="6" t="s">
        <v>310</v>
      </c>
      <c r="B236" s="254">
        <v>2</v>
      </c>
      <c r="C236" s="9" t="s">
        <v>932</v>
      </c>
      <c r="D236" s="5"/>
      <c r="E236" s="5"/>
      <c r="F236" s="5"/>
      <c r="G236" s="5"/>
      <c r="H236" s="5"/>
      <c r="I236" s="289">
        <v>0</v>
      </c>
      <c r="J236" s="116">
        <v>0.23</v>
      </c>
      <c r="K236" s="10">
        <f t="shared" si="18"/>
        <v>0</v>
      </c>
      <c r="L236" s="117">
        <f t="shared" si="19"/>
        <v>0</v>
      </c>
      <c r="M236" s="119"/>
      <c r="N236" s="120"/>
    </row>
    <row r="237" spans="1:14" s="121" customFormat="1" x14ac:dyDescent="0.25">
      <c r="A237" s="6" t="s">
        <v>311</v>
      </c>
      <c r="B237" s="254">
        <v>2</v>
      </c>
      <c r="C237" s="9" t="s">
        <v>933</v>
      </c>
      <c r="D237" s="5"/>
      <c r="E237" s="5"/>
      <c r="F237" s="5"/>
      <c r="G237" s="5"/>
      <c r="H237" s="5"/>
      <c r="I237" s="289">
        <v>0</v>
      </c>
      <c r="J237" s="116">
        <v>0.23</v>
      </c>
      <c r="K237" s="10">
        <f t="shared" si="18"/>
        <v>0</v>
      </c>
      <c r="L237" s="117">
        <f t="shared" si="19"/>
        <v>0</v>
      </c>
      <c r="M237" s="119"/>
      <c r="N237" s="120"/>
    </row>
    <row r="238" spans="1:14" s="121" customFormat="1" x14ac:dyDescent="0.25">
      <c r="A238" s="6" t="s">
        <v>312</v>
      </c>
      <c r="B238" s="254">
        <v>1</v>
      </c>
      <c r="C238" s="9" t="s">
        <v>934</v>
      </c>
      <c r="D238" s="5"/>
      <c r="E238" s="5"/>
      <c r="F238" s="5"/>
      <c r="G238" s="5"/>
      <c r="H238" s="5"/>
      <c r="I238" s="289">
        <v>0</v>
      </c>
      <c r="J238" s="116">
        <v>0.23</v>
      </c>
      <c r="K238" s="10">
        <f t="shared" si="18"/>
        <v>0</v>
      </c>
      <c r="L238" s="117">
        <f t="shared" si="19"/>
        <v>0</v>
      </c>
      <c r="M238" s="119"/>
      <c r="N238" s="120"/>
    </row>
    <row r="239" spans="1:14" s="121" customFormat="1" x14ac:dyDescent="0.25">
      <c r="A239" s="6" t="s">
        <v>313</v>
      </c>
      <c r="B239" s="254">
        <v>1</v>
      </c>
      <c r="C239" s="9" t="s">
        <v>935</v>
      </c>
      <c r="D239" s="5"/>
      <c r="E239" s="5"/>
      <c r="F239" s="5"/>
      <c r="G239" s="5"/>
      <c r="H239" s="5"/>
      <c r="I239" s="289">
        <v>0</v>
      </c>
      <c r="J239" s="116">
        <v>0.23</v>
      </c>
      <c r="K239" s="10">
        <f t="shared" si="18"/>
        <v>0</v>
      </c>
      <c r="L239" s="117">
        <f t="shared" si="19"/>
        <v>0</v>
      </c>
      <c r="M239" s="119"/>
      <c r="N239" s="120"/>
    </row>
    <row r="240" spans="1:14" s="2" customFormat="1" x14ac:dyDescent="0.25">
      <c r="A240" s="6" t="s">
        <v>314</v>
      </c>
      <c r="B240" s="254">
        <v>4</v>
      </c>
      <c r="C240" s="9" t="s">
        <v>837</v>
      </c>
      <c r="D240" s="5"/>
      <c r="E240" s="5"/>
      <c r="F240" s="5"/>
      <c r="G240" s="5"/>
      <c r="H240" s="5"/>
      <c r="I240" s="289">
        <v>0</v>
      </c>
      <c r="J240" s="116">
        <v>0.23</v>
      </c>
      <c r="K240" s="10">
        <f t="shared" si="18"/>
        <v>0</v>
      </c>
      <c r="L240" s="117">
        <f t="shared" si="19"/>
        <v>0</v>
      </c>
      <c r="M240" s="62"/>
      <c r="N240" s="1"/>
    </row>
    <row r="241" spans="1:14" s="2" customFormat="1" x14ac:dyDescent="0.25">
      <c r="A241" s="6" t="s">
        <v>315</v>
      </c>
      <c r="B241" s="254">
        <v>24</v>
      </c>
      <c r="C241" s="9" t="s">
        <v>928</v>
      </c>
      <c r="D241" s="5"/>
      <c r="E241" s="5"/>
      <c r="F241" s="5"/>
      <c r="G241" s="5"/>
      <c r="H241" s="5"/>
      <c r="I241" s="289">
        <v>0</v>
      </c>
      <c r="J241" s="116">
        <v>0.23</v>
      </c>
      <c r="K241" s="10">
        <f t="shared" si="18"/>
        <v>0</v>
      </c>
      <c r="L241" s="117">
        <f t="shared" si="19"/>
        <v>0</v>
      </c>
      <c r="M241" s="62"/>
      <c r="N241" s="1"/>
    </row>
    <row r="242" spans="1:14" s="2" customFormat="1" x14ac:dyDescent="0.25">
      <c r="A242" s="6" t="s">
        <v>316</v>
      </c>
      <c r="B242" s="254">
        <v>6</v>
      </c>
      <c r="C242" s="9" t="s">
        <v>929</v>
      </c>
      <c r="D242" s="5"/>
      <c r="E242" s="5"/>
      <c r="F242" s="5"/>
      <c r="G242" s="5"/>
      <c r="H242" s="5"/>
      <c r="I242" s="289">
        <v>0</v>
      </c>
      <c r="J242" s="116">
        <v>0.23</v>
      </c>
      <c r="K242" s="10">
        <f t="shared" si="18"/>
        <v>0</v>
      </c>
      <c r="L242" s="117">
        <f t="shared" si="19"/>
        <v>0</v>
      </c>
      <c r="M242" s="62"/>
      <c r="N242" s="1"/>
    </row>
    <row r="243" spans="1:14" s="122" customFormat="1" ht="21" x14ac:dyDescent="0.25">
      <c r="A243" s="112" t="s">
        <v>317</v>
      </c>
      <c r="B243" s="113"/>
      <c r="C243" s="113"/>
      <c r="D243" s="113"/>
      <c r="E243" s="113"/>
      <c r="F243" s="113"/>
      <c r="G243" s="113"/>
      <c r="H243" s="113"/>
      <c r="I243" s="113"/>
      <c r="J243" s="114"/>
      <c r="K243" s="57">
        <f>SUM(K232:K242)</f>
        <v>0</v>
      </c>
      <c r="L243" s="58">
        <f>SUM(L232:L242)</f>
        <v>0</v>
      </c>
    </row>
    <row r="244" spans="1:14" s="121" customFormat="1" x14ac:dyDescent="0.25">
      <c r="A244" s="123"/>
      <c r="B244" s="105"/>
      <c r="C244" s="124"/>
      <c r="D244" s="86"/>
      <c r="E244" s="86"/>
      <c r="F244" s="86"/>
      <c r="G244" s="86"/>
      <c r="H244" s="125"/>
      <c r="I244" s="126"/>
      <c r="J244" s="127"/>
      <c r="K244" s="128"/>
      <c r="L244" s="128"/>
      <c r="M244" s="119"/>
      <c r="N244" s="120"/>
    </row>
    <row r="245" spans="1:14" s="133" customFormat="1" ht="28.8" x14ac:dyDescent="0.25">
      <c r="A245" s="129" t="s">
        <v>1</v>
      </c>
      <c r="B245" s="129" t="s">
        <v>7</v>
      </c>
      <c r="C245" s="129" t="s">
        <v>2</v>
      </c>
      <c r="D245" s="129" t="s">
        <v>3</v>
      </c>
      <c r="E245" s="129" t="s">
        <v>4</v>
      </c>
      <c r="F245" s="129" t="s">
        <v>5</v>
      </c>
      <c r="G245" s="129" t="s">
        <v>838</v>
      </c>
      <c r="H245" s="129" t="s">
        <v>6</v>
      </c>
      <c r="I245" s="130" t="s">
        <v>8</v>
      </c>
      <c r="J245" s="131" t="s">
        <v>9</v>
      </c>
      <c r="K245" s="132" t="s">
        <v>10</v>
      </c>
      <c r="L245" s="132" t="s">
        <v>839</v>
      </c>
    </row>
    <row r="246" spans="1:14" s="65" customFormat="1" ht="21" x14ac:dyDescent="0.25">
      <c r="A246" s="79" t="s">
        <v>318</v>
      </c>
      <c r="B246" s="79"/>
      <c r="C246" s="79"/>
      <c r="D246" s="81"/>
      <c r="E246" s="81"/>
      <c r="F246" s="81"/>
      <c r="G246" s="81"/>
      <c r="H246" s="81"/>
      <c r="I246" s="79"/>
      <c r="J246" s="79"/>
      <c r="K246" s="79"/>
      <c r="L246" s="79"/>
      <c r="M246" s="63"/>
    </row>
    <row r="247" spans="1:14" s="121" customFormat="1" ht="28.8" x14ac:dyDescent="0.25">
      <c r="A247" s="6" t="s">
        <v>939</v>
      </c>
      <c r="B247" s="254">
        <v>1</v>
      </c>
      <c r="C247" s="9" t="s">
        <v>319</v>
      </c>
      <c r="D247" s="5"/>
      <c r="E247" s="5"/>
      <c r="F247" s="5"/>
      <c r="G247" s="5"/>
      <c r="H247" s="115"/>
      <c r="I247" s="289">
        <v>0</v>
      </c>
      <c r="J247" s="116">
        <v>0.23</v>
      </c>
      <c r="K247" s="10">
        <f>B247*I247</f>
        <v>0</v>
      </c>
      <c r="L247" s="117">
        <f>SUMPRODUCT((B247*I247)*J247+K247)</f>
        <v>0</v>
      </c>
      <c r="M247" s="119"/>
      <c r="N247" s="120"/>
    </row>
    <row r="248" spans="1:14" s="121" customFormat="1" x14ac:dyDescent="0.25">
      <c r="A248" s="6" t="s">
        <v>940</v>
      </c>
      <c r="B248" s="254">
        <v>1</v>
      </c>
      <c r="C248" s="9" t="s">
        <v>936</v>
      </c>
      <c r="D248" s="5"/>
      <c r="E248" s="5"/>
      <c r="F248" s="5"/>
      <c r="G248" s="5"/>
      <c r="H248" s="115"/>
      <c r="I248" s="289">
        <v>0</v>
      </c>
      <c r="J248" s="116">
        <v>0.23</v>
      </c>
      <c r="K248" s="10">
        <f>B248*I248</f>
        <v>0</v>
      </c>
      <c r="L248" s="117">
        <f>SUMPRODUCT((B248*I248)*J248+K248)</f>
        <v>0</v>
      </c>
      <c r="M248" s="119"/>
      <c r="N248" s="120"/>
    </row>
    <row r="249" spans="1:14" s="121" customFormat="1" x14ac:dyDescent="0.25">
      <c r="A249" s="6" t="s">
        <v>941</v>
      </c>
      <c r="B249" s="254">
        <v>1</v>
      </c>
      <c r="C249" s="9" t="s">
        <v>937</v>
      </c>
      <c r="D249" s="5"/>
      <c r="E249" s="5"/>
      <c r="F249" s="5"/>
      <c r="G249" s="5"/>
      <c r="H249" s="115"/>
      <c r="I249" s="289">
        <v>0</v>
      </c>
      <c r="J249" s="116">
        <v>0.23</v>
      </c>
      <c r="K249" s="10">
        <f>B249*I249</f>
        <v>0</v>
      </c>
      <c r="L249" s="117">
        <f>SUMPRODUCT((B249*I249)*J249+K249)</f>
        <v>0</v>
      </c>
      <c r="M249" s="119"/>
      <c r="N249" s="120"/>
    </row>
    <row r="250" spans="1:14" s="121" customFormat="1" ht="43.2" x14ac:dyDescent="0.25">
      <c r="A250" s="6" t="s">
        <v>942</v>
      </c>
      <c r="B250" s="254">
        <v>1</v>
      </c>
      <c r="C250" s="9" t="s">
        <v>938</v>
      </c>
      <c r="D250" s="5"/>
      <c r="E250" s="5"/>
      <c r="F250" s="5"/>
      <c r="G250" s="5"/>
      <c r="H250" s="115"/>
      <c r="I250" s="289">
        <v>0</v>
      </c>
      <c r="J250" s="116">
        <v>0.23</v>
      </c>
      <c r="K250" s="10">
        <f>B250*I250</f>
        <v>0</v>
      </c>
      <c r="L250" s="117">
        <f>SUMPRODUCT((B250*I250)*J250+K250)</f>
        <v>0</v>
      </c>
      <c r="M250" s="119"/>
      <c r="N250" s="120"/>
    </row>
    <row r="251" spans="1:14" s="122" customFormat="1" ht="21" x14ac:dyDescent="0.25">
      <c r="A251" s="112" t="s">
        <v>320</v>
      </c>
      <c r="B251" s="113"/>
      <c r="C251" s="113"/>
      <c r="D251" s="113"/>
      <c r="E251" s="113"/>
      <c r="F251" s="113"/>
      <c r="G251" s="113"/>
      <c r="H251" s="113"/>
      <c r="I251" s="113"/>
      <c r="J251" s="114"/>
      <c r="K251" s="57">
        <f>SUM(K247:K250)</f>
        <v>0</v>
      </c>
      <c r="L251" s="58">
        <f>SUM(L247:L250)</f>
        <v>0</v>
      </c>
    </row>
    <row r="252" spans="1:14" s="121" customFormat="1" x14ac:dyDescent="0.25">
      <c r="A252" s="123"/>
      <c r="B252" s="105"/>
      <c r="C252" s="124"/>
      <c r="D252" s="86"/>
      <c r="E252" s="86"/>
      <c r="F252" s="86"/>
      <c r="G252" s="86"/>
      <c r="H252" s="125"/>
      <c r="I252" s="126"/>
      <c r="J252" s="127"/>
      <c r="K252" s="128"/>
      <c r="L252" s="128"/>
      <c r="M252" s="119"/>
      <c r="N252" s="120"/>
    </row>
    <row r="253" spans="1:14" s="133" customFormat="1" ht="28.8" x14ac:dyDescent="0.25">
      <c r="A253" s="129" t="s">
        <v>1</v>
      </c>
      <c r="B253" s="129" t="s">
        <v>7</v>
      </c>
      <c r="C253" s="129" t="s">
        <v>2</v>
      </c>
      <c r="D253" s="129" t="s">
        <v>3</v>
      </c>
      <c r="E253" s="129" t="s">
        <v>4</v>
      </c>
      <c r="F253" s="129" t="s">
        <v>5</v>
      </c>
      <c r="G253" s="129" t="s">
        <v>838</v>
      </c>
      <c r="H253" s="129" t="s">
        <v>6</v>
      </c>
      <c r="I253" s="130" t="s">
        <v>8</v>
      </c>
      <c r="J253" s="131" t="s">
        <v>9</v>
      </c>
      <c r="K253" s="132" t="s">
        <v>10</v>
      </c>
      <c r="L253" s="132" t="s">
        <v>839</v>
      </c>
    </row>
    <row r="254" spans="1:14" s="65" customFormat="1" ht="21" x14ac:dyDescent="0.25">
      <c r="A254" s="79" t="s">
        <v>844</v>
      </c>
      <c r="B254" s="79"/>
      <c r="C254" s="79"/>
      <c r="D254" s="81"/>
      <c r="E254" s="81"/>
      <c r="F254" s="81"/>
      <c r="G254" s="81"/>
      <c r="H254" s="81"/>
      <c r="I254" s="79"/>
      <c r="J254" s="79"/>
      <c r="K254" s="79"/>
      <c r="L254" s="79"/>
      <c r="M254" s="63"/>
    </row>
    <row r="255" spans="1:14" s="2" customFormat="1" ht="28.8" x14ac:dyDescent="0.25">
      <c r="A255" s="6" t="s">
        <v>845</v>
      </c>
      <c r="B255" s="254">
        <v>1</v>
      </c>
      <c r="C255" s="9" t="s">
        <v>1133</v>
      </c>
      <c r="D255" s="5"/>
      <c r="E255" s="5"/>
      <c r="F255" s="5"/>
      <c r="G255" s="5"/>
      <c r="H255" s="115"/>
      <c r="I255" s="289">
        <v>0</v>
      </c>
      <c r="J255" s="116">
        <v>0.23</v>
      </c>
      <c r="K255" s="10">
        <f t="shared" ref="K255:K263" si="20">B255*I255</f>
        <v>0</v>
      </c>
      <c r="L255" s="117">
        <f t="shared" ref="L255:L263" si="21">SUMPRODUCT((B255*I255)*J255+K255)</f>
        <v>0</v>
      </c>
      <c r="M255" s="62"/>
      <c r="N255" s="1"/>
    </row>
    <row r="256" spans="1:14" s="2" customFormat="1" x14ac:dyDescent="0.25">
      <c r="A256" s="6" t="s">
        <v>846</v>
      </c>
      <c r="B256" s="254">
        <v>1</v>
      </c>
      <c r="C256" s="9" t="s">
        <v>943</v>
      </c>
      <c r="D256" s="5"/>
      <c r="E256" s="5"/>
      <c r="F256" s="5"/>
      <c r="G256" s="5"/>
      <c r="H256" s="115"/>
      <c r="I256" s="289">
        <v>0</v>
      </c>
      <c r="J256" s="116">
        <v>0.23</v>
      </c>
      <c r="K256" s="10">
        <f t="shared" si="20"/>
        <v>0</v>
      </c>
      <c r="L256" s="117">
        <f t="shared" si="21"/>
        <v>0</v>
      </c>
      <c r="M256" s="62"/>
      <c r="N256" s="1"/>
    </row>
    <row r="257" spans="1:14" s="2" customFormat="1" ht="28.8" x14ac:dyDescent="0.25">
      <c r="A257" s="6" t="s">
        <v>847</v>
      </c>
      <c r="B257" s="254">
        <v>25</v>
      </c>
      <c r="C257" s="9" t="s">
        <v>829</v>
      </c>
      <c r="D257" s="5"/>
      <c r="E257" s="5"/>
      <c r="F257" s="5"/>
      <c r="G257" s="5"/>
      <c r="H257" s="115"/>
      <c r="I257" s="289">
        <v>0</v>
      </c>
      <c r="J257" s="116">
        <v>0.23</v>
      </c>
      <c r="K257" s="10">
        <f t="shared" si="20"/>
        <v>0</v>
      </c>
      <c r="L257" s="117">
        <f t="shared" si="21"/>
        <v>0</v>
      </c>
      <c r="M257" s="62"/>
      <c r="N257" s="1"/>
    </row>
    <row r="258" spans="1:14" s="2" customFormat="1" ht="28.8" x14ac:dyDescent="0.25">
      <c r="A258" s="6" t="s">
        <v>848</v>
      </c>
      <c r="B258" s="254">
        <v>2</v>
      </c>
      <c r="C258" s="9" t="s">
        <v>830</v>
      </c>
      <c r="D258" s="5"/>
      <c r="E258" s="5"/>
      <c r="F258" s="5"/>
      <c r="G258" s="5"/>
      <c r="H258" s="115"/>
      <c r="I258" s="289">
        <v>0</v>
      </c>
      <c r="J258" s="116">
        <v>0.23</v>
      </c>
      <c r="K258" s="10">
        <f t="shared" si="20"/>
        <v>0</v>
      </c>
      <c r="L258" s="117">
        <f t="shared" si="21"/>
        <v>0</v>
      </c>
      <c r="M258" s="62"/>
      <c r="N258" s="1"/>
    </row>
    <row r="259" spans="1:14" s="2" customFormat="1" ht="28.8" x14ac:dyDescent="0.25">
      <c r="A259" s="6" t="s">
        <v>849</v>
      </c>
      <c r="B259" s="254">
        <v>1</v>
      </c>
      <c r="C259" s="9" t="s">
        <v>1134</v>
      </c>
      <c r="D259" s="5"/>
      <c r="E259" s="5"/>
      <c r="F259" s="5"/>
      <c r="G259" s="5"/>
      <c r="H259" s="115"/>
      <c r="I259" s="289">
        <v>0</v>
      </c>
      <c r="J259" s="116">
        <v>0.23</v>
      </c>
      <c r="K259" s="10">
        <f t="shared" si="20"/>
        <v>0</v>
      </c>
      <c r="L259" s="117">
        <f t="shared" si="21"/>
        <v>0</v>
      </c>
      <c r="M259" s="62"/>
      <c r="N259" s="1"/>
    </row>
    <row r="260" spans="1:14" s="2" customFormat="1" x14ac:dyDescent="0.25">
      <c r="A260" s="6" t="s">
        <v>850</v>
      </c>
      <c r="B260" s="254">
        <v>30</v>
      </c>
      <c r="C260" s="9" t="s">
        <v>831</v>
      </c>
      <c r="D260" s="5"/>
      <c r="E260" s="5"/>
      <c r="F260" s="5"/>
      <c r="G260" s="5"/>
      <c r="H260" s="115"/>
      <c r="I260" s="289">
        <v>0</v>
      </c>
      <c r="J260" s="116">
        <v>0.23</v>
      </c>
      <c r="K260" s="10">
        <f t="shared" si="20"/>
        <v>0</v>
      </c>
      <c r="L260" s="117">
        <f t="shared" si="21"/>
        <v>0</v>
      </c>
      <c r="M260" s="62"/>
      <c r="N260" s="1"/>
    </row>
    <row r="261" spans="1:14" s="2" customFormat="1" x14ac:dyDescent="0.25">
      <c r="A261" s="6" t="s">
        <v>851</v>
      </c>
      <c r="B261" s="254">
        <v>1</v>
      </c>
      <c r="C261" s="9" t="s">
        <v>832</v>
      </c>
      <c r="D261" s="5"/>
      <c r="E261" s="5"/>
      <c r="F261" s="5"/>
      <c r="G261" s="5"/>
      <c r="H261" s="115"/>
      <c r="I261" s="289">
        <v>0</v>
      </c>
      <c r="J261" s="116">
        <v>0.23</v>
      </c>
      <c r="K261" s="10">
        <f t="shared" si="20"/>
        <v>0</v>
      </c>
      <c r="L261" s="117">
        <f t="shared" si="21"/>
        <v>0</v>
      </c>
      <c r="M261" s="62"/>
      <c r="N261" s="1"/>
    </row>
    <row r="262" spans="1:14" s="2" customFormat="1" x14ac:dyDescent="0.25">
      <c r="A262" s="6" t="s">
        <v>852</v>
      </c>
      <c r="B262" s="254">
        <v>3</v>
      </c>
      <c r="C262" s="9" t="s">
        <v>944</v>
      </c>
      <c r="D262" s="5"/>
      <c r="E262" s="5"/>
      <c r="F262" s="5"/>
      <c r="G262" s="5"/>
      <c r="H262" s="115"/>
      <c r="I262" s="289">
        <v>0</v>
      </c>
      <c r="J262" s="116">
        <v>0.23</v>
      </c>
      <c r="K262" s="10">
        <f t="shared" si="20"/>
        <v>0</v>
      </c>
      <c r="L262" s="117">
        <f t="shared" si="21"/>
        <v>0</v>
      </c>
      <c r="M262" s="62"/>
      <c r="N262" s="1"/>
    </row>
    <row r="263" spans="1:14" s="121" customFormat="1" ht="86.4" x14ac:dyDescent="0.25">
      <c r="A263" s="170" t="s">
        <v>1135</v>
      </c>
      <c r="B263" s="255">
        <v>1</v>
      </c>
      <c r="C263" s="171" t="s">
        <v>840</v>
      </c>
      <c r="D263" s="172"/>
      <c r="E263" s="172"/>
      <c r="F263" s="172"/>
      <c r="G263" s="172"/>
      <c r="H263" s="189"/>
      <c r="I263" s="290">
        <v>0</v>
      </c>
      <c r="J263" s="173">
        <v>0.23</v>
      </c>
      <c r="K263" s="10">
        <f t="shared" si="20"/>
        <v>0</v>
      </c>
      <c r="L263" s="117">
        <f t="shared" si="21"/>
        <v>0</v>
      </c>
      <c r="M263" s="119"/>
      <c r="N263" s="120"/>
    </row>
    <row r="264" spans="1:14" s="122" customFormat="1" ht="21" x14ac:dyDescent="0.25">
      <c r="A264" s="259" t="s">
        <v>320</v>
      </c>
      <c r="B264" s="113"/>
      <c r="C264" s="113"/>
      <c r="D264" s="113"/>
      <c r="E264" s="113"/>
      <c r="F264" s="113"/>
      <c r="G264" s="113"/>
      <c r="H264" s="113"/>
      <c r="I264" s="113"/>
      <c r="J264" s="114"/>
      <c r="K264" s="174">
        <f>SUM(K255:K263)</f>
        <v>0</v>
      </c>
      <c r="L264" s="58">
        <f>SUM(L255:L263)</f>
        <v>0</v>
      </c>
    </row>
    <row r="265" spans="1:14" s="2" customFormat="1" x14ac:dyDescent="0.25">
      <c r="A265" s="67"/>
      <c r="B265" s="71"/>
      <c r="C265" s="84"/>
      <c r="D265" s="69"/>
      <c r="E265" s="69"/>
      <c r="F265" s="69"/>
      <c r="G265" s="69"/>
      <c r="H265" s="106"/>
      <c r="I265" s="101"/>
      <c r="J265" s="99"/>
      <c r="K265" s="94"/>
      <c r="L265" s="94"/>
      <c r="M265" s="62"/>
      <c r="N265" s="1"/>
    </row>
    <row r="266" spans="1:14" s="65" customFormat="1" ht="21" x14ac:dyDescent="0.25">
      <c r="A266" s="103" t="s">
        <v>859</v>
      </c>
      <c r="B266" s="104"/>
      <c r="C266" s="104"/>
      <c r="D266" s="109"/>
      <c r="E266" s="109"/>
      <c r="G266" s="108"/>
      <c r="H266" s="108"/>
      <c r="I266" s="71"/>
      <c r="J266" s="72"/>
      <c r="K266" s="73"/>
      <c r="L266" s="73"/>
      <c r="M266" s="63"/>
    </row>
    <row r="267" spans="1:14" s="121" customFormat="1" x14ac:dyDescent="0.25">
      <c r="A267" s="134" t="s">
        <v>53</v>
      </c>
      <c r="B267" s="134" t="s">
        <v>54</v>
      </c>
      <c r="C267" s="134" t="s">
        <v>815</v>
      </c>
      <c r="D267" s="135" t="s">
        <v>10</v>
      </c>
      <c r="E267" s="135" t="s">
        <v>839</v>
      </c>
      <c r="G267" s="156"/>
      <c r="H267" s="156"/>
      <c r="I267" s="105"/>
      <c r="J267" s="157"/>
      <c r="K267" s="158"/>
      <c r="L267" s="158"/>
      <c r="M267" s="119"/>
      <c r="N267" s="120"/>
    </row>
    <row r="268" spans="1:14" s="121" customFormat="1" x14ac:dyDescent="0.25">
      <c r="A268" s="12" t="s">
        <v>43</v>
      </c>
      <c r="B268" s="12" t="s">
        <v>321</v>
      </c>
      <c r="C268" s="12" t="s">
        <v>322</v>
      </c>
      <c r="D268" s="83">
        <f>K41</f>
        <v>0</v>
      </c>
      <c r="E268" s="83">
        <f>L41</f>
        <v>0</v>
      </c>
      <c r="G268" s="156"/>
      <c r="H268" s="156"/>
      <c r="I268" s="105"/>
      <c r="J268" s="157"/>
      <c r="K268" s="158"/>
      <c r="L268" s="158"/>
      <c r="M268" s="119"/>
      <c r="N268" s="120"/>
    </row>
    <row r="269" spans="1:14" s="121" customFormat="1" x14ac:dyDescent="0.25">
      <c r="A269" s="12" t="s">
        <v>45</v>
      </c>
      <c r="B269" s="12" t="s">
        <v>323</v>
      </c>
      <c r="C269" s="12" t="s">
        <v>324</v>
      </c>
      <c r="D269" s="83">
        <f>K70</f>
        <v>0</v>
      </c>
      <c r="E269" s="83">
        <f>L70</f>
        <v>0</v>
      </c>
      <c r="G269" s="156"/>
      <c r="H269" s="156"/>
      <c r="I269" s="105"/>
      <c r="J269" s="157"/>
      <c r="K269" s="158"/>
      <c r="L269" s="158"/>
      <c r="M269" s="119"/>
      <c r="N269" s="120"/>
    </row>
    <row r="270" spans="1:14" s="121" customFormat="1" x14ac:dyDescent="0.25">
      <c r="A270" s="12" t="s">
        <v>46</v>
      </c>
      <c r="B270" s="12" t="s">
        <v>325</v>
      </c>
      <c r="C270" s="12" t="s">
        <v>326</v>
      </c>
      <c r="D270" s="83">
        <f>K92</f>
        <v>0</v>
      </c>
      <c r="E270" s="83">
        <f>L92</f>
        <v>0</v>
      </c>
      <c r="G270" s="156"/>
      <c r="H270" s="156"/>
      <c r="I270" s="105"/>
      <c r="J270" s="157"/>
      <c r="K270" s="158"/>
      <c r="L270" s="158"/>
      <c r="M270" s="119"/>
      <c r="N270" s="120"/>
    </row>
    <row r="271" spans="1:14" s="121" customFormat="1" x14ac:dyDescent="0.25">
      <c r="A271" s="12" t="s">
        <v>48</v>
      </c>
      <c r="B271" s="12" t="s">
        <v>1136</v>
      </c>
      <c r="C271" s="12" t="s">
        <v>327</v>
      </c>
      <c r="D271" s="83">
        <f>K116</f>
        <v>0</v>
      </c>
      <c r="E271" s="83">
        <f>L116</f>
        <v>0</v>
      </c>
      <c r="G271" s="156"/>
      <c r="H271" s="156"/>
      <c r="I271" s="105"/>
      <c r="J271" s="157"/>
      <c r="K271" s="158"/>
      <c r="L271" s="158"/>
      <c r="M271" s="119"/>
      <c r="N271" s="120"/>
    </row>
    <row r="272" spans="1:14" s="121" customFormat="1" x14ac:dyDescent="0.25">
      <c r="A272" s="12" t="s">
        <v>49</v>
      </c>
      <c r="B272" s="12" t="s">
        <v>328</v>
      </c>
      <c r="C272" s="12" t="s">
        <v>329</v>
      </c>
      <c r="D272" s="83">
        <f>K142</f>
        <v>0</v>
      </c>
      <c r="E272" s="83">
        <f>L142</f>
        <v>0</v>
      </c>
      <c r="G272" s="156"/>
      <c r="H272" s="156"/>
      <c r="I272" s="105"/>
      <c r="J272" s="157"/>
      <c r="K272" s="158"/>
      <c r="L272" s="158"/>
      <c r="M272" s="119"/>
      <c r="N272" s="120"/>
    </row>
    <row r="273" spans="1:14" s="121" customFormat="1" x14ac:dyDescent="0.25">
      <c r="A273" s="12" t="s">
        <v>50</v>
      </c>
      <c r="B273" s="12" t="s">
        <v>330</v>
      </c>
      <c r="C273" s="12" t="s">
        <v>331</v>
      </c>
      <c r="D273" s="83">
        <f>K155</f>
        <v>0</v>
      </c>
      <c r="E273" s="83">
        <f>L155</f>
        <v>0</v>
      </c>
      <c r="G273" s="156"/>
      <c r="H273" s="156"/>
      <c r="I273" s="105"/>
      <c r="J273" s="157"/>
      <c r="K273" s="158"/>
      <c r="L273" s="158"/>
      <c r="M273" s="119"/>
      <c r="N273" s="120"/>
    </row>
    <row r="274" spans="1:14" s="121" customFormat="1" x14ac:dyDescent="0.25">
      <c r="A274" s="12" t="s">
        <v>332</v>
      </c>
      <c r="B274" s="12" t="s">
        <v>1137</v>
      </c>
      <c r="C274" s="12" t="s">
        <v>333</v>
      </c>
      <c r="D274" s="83">
        <f>K185</f>
        <v>0</v>
      </c>
      <c r="E274" s="83">
        <f>L185</f>
        <v>0</v>
      </c>
      <c r="G274" s="156"/>
      <c r="H274" s="156"/>
      <c r="I274" s="105"/>
      <c r="J274" s="157"/>
      <c r="K274" s="158"/>
      <c r="L274" s="158"/>
      <c r="M274" s="119"/>
      <c r="N274" s="120"/>
    </row>
    <row r="275" spans="1:14" s="121" customFormat="1" x14ac:dyDescent="0.25">
      <c r="A275" s="12" t="s">
        <v>334</v>
      </c>
      <c r="B275" s="12" t="s">
        <v>1138</v>
      </c>
      <c r="C275" s="12" t="s">
        <v>335</v>
      </c>
      <c r="D275" s="83">
        <f>K206</f>
        <v>0</v>
      </c>
      <c r="E275" s="83">
        <f>L206</f>
        <v>0</v>
      </c>
      <c r="G275" s="156"/>
      <c r="H275" s="156"/>
      <c r="I275" s="105"/>
      <c r="J275" s="157"/>
      <c r="K275" s="158"/>
      <c r="L275" s="158"/>
      <c r="M275" s="119"/>
      <c r="N275" s="120"/>
    </row>
    <row r="276" spans="1:14" s="121" customFormat="1" x14ac:dyDescent="0.25">
      <c r="A276" s="12" t="s">
        <v>337</v>
      </c>
      <c r="B276" s="12" t="s">
        <v>338</v>
      </c>
      <c r="C276" s="12" t="s">
        <v>339</v>
      </c>
      <c r="D276" s="83">
        <f>K228</f>
        <v>0</v>
      </c>
      <c r="E276" s="83">
        <f>L228</f>
        <v>0</v>
      </c>
      <c r="G276" s="156"/>
      <c r="H276" s="156"/>
      <c r="I276" s="105"/>
      <c r="J276" s="157"/>
      <c r="K276" s="158"/>
      <c r="L276" s="158"/>
      <c r="M276" s="119"/>
      <c r="N276" s="120"/>
    </row>
    <row r="277" spans="1:14" s="121" customFormat="1" x14ac:dyDescent="0.25">
      <c r="A277" s="12" t="s">
        <v>340</v>
      </c>
      <c r="B277" s="12" t="s">
        <v>1140</v>
      </c>
      <c r="C277" s="12" t="s">
        <v>1152</v>
      </c>
      <c r="D277" s="83">
        <f>K243</f>
        <v>0</v>
      </c>
      <c r="E277" s="83">
        <f>L243</f>
        <v>0</v>
      </c>
      <c r="G277" s="156"/>
      <c r="H277" s="156"/>
      <c r="I277" s="105"/>
      <c r="J277" s="157"/>
      <c r="K277" s="158"/>
      <c r="L277" s="158"/>
      <c r="M277" s="119"/>
      <c r="N277" s="120"/>
    </row>
    <row r="278" spans="1:14" s="121" customFormat="1" x14ac:dyDescent="0.25">
      <c r="A278" s="12" t="s">
        <v>341</v>
      </c>
      <c r="B278" s="136" t="s">
        <v>342</v>
      </c>
      <c r="C278" s="136" t="s">
        <v>343</v>
      </c>
      <c r="D278" s="83">
        <f>K251</f>
        <v>0</v>
      </c>
      <c r="E278" s="83">
        <f>L251</f>
        <v>0</v>
      </c>
      <c r="G278" s="156"/>
      <c r="H278" s="156"/>
      <c r="I278" s="105"/>
      <c r="J278" s="157"/>
      <c r="K278" s="158"/>
      <c r="L278" s="158"/>
      <c r="M278" s="119"/>
      <c r="N278" s="120"/>
    </row>
    <row r="279" spans="1:14" s="2" customFormat="1" x14ac:dyDescent="0.25">
      <c r="A279" s="12" t="s">
        <v>344</v>
      </c>
      <c r="B279" s="12" t="s">
        <v>858</v>
      </c>
      <c r="C279" s="12" t="s">
        <v>1151</v>
      </c>
      <c r="D279" s="83">
        <f>K264</f>
        <v>0</v>
      </c>
      <c r="E279" s="83">
        <f>L264</f>
        <v>0</v>
      </c>
      <c r="G279" s="108"/>
      <c r="H279" s="108"/>
      <c r="I279" s="71"/>
      <c r="J279" s="72"/>
      <c r="K279" s="73"/>
      <c r="L279" s="73"/>
      <c r="M279" s="62"/>
      <c r="N279" s="1"/>
    </row>
    <row r="280" spans="1:14" s="121" customFormat="1" x14ac:dyDescent="0.25">
      <c r="A280" s="137" t="s">
        <v>860</v>
      </c>
      <c r="B280" s="138"/>
      <c r="C280" s="139"/>
      <c r="D280" s="140">
        <f>SUM(D268:D279)</f>
        <v>0</v>
      </c>
      <c r="E280" s="141">
        <f>SUM(E268:E279)</f>
        <v>0</v>
      </c>
      <c r="G280" s="156"/>
      <c r="H280" s="156"/>
      <c r="I280" s="105"/>
      <c r="J280" s="157"/>
      <c r="K280" s="158"/>
      <c r="L280" s="158"/>
      <c r="M280" s="119"/>
      <c r="N280" s="120"/>
    </row>
    <row r="281" spans="1:14" s="2" customFormat="1" x14ac:dyDescent="0.25">
      <c r="A281" s="68"/>
      <c r="B281" s="71"/>
      <c r="C281" s="91"/>
      <c r="D281" s="69"/>
      <c r="E281" s="69"/>
      <c r="F281" s="69"/>
      <c r="G281" s="108"/>
      <c r="H281" s="108"/>
      <c r="I281" s="71"/>
      <c r="J281" s="72"/>
      <c r="K281" s="73"/>
      <c r="L281" s="73"/>
      <c r="M281" s="62"/>
      <c r="N281" s="1"/>
    </row>
    <row r="282" spans="1:14" s="133" customFormat="1" ht="28.8" x14ac:dyDescent="0.25">
      <c r="A282" s="129" t="s">
        <v>1</v>
      </c>
      <c r="B282" s="129" t="s">
        <v>7</v>
      </c>
      <c r="C282" s="129" t="s">
        <v>2</v>
      </c>
      <c r="D282" s="129" t="s">
        <v>3</v>
      </c>
      <c r="E282" s="129" t="s">
        <v>4</v>
      </c>
      <c r="F282" s="129" t="s">
        <v>5</v>
      </c>
      <c r="G282" s="129" t="s">
        <v>838</v>
      </c>
      <c r="H282" s="129" t="s">
        <v>6</v>
      </c>
      <c r="I282" s="130" t="s">
        <v>8</v>
      </c>
      <c r="J282" s="131" t="s">
        <v>9</v>
      </c>
      <c r="K282" s="132" t="s">
        <v>10</v>
      </c>
      <c r="L282" s="132" t="s">
        <v>839</v>
      </c>
    </row>
    <row r="283" spans="1:14" s="65" customFormat="1" ht="21" x14ac:dyDescent="0.25">
      <c r="A283" s="79" t="s">
        <v>345</v>
      </c>
      <c r="B283" s="79"/>
      <c r="C283" s="79"/>
      <c r="D283" s="81"/>
      <c r="E283" s="81"/>
      <c r="F283" s="81"/>
      <c r="G283" s="81"/>
      <c r="H283" s="81"/>
      <c r="I283" s="79"/>
      <c r="J283" s="79"/>
      <c r="K283" s="79"/>
      <c r="L283" s="79"/>
      <c r="M283" s="63"/>
    </row>
    <row r="284" spans="1:14" s="65" customFormat="1" ht="21" x14ac:dyDescent="0.25">
      <c r="A284" s="79" t="s">
        <v>346</v>
      </c>
      <c r="B284" s="79"/>
      <c r="C284" s="79"/>
      <c r="D284" s="81"/>
      <c r="E284" s="81"/>
      <c r="F284" s="81"/>
      <c r="G284" s="81"/>
      <c r="H284" s="81"/>
      <c r="I284" s="79"/>
      <c r="J284" s="79"/>
      <c r="K284" s="79"/>
      <c r="L284" s="79"/>
      <c r="M284" s="63"/>
    </row>
    <row r="285" spans="1:14" s="2" customFormat="1" ht="187.2" x14ac:dyDescent="0.25">
      <c r="A285" s="6" t="s">
        <v>347</v>
      </c>
      <c r="B285" s="254">
        <v>1</v>
      </c>
      <c r="C285" s="7" t="s">
        <v>981</v>
      </c>
      <c r="D285" s="5"/>
      <c r="E285" s="5"/>
      <c r="F285" s="5"/>
      <c r="G285" s="5"/>
      <c r="H285" s="5"/>
      <c r="I285" s="289">
        <v>0</v>
      </c>
      <c r="J285" s="116">
        <v>0.23</v>
      </c>
      <c r="K285" s="10">
        <f t="shared" ref="K285:K297" si="22">B285*I285</f>
        <v>0</v>
      </c>
      <c r="L285" s="117">
        <f t="shared" ref="L285:L297" si="23">SUMPRODUCT((B285*I285)*J285+K285)</f>
        <v>0</v>
      </c>
      <c r="M285" s="62"/>
      <c r="N285" s="1"/>
    </row>
    <row r="286" spans="1:14" s="2" customFormat="1" ht="43.2" x14ac:dyDescent="0.25">
      <c r="A286" s="6" t="s">
        <v>348</v>
      </c>
      <c r="B286" s="254">
        <v>4</v>
      </c>
      <c r="C286" s="4" t="s">
        <v>982</v>
      </c>
      <c r="D286" s="5"/>
      <c r="E286" s="5"/>
      <c r="F286" s="5"/>
      <c r="G286" s="5"/>
      <c r="H286" s="5"/>
      <c r="I286" s="289">
        <v>0</v>
      </c>
      <c r="J286" s="116">
        <v>0.23</v>
      </c>
      <c r="K286" s="10">
        <f t="shared" si="22"/>
        <v>0</v>
      </c>
      <c r="L286" s="117">
        <f t="shared" si="23"/>
        <v>0</v>
      </c>
      <c r="M286" s="62"/>
      <c r="N286" s="1"/>
    </row>
    <row r="287" spans="1:14" s="2" customFormat="1" ht="28.8" x14ac:dyDescent="0.25">
      <c r="A287" s="6" t="s">
        <v>349</v>
      </c>
      <c r="B287" s="254">
        <v>1</v>
      </c>
      <c r="C287" s="4" t="s">
        <v>1146</v>
      </c>
      <c r="D287" s="5"/>
      <c r="E287" s="5"/>
      <c r="F287" s="5"/>
      <c r="G287" s="5"/>
      <c r="H287" s="5"/>
      <c r="I287" s="289">
        <v>0</v>
      </c>
      <c r="J287" s="116">
        <v>0.23</v>
      </c>
      <c r="K287" s="10">
        <f t="shared" si="22"/>
        <v>0</v>
      </c>
      <c r="L287" s="117">
        <f t="shared" si="23"/>
        <v>0</v>
      </c>
      <c r="M287" s="62"/>
      <c r="N287" s="1"/>
    </row>
    <row r="288" spans="1:14" s="2" customFormat="1" ht="86.4" x14ac:dyDescent="0.25">
      <c r="A288" s="6" t="s">
        <v>350</v>
      </c>
      <c r="B288" s="254">
        <v>1</v>
      </c>
      <c r="C288" s="9" t="s">
        <v>891</v>
      </c>
      <c r="D288" s="5"/>
      <c r="E288" s="5"/>
      <c r="F288" s="5"/>
      <c r="G288" s="5"/>
      <c r="H288" s="5"/>
      <c r="I288" s="289">
        <v>0</v>
      </c>
      <c r="J288" s="116">
        <v>0.23</v>
      </c>
      <c r="K288" s="10">
        <f t="shared" si="22"/>
        <v>0</v>
      </c>
      <c r="L288" s="117">
        <f t="shared" si="23"/>
        <v>0</v>
      </c>
      <c r="M288" s="62"/>
      <c r="N288" s="1"/>
    </row>
    <row r="289" spans="1:14" s="2" customFormat="1" ht="43.2" x14ac:dyDescent="0.25">
      <c r="A289" s="6" t="s">
        <v>351</v>
      </c>
      <c r="B289" s="254">
        <v>1</v>
      </c>
      <c r="C289" s="4" t="s">
        <v>983</v>
      </c>
      <c r="D289" s="5"/>
      <c r="E289" s="5"/>
      <c r="F289" s="5"/>
      <c r="G289" s="5"/>
      <c r="H289" s="5"/>
      <c r="I289" s="289">
        <v>0</v>
      </c>
      <c r="J289" s="116">
        <v>0.23</v>
      </c>
      <c r="K289" s="10">
        <f t="shared" si="22"/>
        <v>0</v>
      </c>
      <c r="L289" s="117">
        <f t="shared" si="23"/>
        <v>0</v>
      </c>
      <c r="M289" s="62"/>
      <c r="N289" s="1"/>
    </row>
    <row r="290" spans="1:14" s="2" customFormat="1" ht="57.6" x14ac:dyDescent="0.25">
      <c r="A290" s="6" t="s">
        <v>352</v>
      </c>
      <c r="B290" s="254">
        <v>6</v>
      </c>
      <c r="C290" s="4" t="s">
        <v>984</v>
      </c>
      <c r="D290" s="5"/>
      <c r="E290" s="5"/>
      <c r="F290" s="5"/>
      <c r="G290" s="5"/>
      <c r="H290" s="5"/>
      <c r="I290" s="289">
        <v>0</v>
      </c>
      <c r="J290" s="116">
        <v>0.23</v>
      </c>
      <c r="K290" s="10">
        <f t="shared" si="22"/>
        <v>0</v>
      </c>
      <c r="L290" s="117">
        <f t="shared" si="23"/>
        <v>0</v>
      </c>
      <c r="M290" s="62"/>
      <c r="N290" s="1"/>
    </row>
    <row r="291" spans="1:14" s="2" customFormat="1" ht="43.2" x14ac:dyDescent="0.25">
      <c r="A291" s="6" t="s">
        <v>353</v>
      </c>
      <c r="B291" s="254">
        <v>2</v>
      </c>
      <c r="C291" s="7" t="s">
        <v>1141</v>
      </c>
      <c r="D291" s="5"/>
      <c r="E291" s="5"/>
      <c r="F291" s="5"/>
      <c r="G291" s="5"/>
      <c r="H291" s="5"/>
      <c r="I291" s="289">
        <v>0</v>
      </c>
      <c r="J291" s="116">
        <v>0.23</v>
      </c>
      <c r="K291" s="10">
        <f t="shared" si="22"/>
        <v>0</v>
      </c>
      <c r="L291" s="117">
        <f t="shared" si="23"/>
        <v>0</v>
      </c>
      <c r="M291" s="62"/>
      <c r="N291" s="1"/>
    </row>
    <row r="292" spans="1:14" s="2" customFormat="1" ht="86.4" x14ac:dyDescent="0.25">
      <c r="A292" s="6" t="s">
        <v>354</v>
      </c>
      <c r="B292" s="254">
        <v>1</v>
      </c>
      <c r="C292" s="4" t="s">
        <v>985</v>
      </c>
      <c r="D292" s="5"/>
      <c r="E292" s="5"/>
      <c r="F292" s="5"/>
      <c r="G292" s="5"/>
      <c r="H292" s="5"/>
      <c r="I292" s="289">
        <v>0</v>
      </c>
      <c r="J292" s="116">
        <v>0.23</v>
      </c>
      <c r="K292" s="10">
        <f t="shared" si="22"/>
        <v>0</v>
      </c>
      <c r="L292" s="117">
        <f t="shared" si="23"/>
        <v>0</v>
      </c>
      <c r="M292" s="62"/>
      <c r="N292" s="1"/>
    </row>
    <row r="293" spans="1:14" s="2" customFormat="1" ht="28.8" x14ac:dyDescent="0.25">
      <c r="A293" s="6" t="s">
        <v>355</v>
      </c>
      <c r="B293" s="254">
        <v>1</v>
      </c>
      <c r="C293" s="4" t="s">
        <v>986</v>
      </c>
      <c r="D293" s="5"/>
      <c r="E293" s="5"/>
      <c r="F293" s="5"/>
      <c r="G293" s="5"/>
      <c r="H293" s="5"/>
      <c r="I293" s="289">
        <v>0</v>
      </c>
      <c r="J293" s="116">
        <v>0.23</v>
      </c>
      <c r="K293" s="10">
        <f t="shared" si="22"/>
        <v>0</v>
      </c>
      <c r="L293" s="117">
        <f t="shared" si="23"/>
        <v>0</v>
      </c>
      <c r="M293" s="62"/>
      <c r="N293" s="1"/>
    </row>
    <row r="294" spans="1:14" s="2" customFormat="1" ht="28.8" x14ac:dyDescent="0.25">
      <c r="A294" s="6" t="s">
        <v>356</v>
      </c>
      <c r="B294" s="254">
        <v>1</v>
      </c>
      <c r="C294" s="4" t="s">
        <v>987</v>
      </c>
      <c r="D294" s="5"/>
      <c r="E294" s="5"/>
      <c r="F294" s="5"/>
      <c r="G294" s="5"/>
      <c r="H294" s="5"/>
      <c r="I294" s="289">
        <v>0</v>
      </c>
      <c r="J294" s="116">
        <v>0.23</v>
      </c>
      <c r="K294" s="10">
        <f t="shared" si="22"/>
        <v>0</v>
      </c>
      <c r="L294" s="117">
        <f t="shared" si="23"/>
        <v>0</v>
      </c>
      <c r="M294" s="62"/>
      <c r="N294" s="1"/>
    </row>
    <row r="295" spans="1:14" s="2" customFormat="1" x14ac:dyDescent="0.25">
      <c r="A295" s="6" t="s">
        <v>357</v>
      </c>
      <c r="B295" s="254">
        <v>1</v>
      </c>
      <c r="C295" s="4" t="s">
        <v>1142</v>
      </c>
      <c r="D295" s="5"/>
      <c r="E295" s="5"/>
      <c r="F295" s="5"/>
      <c r="G295" s="5"/>
      <c r="H295" s="5"/>
      <c r="I295" s="289">
        <v>0</v>
      </c>
      <c r="J295" s="116">
        <v>0.23</v>
      </c>
      <c r="K295" s="10">
        <f t="shared" si="22"/>
        <v>0</v>
      </c>
      <c r="L295" s="117">
        <f t="shared" si="23"/>
        <v>0</v>
      </c>
      <c r="M295" s="62"/>
      <c r="N295" s="1"/>
    </row>
    <row r="296" spans="1:14" s="2" customFormat="1" ht="57.6" x14ac:dyDescent="0.25">
      <c r="A296" s="6" t="s">
        <v>358</v>
      </c>
      <c r="B296" s="254">
        <v>1</v>
      </c>
      <c r="C296" s="4" t="s">
        <v>988</v>
      </c>
      <c r="D296" s="5"/>
      <c r="E296" s="5"/>
      <c r="F296" s="5"/>
      <c r="G296" s="5"/>
      <c r="H296" s="5"/>
      <c r="I296" s="289">
        <v>0</v>
      </c>
      <c r="J296" s="116">
        <v>0.23</v>
      </c>
      <c r="K296" s="10">
        <f t="shared" si="22"/>
        <v>0</v>
      </c>
      <c r="L296" s="117">
        <f t="shared" si="23"/>
        <v>0</v>
      </c>
      <c r="M296" s="62"/>
      <c r="N296" s="1"/>
    </row>
    <row r="297" spans="1:14" s="2" customFormat="1" ht="28.8" x14ac:dyDescent="0.25">
      <c r="A297" s="6" t="s">
        <v>996</v>
      </c>
      <c r="B297" s="254">
        <v>2</v>
      </c>
      <c r="C297" s="9" t="s">
        <v>359</v>
      </c>
      <c r="D297" s="5"/>
      <c r="E297" s="5"/>
      <c r="F297" s="5"/>
      <c r="G297" s="5"/>
      <c r="H297" s="5"/>
      <c r="I297" s="289">
        <v>0</v>
      </c>
      <c r="J297" s="116">
        <v>0.23</v>
      </c>
      <c r="K297" s="10">
        <f t="shared" si="22"/>
        <v>0</v>
      </c>
      <c r="L297" s="117">
        <f t="shared" si="23"/>
        <v>0</v>
      </c>
      <c r="M297" s="62"/>
      <c r="N297" s="1"/>
    </row>
    <row r="298" spans="1:14" s="2" customFormat="1" ht="28.8" x14ac:dyDescent="0.25">
      <c r="A298" s="6" t="s">
        <v>997</v>
      </c>
      <c r="B298" s="254">
        <v>2</v>
      </c>
      <c r="C298" s="9" t="s">
        <v>888</v>
      </c>
      <c r="D298" s="5"/>
      <c r="E298" s="5"/>
      <c r="F298" s="5"/>
      <c r="G298" s="5"/>
      <c r="H298" s="5"/>
      <c r="I298" s="289">
        <v>0</v>
      </c>
      <c r="J298" s="116">
        <v>0.23</v>
      </c>
      <c r="K298" s="10">
        <f>B298*I298</f>
        <v>0</v>
      </c>
      <c r="L298" s="117">
        <f>SUMPRODUCT((B298*I298)*J298+K298)</f>
        <v>0</v>
      </c>
      <c r="M298" s="62"/>
      <c r="N298" s="1"/>
    </row>
    <row r="299" spans="1:14" s="122" customFormat="1" ht="21" x14ac:dyDescent="0.25">
      <c r="A299" s="112" t="s">
        <v>360</v>
      </c>
      <c r="B299" s="113"/>
      <c r="C299" s="113"/>
      <c r="D299" s="113"/>
      <c r="E299" s="113"/>
      <c r="F299" s="113"/>
      <c r="G299" s="113"/>
      <c r="H299" s="113"/>
      <c r="I299" s="113"/>
      <c r="J299" s="114"/>
      <c r="K299" s="57">
        <f>SUM(K285:K298)</f>
        <v>0</v>
      </c>
      <c r="L299" s="58">
        <f>SUM(L285:L298)</f>
        <v>0</v>
      </c>
    </row>
    <row r="300" spans="1:14" s="121" customFormat="1" x14ac:dyDescent="0.25">
      <c r="A300" s="85"/>
      <c r="B300" s="105"/>
      <c r="C300" s="86"/>
      <c r="D300" s="86"/>
      <c r="E300" s="86"/>
      <c r="F300" s="86"/>
      <c r="G300" s="156"/>
      <c r="H300" s="156"/>
      <c r="I300" s="105"/>
      <c r="J300" s="157"/>
      <c r="K300" s="158"/>
      <c r="L300" s="158"/>
      <c r="M300" s="119"/>
      <c r="N300" s="120"/>
    </row>
    <row r="301" spans="1:14" s="133" customFormat="1" ht="28.8" x14ac:dyDescent="0.25">
      <c r="A301" s="129" t="s">
        <v>1</v>
      </c>
      <c r="B301" s="129" t="s">
        <v>7</v>
      </c>
      <c r="C301" s="129" t="s">
        <v>2</v>
      </c>
      <c r="D301" s="129" t="s">
        <v>3</v>
      </c>
      <c r="E301" s="129" t="s">
        <v>4</v>
      </c>
      <c r="F301" s="129" t="s">
        <v>5</v>
      </c>
      <c r="G301" s="129" t="s">
        <v>838</v>
      </c>
      <c r="H301" s="129" t="s">
        <v>6</v>
      </c>
      <c r="I301" s="130" t="s">
        <v>8</v>
      </c>
      <c r="J301" s="131" t="s">
        <v>9</v>
      </c>
      <c r="K301" s="132" t="s">
        <v>10</v>
      </c>
      <c r="L301" s="132" t="s">
        <v>839</v>
      </c>
    </row>
    <row r="302" spans="1:14" s="65" customFormat="1" ht="21" x14ac:dyDescent="0.25">
      <c r="A302" s="79" t="s">
        <v>52</v>
      </c>
      <c r="B302" s="79"/>
      <c r="C302" s="79"/>
      <c r="D302" s="81"/>
      <c r="E302" s="81"/>
      <c r="F302" s="81"/>
      <c r="G302" s="81"/>
      <c r="H302" s="81"/>
      <c r="I302" s="79"/>
      <c r="J302" s="79"/>
      <c r="K302" s="79"/>
      <c r="L302" s="79"/>
      <c r="M302" s="63"/>
    </row>
    <row r="303" spans="1:14" s="121" customFormat="1" ht="28.8" x14ac:dyDescent="0.25">
      <c r="A303" s="14" t="s">
        <v>361</v>
      </c>
      <c r="B303" s="256">
        <v>1</v>
      </c>
      <c r="C303" s="15" t="s">
        <v>841</v>
      </c>
      <c r="D303" s="16"/>
      <c r="E303" s="16"/>
      <c r="F303" s="16"/>
      <c r="G303" s="16"/>
      <c r="H303" s="16"/>
      <c r="I303" s="289">
        <v>0</v>
      </c>
      <c r="J303" s="116">
        <v>0.23</v>
      </c>
      <c r="K303" s="10">
        <f t="shared" ref="K303:K307" si="24">B303*I303</f>
        <v>0</v>
      </c>
      <c r="L303" s="117">
        <f t="shared" ref="L303:L307" si="25">SUMPRODUCT((B303*I303)*J303+K303)</f>
        <v>0</v>
      </c>
      <c r="M303" s="119"/>
      <c r="N303" s="120"/>
    </row>
    <row r="304" spans="1:14" s="2" customFormat="1" ht="86.4" x14ac:dyDescent="0.25">
      <c r="A304" s="283" t="s">
        <v>1145</v>
      </c>
      <c r="B304" s="256">
        <v>1</v>
      </c>
      <c r="C304" s="292" t="s">
        <v>1149</v>
      </c>
      <c r="D304" s="291"/>
      <c r="E304" s="16"/>
      <c r="F304" s="16"/>
      <c r="G304" s="16"/>
      <c r="H304" s="16"/>
      <c r="I304" s="289">
        <v>0</v>
      </c>
      <c r="J304" s="116">
        <v>0.23</v>
      </c>
      <c r="K304" s="10">
        <f t="shared" si="24"/>
        <v>0</v>
      </c>
      <c r="L304" s="117">
        <f t="shared" si="25"/>
        <v>0</v>
      </c>
      <c r="M304" s="62"/>
      <c r="N304" s="1"/>
    </row>
    <row r="305" spans="1:14" s="2" customFormat="1" ht="158.4" x14ac:dyDescent="0.25">
      <c r="A305" s="6" t="s">
        <v>362</v>
      </c>
      <c r="B305" s="256">
        <v>1</v>
      </c>
      <c r="C305" s="4" t="s">
        <v>989</v>
      </c>
      <c r="D305" s="5"/>
      <c r="E305" s="5"/>
      <c r="F305" s="5"/>
      <c r="G305" s="5"/>
      <c r="H305" s="5"/>
      <c r="I305" s="289">
        <v>0</v>
      </c>
      <c r="J305" s="116">
        <v>0.23</v>
      </c>
      <c r="K305" s="10">
        <f t="shared" si="24"/>
        <v>0</v>
      </c>
      <c r="L305" s="117">
        <f t="shared" si="25"/>
        <v>0</v>
      </c>
      <c r="M305" s="62"/>
      <c r="N305" s="1"/>
    </row>
    <row r="306" spans="1:14" s="2" customFormat="1" ht="28.8" x14ac:dyDescent="0.25">
      <c r="A306" s="6" t="s">
        <v>1143</v>
      </c>
      <c r="B306" s="256">
        <v>1</v>
      </c>
      <c r="C306" s="9" t="s">
        <v>861</v>
      </c>
      <c r="D306" s="5"/>
      <c r="E306" s="5"/>
      <c r="F306" s="5"/>
      <c r="G306" s="5"/>
      <c r="H306" s="5"/>
      <c r="I306" s="289">
        <v>0</v>
      </c>
      <c r="J306" s="116">
        <v>0.23</v>
      </c>
      <c r="K306" s="10">
        <f t="shared" si="24"/>
        <v>0</v>
      </c>
      <c r="L306" s="117">
        <f t="shared" si="25"/>
        <v>0</v>
      </c>
      <c r="M306" s="62"/>
      <c r="N306" s="1"/>
    </row>
    <row r="307" spans="1:14" s="2" customFormat="1" ht="158.4" x14ac:dyDescent="0.25">
      <c r="A307" s="6" t="s">
        <v>1144</v>
      </c>
      <c r="B307" s="256">
        <v>1</v>
      </c>
      <c r="C307" s="7" t="s">
        <v>1147</v>
      </c>
      <c r="D307" s="5"/>
      <c r="E307" s="5"/>
      <c r="F307" s="5"/>
      <c r="G307" s="5"/>
      <c r="H307" s="5"/>
      <c r="I307" s="289">
        <v>0</v>
      </c>
      <c r="J307" s="116">
        <v>0.23</v>
      </c>
      <c r="K307" s="10">
        <f t="shared" si="24"/>
        <v>0</v>
      </c>
      <c r="L307" s="117">
        <f t="shared" si="25"/>
        <v>0</v>
      </c>
      <c r="M307" s="62"/>
      <c r="N307" s="1"/>
    </row>
    <row r="308" spans="1:14" s="122" customFormat="1" ht="21" x14ac:dyDescent="0.25">
      <c r="A308" s="112" t="s">
        <v>363</v>
      </c>
      <c r="B308" s="113"/>
      <c r="C308" s="113"/>
      <c r="D308" s="113"/>
      <c r="E308" s="113"/>
      <c r="F308" s="113"/>
      <c r="G308" s="113"/>
      <c r="H308" s="113"/>
      <c r="I308" s="113"/>
      <c r="J308" s="114"/>
      <c r="K308" s="57">
        <f>SUM(K303:K307)</f>
        <v>0</v>
      </c>
      <c r="L308" s="58">
        <f>SUM(L303:L307)</f>
        <v>0</v>
      </c>
    </row>
    <row r="309" spans="1:14" s="2" customFormat="1" x14ac:dyDescent="0.25">
      <c r="A309" s="88" t="s">
        <v>993</v>
      </c>
      <c r="B309" s="89"/>
      <c r="C309" s="89"/>
      <c r="D309" s="110"/>
      <c r="E309" s="110"/>
      <c r="F309" s="110"/>
      <c r="G309" s="110"/>
      <c r="H309" s="110"/>
      <c r="I309" s="89"/>
      <c r="J309" s="89"/>
      <c r="K309" s="89"/>
      <c r="L309" s="89"/>
      <c r="M309" s="62"/>
      <c r="N309" s="1"/>
    </row>
    <row r="310" spans="1:14" s="2" customFormat="1" x14ac:dyDescent="0.25">
      <c r="A310" s="90"/>
      <c r="B310" s="90"/>
      <c r="C310" s="90"/>
      <c r="D310" s="111"/>
      <c r="E310" s="111"/>
      <c r="F310" s="111"/>
      <c r="G310" s="111"/>
      <c r="H310" s="111"/>
      <c r="I310" s="90"/>
      <c r="J310" s="90"/>
      <c r="K310" s="90"/>
      <c r="L310" s="90"/>
      <c r="M310" s="62"/>
      <c r="N310" s="1"/>
    </row>
    <row r="311" spans="1:14" s="65" customFormat="1" ht="21" x14ac:dyDescent="0.25">
      <c r="A311" s="96" t="s">
        <v>853</v>
      </c>
      <c r="B311" s="96"/>
      <c r="C311" s="96"/>
      <c r="D311" s="95"/>
      <c r="E311" s="95"/>
      <c r="G311" s="91"/>
      <c r="H311" s="108"/>
      <c r="I311" s="71"/>
      <c r="J311" s="72"/>
      <c r="K311" s="73"/>
      <c r="L311" s="73"/>
      <c r="M311" s="63"/>
    </row>
    <row r="312" spans="1:14" s="36" customFormat="1" x14ac:dyDescent="0.25">
      <c r="A312" s="134" t="s">
        <v>53</v>
      </c>
      <c r="B312" s="134" t="s">
        <v>54</v>
      </c>
      <c r="C312" s="134" t="s">
        <v>815</v>
      </c>
      <c r="D312" s="135" t="s">
        <v>10</v>
      </c>
      <c r="E312" s="135" t="s">
        <v>839</v>
      </c>
      <c r="G312" s="45"/>
      <c r="H312" s="45"/>
      <c r="I312" s="161"/>
      <c r="J312" s="162"/>
      <c r="K312" s="163"/>
      <c r="L312" s="163"/>
      <c r="M312" s="34"/>
      <c r="N312" s="35"/>
    </row>
    <row r="313" spans="1:14" s="121" customFormat="1" x14ac:dyDescent="0.25">
      <c r="A313" s="12" t="s">
        <v>43</v>
      </c>
      <c r="B313" s="12" t="s">
        <v>364</v>
      </c>
      <c r="C313" s="12" t="s">
        <v>365</v>
      </c>
      <c r="D313" s="83">
        <f>K299</f>
        <v>0</v>
      </c>
      <c r="E313" s="83">
        <f>L299</f>
        <v>0</v>
      </c>
      <c r="G313" s="159"/>
      <c r="H313" s="156"/>
      <c r="I313" s="105"/>
      <c r="J313" s="157"/>
      <c r="K313" s="158"/>
      <c r="L313" s="158"/>
      <c r="M313" s="119"/>
      <c r="N313" s="120"/>
    </row>
    <row r="314" spans="1:14" s="121" customFormat="1" x14ac:dyDescent="0.25">
      <c r="A314" s="12" t="s">
        <v>45</v>
      </c>
      <c r="B314" s="12" t="s">
        <v>366</v>
      </c>
      <c r="C314" s="12" t="s">
        <v>367</v>
      </c>
      <c r="D314" s="83">
        <f>K308</f>
        <v>0</v>
      </c>
      <c r="E314" s="83">
        <f>L308</f>
        <v>0</v>
      </c>
      <c r="G314" s="159"/>
      <c r="H314" s="156"/>
      <c r="I314" s="105"/>
      <c r="J314" s="157"/>
      <c r="K314" s="158"/>
      <c r="L314" s="158"/>
      <c r="M314" s="119"/>
      <c r="N314" s="120"/>
    </row>
    <row r="315" spans="1:14" s="121" customFormat="1" x14ac:dyDescent="0.25">
      <c r="A315" s="164" t="s">
        <v>854</v>
      </c>
      <c r="B315" s="165"/>
      <c r="C315" s="166"/>
      <c r="D315" s="140">
        <f>SUM(D313:D314)</f>
        <v>0</v>
      </c>
      <c r="E315" s="141">
        <f>SUM(E313:E314)</f>
        <v>0</v>
      </c>
      <c r="G315" s="159"/>
      <c r="H315" s="156"/>
      <c r="I315" s="105"/>
      <c r="J315" s="157"/>
      <c r="K315" s="158"/>
      <c r="L315" s="158"/>
      <c r="M315" s="119"/>
      <c r="N315" s="120"/>
    </row>
    <row r="316" spans="1:14" s="2" customFormat="1" x14ac:dyDescent="0.25">
      <c r="A316" s="68"/>
      <c r="B316" s="71"/>
      <c r="C316" s="84"/>
      <c r="D316" s="108"/>
      <c r="E316" s="108"/>
      <c r="F316" s="108"/>
      <c r="G316" s="108"/>
      <c r="H316" s="108"/>
      <c r="I316" s="71"/>
      <c r="J316" s="72"/>
      <c r="K316" s="73"/>
      <c r="L316" s="73"/>
      <c r="M316" s="62"/>
      <c r="N316" s="1"/>
    </row>
    <row r="317" spans="1:14" s="2" customFormat="1" x14ac:dyDescent="0.25">
      <c r="A317" s="85"/>
      <c r="B317" s="71"/>
      <c r="C317" s="86"/>
      <c r="D317" s="87"/>
      <c r="E317" s="87"/>
      <c r="F317" s="108"/>
      <c r="G317" s="108"/>
      <c r="H317" s="108"/>
      <c r="I317" s="71"/>
      <c r="J317" s="72"/>
      <c r="K317" s="73"/>
      <c r="L317" s="73"/>
      <c r="M317" s="62"/>
      <c r="N317" s="1"/>
    </row>
    <row r="318" spans="1:14" s="65" customFormat="1" ht="21" x14ac:dyDescent="0.25">
      <c r="A318" s="85"/>
      <c r="B318" s="71"/>
      <c r="C318" s="55" t="s">
        <v>855</v>
      </c>
      <c r="D318" s="80"/>
      <c r="E318" s="80"/>
      <c r="F318" s="93"/>
      <c r="G318" s="108"/>
      <c r="H318" s="108"/>
      <c r="I318" s="71"/>
      <c r="J318" s="72"/>
      <c r="K318" s="73"/>
      <c r="L318" s="73"/>
      <c r="M318" s="63"/>
    </row>
    <row r="319" spans="1:14" s="36" customFormat="1" x14ac:dyDescent="0.25">
      <c r="A319" s="85"/>
      <c r="B319" s="160"/>
      <c r="C319" s="134" t="s">
        <v>815</v>
      </c>
      <c r="D319" s="135" t="s">
        <v>10</v>
      </c>
      <c r="E319" s="135" t="s">
        <v>839</v>
      </c>
      <c r="F319" s="45"/>
      <c r="G319" s="45"/>
      <c r="H319" s="45"/>
      <c r="I319" s="161"/>
      <c r="J319" s="162"/>
      <c r="K319" s="163"/>
      <c r="L319" s="163"/>
      <c r="M319" s="34"/>
      <c r="N319" s="35"/>
    </row>
    <row r="320" spans="1:14" s="121" customFormat="1" x14ac:dyDescent="0.25">
      <c r="A320" s="85"/>
      <c r="B320" s="105"/>
      <c r="C320" s="12" t="s">
        <v>856</v>
      </c>
      <c r="D320" s="191">
        <f>D280</f>
        <v>0</v>
      </c>
      <c r="E320" s="191">
        <f>E280</f>
        <v>0</v>
      </c>
      <c r="F320" s="167"/>
      <c r="G320" s="156"/>
      <c r="H320" s="156"/>
      <c r="I320" s="105"/>
      <c r="J320" s="157"/>
      <c r="K320" s="158"/>
      <c r="L320" s="158"/>
      <c r="M320" s="119"/>
      <c r="N320" s="120"/>
    </row>
    <row r="321" spans="1:14" s="121" customFormat="1" x14ac:dyDescent="0.25">
      <c r="A321" s="85"/>
      <c r="B321" s="105"/>
      <c r="C321" s="12" t="s">
        <v>857</v>
      </c>
      <c r="D321" s="191">
        <f>D315</f>
        <v>0</v>
      </c>
      <c r="E321" s="191">
        <f>E315</f>
        <v>0</v>
      </c>
      <c r="F321" s="167"/>
      <c r="G321" s="156"/>
      <c r="H321" s="156"/>
      <c r="I321" s="105"/>
      <c r="J321" s="157"/>
      <c r="K321" s="158"/>
      <c r="L321" s="158"/>
      <c r="M321" s="119"/>
      <c r="N321" s="120"/>
    </row>
    <row r="322" spans="1:14" s="121" customFormat="1" x14ac:dyDescent="0.25">
      <c r="A322" s="85"/>
      <c r="B322" s="105"/>
      <c r="C322" s="168" t="s">
        <v>816</v>
      </c>
      <c r="D322" s="140">
        <f>SUM(D320:D321)</f>
        <v>0</v>
      </c>
      <c r="E322" s="141">
        <f>SUM(E320:E321)</f>
        <v>0</v>
      </c>
      <c r="F322" s="169"/>
      <c r="G322" s="156"/>
      <c r="H322" s="156"/>
      <c r="I322" s="105"/>
      <c r="J322" s="157"/>
      <c r="K322" s="158"/>
      <c r="L322" s="158"/>
      <c r="M322" s="119"/>
      <c r="N322" s="120"/>
    </row>
    <row r="323" spans="1:14" s="2" customFormat="1" x14ac:dyDescent="0.25">
      <c r="A323" s="85"/>
      <c r="B323" s="71"/>
      <c r="C323" s="69"/>
      <c r="D323" s="108"/>
      <c r="E323" s="108"/>
      <c r="F323" s="108"/>
      <c r="G323" s="108"/>
      <c r="H323" s="108"/>
      <c r="I323" s="71"/>
      <c r="J323" s="72"/>
      <c r="K323" s="73"/>
      <c r="L323" s="73"/>
      <c r="M323" s="62"/>
      <c r="N323" s="1"/>
    </row>
    <row r="324" spans="1:14" s="2" customFormat="1" x14ac:dyDescent="0.25">
      <c r="A324" s="68"/>
      <c r="B324" s="71"/>
      <c r="C324" s="69"/>
      <c r="D324" s="108"/>
      <c r="E324" s="108"/>
      <c r="F324" s="108"/>
      <c r="G324" s="108"/>
      <c r="H324" s="108"/>
      <c r="I324" s="71"/>
      <c r="J324" s="72"/>
      <c r="K324" s="73"/>
      <c r="L324" s="73"/>
      <c r="M324" s="62"/>
      <c r="N324" s="1"/>
    </row>
    <row r="325" spans="1:14" s="2" customFormat="1" x14ac:dyDescent="0.25">
      <c r="A325" s="68"/>
      <c r="B325" s="71"/>
      <c r="C325" s="69"/>
      <c r="D325" s="108"/>
      <c r="E325" s="108"/>
      <c r="F325" s="108"/>
      <c r="G325" s="108"/>
      <c r="H325" s="108"/>
      <c r="I325" s="71"/>
      <c r="J325" s="72"/>
      <c r="K325" s="73"/>
      <c r="L325" s="73"/>
      <c r="M325" s="62"/>
      <c r="N325" s="1"/>
    </row>
    <row r="326" spans="1:14" s="2" customFormat="1" x14ac:dyDescent="0.25">
      <c r="A326" s="68"/>
      <c r="B326" s="71"/>
      <c r="C326" s="69"/>
      <c r="D326" s="108"/>
      <c r="E326" s="108"/>
      <c r="F326" s="108"/>
      <c r="G326" s="108"/>
      <c r="H326" s="108"/>
      <c r="I326" s="71"/>
      <c r="J326" s="72"/>
      <c r="K326" s="73"/>
      <c r="L326" s="73"/>
      <c r="M326" s="62"/>
      <c r="N326" s="1"/>
    </row>
    <row r="327" spans="1:14" s="2" customFormat="1" x14ac:dyDescent="0.25">
      <c r="A327" s="68"/>
      <c r="B327" s="71"/>
      <c r="C327" s="69"/>
      <c r="D327" s="108"/>
      <c r="E327" s="108"/>
      <c r="F327" s="108"/>
      <c r="G327" s="108"/>
      <c r="H327" s="108"/>
      <c r="I327" s="71"/>
      <c r="J327" s="72"/>
      <c r="K327" s="73"/>
      <c r="L327" s="73"/>
      <c r="M327" s="62"/>
      <c r="N327" s="1"/>
    </row>
    <row r="328" spans="1:14" s="2" customFormat="1" x14ac:dyDescent="0.25">
      <c r="A328" s="68"/>
      <c r="B328" s="71"/>
      <c r="C328" s="69"/>
      <c r="D328" s="108"/>
      <c r="E328" s="108"/>
      <c r="F328" s="108"/>
      <c r="G328" s="108"/>
      <c r="H328" s="108"/>
      <c r="I328" s="71"/>
      <c r="J328" s="72"/>
      <c r="K328" s="73"/>
      <c r="L328" s="73"/>
      <c r="M328" s="62"/>
      <c r="N328" s="1"/>
    </row>
    <row r="329" spans="1:14" s="2" customFormat="1" x14ac:dyDescent="0.25">
      <c r="A329" s="68"/>
      <c r="B329" s="71"/>
      <c r="C329" s="69"/>
      <c r="D329" s="108"/>
      <c r="E329" s="108"/>
      <c r="F329" s="108"/>
      <c r="G329" s="108"/>
      <c r="H329" s="108"/>
      <c r="I329" s="71"/>
      <c r="J329" s="72"/>
      <c r="K329" s="73"/>
      <c r="L329" s="73"/>
      <c r="M329" s="62"/>
      <c r="N329" s="1"/>
    </row>
    <row r="330" spans="1:14" s="2" customFormat="1" x14ac:dyDescent="0.25">
      <c r="A330" s="68"/>
      <c r="B330" s="71"/>
      <c r="C330" s="69"/>
      <c r="D330" s="108"/>
      <c r="E330" s="108"/>
      <c r="F330" s="108"/>
      <c r="G330" s="108"/>
      <c r="H330" s="108"/>
      <c r="I330" s="71"/>
      <c r="J330" s="72"/>
      <c r="K330" s="73"/>
      <c r="L330" s="73"/>
      <c r="M330" s="62"/>
      <c r="N330" s="1"/>
    </row>
    <row r="331" spans="1:14" s="2" customFormat="1" x14ac:dyDescent="0.25">
      <c r="A331" s="68"/>
      <c r="B331" s="71"/>
      <c r="C331" s="69"/>
      <c r="D331" s="108"/>
      <c r="E331" s="108"/>
      <c r="F331" s="108"/>
      <c r="G331" s="108"/>
      <c r="H331" s="108"/>
      <c r="I331" s="71"/>
      <c r="J331" s="72"/>
      <c r="K331" s="73"/>
      <c r="L331" s="73"/>
      <c r="M331" s="62"/>
      <c r="N331" s="1"/>
    </row>
    <row r="332" spans="1:14" s="2" customFormat="1" x14ac:dyDescent="0.25">
      <c r="A332" s="68"/>
      <c r="B332" s="71"/>
      <c r="C332" s="69"/>
      <c r="D332" s="108"/>
      <c r="E332" s="108"/>
      <c r="F332" s="108"/>
      <c r="G332" s="108"/>
      <c r="H332" s="108"/>
      <c r="I332" s="71"/>
      <c r="J332" s="72"/>
      <c r="K332" s="73"/>
      <c r="L332" s="73"/>
      <c r="M332" s="62"/>
      <c r="N332" s="1"/>
    </row>
    <row r="333" spans="1:14" s="2" customFormat="1" x14ac:dyDescent="0.25">
      <c r="A333" s="68"/>
      <c r="B333" s="71"/>
      <c r="C333" s="69"/>
      <c r="D333" s="108"/>
      <c r="E333" s="108"/>
      <c r="F333" s="108"/>
      <c r="G333" s="108"/>
      <c r="H333" s="108"/>
      <c r="I333" s="71"/>
      <c r="J333" s="72"/>
      <c r="K333" s="73"/>
      <c r="L333" s="73"/>
      <c r="M333" s="62"/>
      <c r="N333" s="1"/>
    </row>
    <row r="334" spans="1:14" s="2" customFormat="1" x14ac:dyDescent="0.25">
      <c r="A334" s="68"/>
      <c r="B334" s="71"/>
      <c r="C334" s="69"/>
      <c r="D334" s="108"/>
      <c r="E334" s="108"/>
      <c r="F334" s="108"/>
      <c r="G334" s="108"/>
      <c r="H334" s="108"/>
      <c r="I334" s="71"/>
      <c r="J334" s="72"/>
      <c r="K334" s="73"/>
      <c r="L334" s="73"/>
      <c r="M334" s="62"/>
      <c r="N334" s="1"/>
    </row>
    <row r="335" spans="1:14" s="2" customFormat="1" x14ac:dyDescent="0.25">
      <c r="A335" s="68"/>
      <c r="B335" s="71"/>
      <c r="C335" s="69"/>
      <c r="D335" s="108"/>
      <c r="E335" s="108"/>
      <c r="F335" s="108"/>
      <c r="G335" s="108"/>
      <c r="H335" s="108"/>
      <c r="I335" s="71"/>
      <c r="J335" s="72"/>
      <c r="K335" s="73"/>
      <c r="L335" s="73"/>
      <c r="M335" s="62"/>
      <c r="N335" s="1"/>
    </row>
    <row r="336" spans="1:14" s="2" customFormat="1" x14ac:dyDescent="0.25">
      <c r="A336" s="68"/>
      <c r="B336" s="71"/>
      <c r="C336" s="69"/>
      <c r="D336" s="108"/>
      <c r="E336" s="108"/>
      <c r="F336" s="108"/>
      <c r="G336" s="108"/>
      <c r="H336" s="108"/>
      <c r="I336" s="71"/>
      <c r="J336" s="72"/>
      <c r="K336" s="73"/>
      <c r="L336" s="73"/>
      <c r="M336" s="62"/>
      <c r="N336" s="1"/>
    </row>
    <row r="337" spans="1:14" s="2" customFormat="1" x14ac:dyDescent="0.25">
      <c r="A337" s="68"/>
      <c r="B337" s="71"/>
      <c r="C337" s="69"/>
      <c r="D337" s="108"/>
      <c r="E337" s="108"/>
      <c r="F337" s="108"/>
      <c r="G337" s="108"/>
      <c r="H337" s="108"/>
      <c r="I337" s="71"/>
      <c r="J337" s="72"/>
      <c r="K337" s="73"/>
      <c r="L337" s="73"/>
      <c r="M337" s="62"/>
      <c r="N337" s="1"/>
    </row>
    <row r="338" spans="1:14" s="2" customFormat="1" x14ac:dyDescent="0.25">
      <c r="A338" s="68"/>
      <c r="B338" s="71"/>
      <c r="C338" s="69"/>
      <c r="D338" s="108"/>
      <c r="E338" s="108"/>
      <c r="F338" s="108"/>
      <c r="G338" s="108"/>
      <c r="H338" s="108"/>
      <c r="I338" s="71"/>
      <c r="J338" s="72"/>
      <c r="K338" s="73"/>
      <c r="L338" s="73"/>
      <c r="M338" s="62"/>
      <c r="N338" s="1"/>
    </row>
    <row r="339" spans="1:14" s="2" customFormat="1" x14ac:dyDescent="0.25">
      <c r="A339" s="68"/>
      <c r="B339" s="71"/>
      <c r="C339" s="69"/>
      <c r="D339" s="108"/>
      <c r="E339" s="108"/>
      <c r="F339" s="108"/>
      <c r="G339" s="108"/>
      <c r="H339" s="108"/>
      <c r="I339" s="71"/>
      <c r="J339" s="72"/>
      <c r="K339" s="73"/>
      <c r="L339" s="73"/>
      <c r="M339" s="62"/>
      <c r="N339" s="1"/>
    </row>
    <row r="340" spans="1:14" s="2" customFormat="1" x14ac:dyDescent="0.25">
      <c r="A340" s="68"/>
      <c r="B340" s="71"/>
      <c r="C340" s="69"/>
      <c r="D340" s="108"/>
      <c r="E340" s="108"/>
      <c r="F340" s="108"/>
      <c r="G340" s="108"/>
      <c r="H340" s="108"/>
      <c r="I340" s="71"/>
      <c r="J340" s="72"/>
      <c r="K340" s="73"/>
      <c r="L340" s="73"/>
      <c r="M340" s="62"/>
      <c r="N340" s="1"/>
    </row>
    <row r="341" spans="1:14" s="2" customFormat="1" x14ac:dyDescent="0.25">
      <c r="A341" s="68"/>
      <c r="B341" s="71"/>
      <c r="C341" s="69"/>
      <c r="D341" s="108"/>
      <c r="E341" s="108"/>
      <c r="F341" s="108"/>
      <c r="G341" s="108"/>
      <c r="H341" s="108"/>
      <c r="I341" s="71"/>
      <c r="J341" s="72"/>
      <c r="K341" s="73"/>
      <c r="L341" s="73"/>
      <c r="M341" s="62"/>
      <c r="N341" s="1"/>
    </row>
    <row r="342" spans="1:14" s="2" customFormat="1" x14ac:dyDescent="0.25">
      <c r="A342" s="68"/>
      <c r="B342" s="71"/>
      <c r="C342" s="69"/>
      <c r="D342" s="108"/>
      <c r="E342" s="108"/>
      <c r="F342" s="108"/>
      <c r="G342" s="108"/>
      <c r="H342" s="108"/>
      <c r="I342" s="71"/>
      <c r="J342" s="72"/>
      <c r="K342" s="73"/>
      <c r="L342" s="73"/>
      <c r="M342" s="62"/>
      <c r="N342" s="1"/>
    </row>
    <row r="343" spans="1:14" s="2" customFormat="1" x14ac:dyDescent="0.25">
      <c r="A343" s="68"/>
      <c r="B343" s="71"/>
      <c r="C343" s="69"/>
      <c r="D343" s="108"/>
      <c r="E343" s="108"/>
      <c r="F343" s="108"/>
      <c r="G343" s="108"/>
      <c r="H343" s="108"/>
      <c r="I343" s="71"/>
      <c r="J343" s="72"/>
      <c r="K343" s="73"/>
      <c r="L343" s="73"/>
      <c r="M343" s="62"/>
      <c r="N343" s="1"/>
    </row>
    <row r="344" spans="1:14" s="2" customFormat="1" x14ac:dyDescent="0.25">
      <c r="A344" s="68"/>
      <c r="B344" s="71"/>
      <c r="C344" s="69"/>
      <c r="D344" s="108"/>
      <c r="E344" s="108"/>
      <c r="F344" s="108"/>
      <c r="G344" s="108"/>
      <c r="H344" s="108"/>
      <c r="I344" s="71"/>
      <c r="J344" s="72"/>
      <c r="K344" s="73"/>
      <c r="L344" s="73"/>
      <c r="M344" s="62"/>
      <c r="N344" s="1"/>
    </row>
    <row r="345" spans="1:14" s="2" customFormat="1" x14ac:dyDescent="0.25">
      <c r="A345" s="68"/>
      <c r="B345" s="71"/>
      <c r="C345" s="69"/>
      <c r="D345" s="108"/>
      <c r="E345" s="108"/>
      <c r="F345" s="108"/>
      <c r="G345" s="108"/>
      <c r="H345" s="108"/>
      <c r="I345" s="71"/>
      <c r="J345" s="72"/>
      <c r="K345" s="73"/>
      <c r="L345" s="73"/>
      <c r="M345" s="62"/>
      <c r="N345" s="1"/>
    </row>
    <row r="346" spans="1:14" s="2" customFormat="1" x14ac:dyDescent="0.25">
      <c r="A346" s="68"/>
      <c r="B346" s="71"/>
      <c r="C346" s="69"/>
      <c r="D346" s="108"/>
      <c r="E346" s="108"/>
      <c r="F346" s="108"/>
      <c r="G346" s="108"/>
      <c r="H346" s="108"/>
      <c r="I346" s="71"/>
      <c r="J346" s="72"/>
      <c r="K346" s="73"/>
      <c r="L346" s="73"/>
      <c r="M346" s="62"/>
      <c r="N346" s="1"/>
    </row>
    <row r="347" spans="1:14" s="2" customFormat="1" x14ac:dyDescent="0.25">
      <c r="A347" s="68"/>
      <c r="B347" s="71"/>
      <c r="C347" s="69"/>
      <c r="D347" s="108"/>
      <c r="E347" s="108"/>
      <c r="F347" s="108"/>
      <c r="G347" s="108"/>
      <c r="H347" s="108"/>
      <c r="I347" s="71"/>
      <c r="J347" s="72"/>
      <c r="K347" s="73"/>
      <c r="L347" s="73"/>
      <c r="M347" s="62"/>
      <c r="N347" s="1"/>
    </row>
    <row r="348" spans="1:14" s="2" customFormat="1" x14ac:dyDescent="0.25">
      <c r="A348" s="68"/>
      <c r="B348" s="71"/>
      <c r="C348" s="69"/>
      <c r="D348" s="108"/>
      <c r="E348" s="108"/>
      <c r="F348" s="108"/>
      <c r="G348" s="108"/>
      <c r="H348" s="108"/>
      <c r="I348" s="71"/>
      <c r="J348" s="72"/>
      <c r="K348" s="73"/>
      <c r="L348" s="73"/>
      <c r="M348" s="62"/>
      <c r="N348" s="1"/>
    </row>
    <row r="349" spans="1:14" s="2" customFormat="1" x14ac:dyDescent="0.25">
      <c r="A349" s="68"/>
      <c r="B349" s="71"/>
      <c r="C349" s="69"/>
      <c r="D349" s="108"/>
      <c r="E349" s="108"/>
      <c r="F349" s="108"/>
      <c r="G349" s="108"/>
      <c r="H349" s="108"/>
      <c r="I349" s="71"/>
      <c r="J349" s="72"/>
      <c r="K349" s="73"/>
      <c r="L349" s="73"/>
      <c r="M349" s="62"/>
      <c r="N349" s="1"/>
    </row>
    <row r="350" spans="1:14" s="2" customFormat="1" x14ac:dyDescent="0.25">
      <c r="A350" s="68"/>
      <c r="B350" s="71"/>
      <c r="C350" s="69"/>
      <c r="D350" s="108"/>
      <c r="E350" s="108"/>
      <c r="F350" s="108"/>
      <c r="G350" s="108"/>
      <c r="H350" s="108"/>
      <c r="I350" s="71"/>
      <c r="J350" s="72"/>
      <c r="K350" s="73"/>
      <c r="L350" s="73"/>
      <c r="M350" s="62"/>
      <c r="N350" s="1"/>
    </row>
    <row r="351" spans="1:14" s="2" customFormat="1" x14ac:dyDescent="0.25">
      <c r="A351" s="68"/>
      <c r="B351" s="71"/>
      <c r="C351" s="69"/>
      <c r="D351" s="108"/>
      <c r="E351" s="108"/>
      <c r="F351" s="108"/>
      <c r="G351" s="108"/>
      <c r="H351" s="108"/>
      <c r="I351" s="71"/>
      <c r="J351" s="72"/>
      <c r="K351" s="73"/>
      <c r="L351" s="73"/>
      <c r="M351" s="62"/>
      <c r="N351" s="1"/>
    </row>
    <row r="352" spans="1:14" s="2" customFormat="1" x14ac:dyDescent="0.25">
      <c r="A352" s="68"/>
      <c r="B352" s="71"/>
      <c r="C352" s="69"/>
      <c r="D352" s="108"/>
      <c r="E352" s="108"/>
      <c r="F352" s="108"/>
      <c r="G352" s="108"/>
      <c r="H352" s="108"/>
      <c r="I352" s="71"/>
      <c r="J352" s="72"/>
      <c r="K352" s="73"/>
      <c r="L352" s="73"/>
      <c r="M352" s="62"/>
      <c r="N352" s="1"/>
    </row>
    <row r="353" spans="1:14" s="2" customFormat="1" x14ac:dyDescent="0.25">
      <c r="A353" s="68"/>
      <c r="B353" s="71"/>
      <c r="C353" s="69"/>
      <c r="D353" s="108"/>
      <c r="E353" s="108"/>
      <c r="F353" s="108"/>
      <c r="G353" s="108"/>
      <c r="H353" s="108"/>
      <c r="I353" s="71"/>
      <c r="J353" s="72"/>
      <c r="K353" s="73"/>
      <c r="L353" s="73"/>
      <c r="M353" s="62"/>
      <c r="N353" s="1"/>
    </row>
    <row r="354" spans="1:14" s="2" customFormat="1" x14ac:dyDescent="0.25">
      <c r="A354" s="68"/>
      <c r="B354" s="71"/>
      <c r="C354" s="69"/>
      <c r="D354" s="108"/>
      <c r="E354" s="108"/>
      <c r="F354" s="108"/>
      <c r="G354" s="108"/>
      <c r="H354" s="108"/>
      <c r="I354" s="71"/>
      <c r="J354" s="72"/>
      <c r="K354" s="73"/>
      <c r="L354" s="73"/>
      <c r="M354" s="62"/>
      <c r="N354" s="1"/>
    </row>
    <row r="355" spans="1:14" s="2" customFormat="1" x14ac:dyDescent="0.25">
      <c r="A355" s="68"/>
      <c r="B355" s="71"/>
      <c r="C355" s="69"/>
      <c r="D355" s="108"/>
      <c r="E355" s="108"/>
      <c r="F355" s="108"/>
      <c r="G355" s="108"/>
      <c r="H355" s="108"/>
      <c r="I355" s="71"/>
      <c r="J355" s="72"/>
      <c r="K355" s="73"/>
      <c r="L355" s="73"/>
      <c r="M355" s="62"/>
      <c r="N355" s="1"/>
    </row>
    <row r="356" spans="1:14" s="2" customFormat="1" x14ac:dyDescent="0.25">
      <c r="A356" s="68"/>
      <c r="B356" s="71"/>
      <c r="C356" s="69"/>
      <c r="D356" s="108"/>
      <c r="E356" s="108"/>
      <c r="F356" s="108"/>
      <c r="G356" s="108"/>
      <c r="H356" s="108"/>
      <c r="I356" s="71"/>
      <c r="J356" s="72"/>
      <c r="K356" s="73"/>
      <c r="L356" s="73"/>
      <c r="M356" s="62"/>
      <c r="N356" s="1"/>
    </row>
    <row r="357" spans="1:14" s="2" customFormat="1" x14ac:dyDescent="0.25">
      <c r="A357" s="68"/>
      <c r="B357" s="71"/>
      <c r="C357" s="69"/>
      <c r="D357" s="108"/>
      <c r="E357" s="108"/>
      <c r="F357" s="108"/>
      <c r="G357" s="108"/>
      <c r="H357" s="108"/>
      <c r="I357" s="71"/>
      <c r="J357" s="72"/>
      <c r="K357" s="73"/>
      <c r="L357" s="73"/>
      <c r="M357" s="62"/>
      <c r="N357" s="1"/>
    </row>
    <row r="358" spans="1:14" s="2" customFormat="1" x14ac:dyDescent="0.25">
      <c r="A358" s="68"/>
      <c r="B358" s="71"/>
      <c r="C358" s="69"/>
      <c r="D358" s="108"/>
      <c r="E358" s="108"/>
      <c r="F358" s="108"/>
      <c r="G358" s="108"/>
      <c r="H358" s="108"/>
      <c r="I358" s="71"/>
      <c r="J358" s="72"/>
      <c r="K358" s="73"/>
      <c r="L358" s="73"/>
      <c r="M358" s="62"/>
      <c r="N358" s="1"/>
    </row>
    <row r="359" spans="1:14" s="2" customFormat="1" x14ac:dyDescent="0.25">
      <c r="A359" s="68"/>
      <c r="B359" s="71"/>
      <c r="C359" s="69"/>
      <c r="D359" s="108"/>
      <c r="E359" s="108"/>
      <c r="F359" s="108"/>
      <c r="G359" s="108"/>
      <c r="H359" s="108"/>
      <c r="I359" s="71"/>
      <c r="J359" s="72"/>
      <c r="K359" s="73"/>
      <c r="L359" s="73"/>
      <c r="M359" s="62"/>
      <c r="N359" s="1"/>
    </row>
    <row r="360" spans="1:14" s="2" customFormat="1" x14ac:dyDescent="0.25">
      <c r="A360" s="68"/>
      <c r="B360" s="71"/>
      <c r="C360" s="69"/>
      <c r="D360" s="108"/>
      <c r="E360" s="108"/>
      <c r="F360" s="108"/>
      <c r="G360" s="108"/>
      <c r="H360" s="108"/>
      <c r="I360" s="71"/>
      <c r="J360" s="72"/>
      <c r="K360" s="73"/>
      <c r="L360" s="73"/>
      <c r="M360" s="62"/>
      <c r="N360" s="1"/>
    </row>
    <row r="361" spans="1:14" s="2" customFormat="1" x14ac:dyDescent="0.25">
      <c r="A361" s="68"/>
      <c r="B361" s="71"/>
      <c r="C361" s="69"/>
      <c r="D361" s="108"/>
      <c r="E361" s="108"/>
      <c r="F361" s="108"/>
      <c r="G361" s="108"/>
      <c r="H361" s="108"/>
      <c r="I361" s="71"/>
      <c r="J361" s="72"/>
      <c r="K361" s="73"/>
      <c r="L361" s="73"/>
      <c r="M361" s="62"/>
      <c r="N361" s="1"/>
    </row>
    <row r="362" spans="1:14" s="2" customFormat="1" x14ac:dyDescent="0.25">
      <c r="A362" s="68"/>
      <c r="B362" s="71"/>
      <c r="C362" s="69"/>
      <c r="D362" s="108"/>
      <c r="E362" s="108"/>
      <c r="F362" s="108"/>
      <c r="G362" s="108"/>
      <c r="H362" s="108"/>
      <c r="I362" s="71"/>
      <c r="J362" s="72"/>
      <c r="K362" s="73"/>
      <c r="L362" s="73"/>
      <c r="M362" s="62"/>
      <c r="N362" s="1"/>
    </row>
    <row r="363" spans="1:14" s="2" customFormat="1" x14ac:dyDescent="0.25">
      <c r="A363" s="68"/>
      <c r="B363" s="71"/>
      <c r="C363" s="69"/>
      <c r="D363" s="108"/>
      <c r="E363" s="108"/>
      <c r="F363" s="108"/>
      <c r="G363" s="108"/>
      <c r="H363" s="108"/>
      <c r="I363" s="71"/>
      <c r="J363" s="72"/>
      <c r="K363" s="73"/>
      <c r="L363" s="73"/>
      <c r="M363" s="62"/>
      <c r="N363" s="1"/>
    </row>
    <row r="364" spans="1:14" s="2" customFormat="1" x14ac:dyDescent="0.25">
      <c r="A364" s="68"/>
      <c r="B364" s="71"/>
      <c r="C364" s="69"/>
      <c r="D364" s="108"/>
      <c r="E364" s="108"/>
      <c r="F364" s="108"/>
      <c r="G364" s="108"/>
      <c r="H364" s="108"/>
      <c r="I364" s="71"/>
      <c r="J364" s="72"/>
      <c r="K364" s="73"/>
      <c r="L364" s="73"/>
      <c r="M364" s="62"/>
      <c r="N364" s="1"/>
    </row>
    <row r="365" spans="1:14" s="2" customFormat="1" x14ac:dyDescent="0.25">
      <c r="A365" s="68"/>
      <c r="B365" s="71"/>
      <c r="C365" s="69"/>
      <c r="D365" s="108"/>
      <c r="E365" s="108"/>
      <c r="F365" s="108"/>
      <c r="G365" s="108"/>
      <c r="H365" s="108"/>
      <c r="I365" s="71"/>
      <c r="J365" s="72"/>
      <c r="K365" s="73"/>
      <c r="L365" s="73"/>
      <c r="M365" s="62"/>
      <c r="N365" s="1"/>
    </row>
    <row r="366" spans="1:14" s="2" customFormat="1" x14ac:dyDescent="0.25">
      <c r="A366" s="68"/>
      <c r="B366" s="71"/>
      <c r="C366" s="69"/>
      <c r="D366" s="108"/>
      <c r="E366" s="108"/>
      <c r="F366" s="108"/>
      <c r="G366" s="108"/>
      <c r="H366" s="108"/>
      <c r="I366" s="71"/>
      <c r="J366" s="72"/>
      <c r="K366" s="73"/>
      <c r="L366" s="73"/>
      <c r="M366" s="62"/>
      <c r="N366" s="1"/>
    </row>
    <row r="367" spans="1:14" s="2" customFormat="1" x14ac:dyDescent="0.25">
      <c r="A367" s="68"/>
      <c r="B367" s="71"/>
      <c r="C367" s="69"/>
      <c r="D367" s="108"/>
      <c r="E367" s="108"/>
      <c r="F367" s="108"/>
      <c r="G367" s="108"/>
      <c r="H367" s="108"/>
      <c r="I367" s="71"/>
      <c r="J367" s="72"/>
      <c r="K367" s="73"/>
      <c r="L367" s="73"/>
      <c r="M367" s="62"/>
      <c r="N367" s="1"/>
    </row>
    <row r="368" spans="1:14" s="2" customFormat="1" x14ac:dyDescent="0.25">
      <c r="A368" s="68"/>
      <c r="B368" s="71"/>
      <c r="C368" s="69"/>
      <c r="D368" s="108"/>
      <c r="E368" s="108"/>
      <c r="F368" s="108"/>
      <c r="G368" s="108"/>
      <c r="H368" s="108"/>
      <c r="I368" s="71"/>
      <c r="J368" s="72"/>
      <c r="K368" s="73"/>
      <c r="L368" s="73"/>
      <c r="M368" s="62"/>
      <c r="N368" s="1"/>
    </row>
    <row r="369" spans="1:14" s="2" customFormat="1" x14ac:dyDescent="0.25">
      <c r="A369" s="68"/>
      <c r="B369" s="71"/>
      <c r="C369" s="69"/>
      <c r="D369" s="108"/>
      <c r="E369" s="108"/>
      <c r="F369" s="108"/>
      <c r="G369" s="108"/>
      <c r="H369" s="108"/>
      <c r="I369" s="71"/>
      <c r="J369" s="72"/>
      <c r="K369" s="73"/>
      <c r="L369" s="73"/>
      <c r="M369" s="62"/>
      <c r="N369" s="1"/>
    </row>
    <row r="370" spans="1:14" s="2" customFormat="1" x14ac:dyDescent="0.25">
      <c r="A370" s="68"/>
      <c r="B370" s="71"/>
      <c r="C370" s="69"/>
      <c r="D370" s="108"/>
      <c r="E370" s="108"/>
      <c r="F370" s="108"/>
      <c r="G370" s="108"/>
      <c r="H370" s="108"/>
      <c r="I370" s="71"/>
      <c r="J370" s="72"/>
      <c r="K370" s="73"/>
      <c r="L370" s="73"/>
      <c r="M370" s="62"/>
      <c r="N370" s="1"/>
    </row>
    <row r="371" spans="1:14" s="2" customFormat="1" x14ac:dyDescent="0.25">
      <c r="A371" s="68"/>
      <c r="B371" s="71"/>
      <c r="C371" s="69"/>
      <c r="D371" s="108"/>
      <c r="E371" s="108"/>
      <c r="F371" s="108"/>
      <c r="G371" s="108"/>
      <c r="H371" s="108"/>
      <c r="I371" s="71"/>
      <c r="J371" s="72"/>
      <c r="K371" s="73"/>
      <c r="L371" s="73"/>
      <c r="M371" s="62"/>
      <c r="N371" s="1"/>
    </row>
    <row r="372" spans="1:14" s="2" customFormat="1" x14ac:dyDescent="0.25">
      <c r="A372" s="68"/>
      <c r="B372" s="71"/>
      <c r="C372" s="69"/>
      <c r="D372" s="108"/>
      <c r="E372" s="108"/>
      <c r="F372" s="108"/>
      <c r="G372" s="108"/>
      <c r="H372" s="108"/>
      <c r="I372" s="71"/>
      <c r="J372" s="72"/>
      <c r="K372" s="73"/>
      <c r="L372" s="73"/>
      <c r="M372" s="62"/>
      <c r="N372" s="1"/>
    </row>
    <row r="373" spans="1:14" s="2" customFormat="1" x14ac:dyDescent="0.25">
      <c r="A373" s="68"/>
      <c r="B373" s="71"/>
      <c r="C373" s="69"/>
      <c r="D373" s="108"/>
      <c r="E373" s="108"/>
      <c r="F373" s="108"/>
      <c r="G373" s="108"/>
      <c r="H373" s="108"/>
      <c r="I373" s="71"/>
      <c r="J373" s="72"/>
      <c r="K373" s="73"/>
      <c r="L373" s="73"/>
      <c r="M373" s="62"/>
      <c r="N373" s="1"/>
    </row>
    <row r="374" spans="1:14" s="2" customFormat="1" x14ac:dyDescent="0.25">
      <c r="A374" s="68"/>
      <c r="B374" s="71"/>
      <c r="C374" s="69"/>
      <c r="D374" s="108"/>
      <c r="E374" s="108"/>
      <c r="F374" s="108"/>
      <c r="G374" s="108"/>
      <c r="H374" s="108"/>
      <c r="I374" s="71"/>
      <c r="J374" s="72"/>
      <c r="K374" s="73"/>
      <c r="L374" s="73"/>
      <c r="M374" s="62"/>
      <c r="N374" s="1"/>
    </row>
    <row r="375" spans="1:14" s="2" customFormat="1" x14ac:dyDescent="0.25">
      <c r="A375" s="68"/>
      <c r="B375" s="71"/>
      <c r="C375" s="69"/>
      <c r="D375" s="108"/>
      <c r="E375" s="108"/>
      <c r="F375" s="108"/>
      <c r="G375" s="108"/>
      <c r="H375" s="108"/>
      <c r="I375" s="71"/>
      <c r="J375" s="72"/>
      <c r="K375" s="73"/>
      <c r="L375" s="73"/>
      <c r="M375" s="62"/>
      <c r="N375" s="1"/>
    </row>
    <row r="376" spans="1:14" s="2" customFormat="1" x14ac:dyDescent="0.25">
      <c r="A376" s="68"/>
      <c r="B376" s="71"/>
      <c r="C376" s="69"/>
      <c r="D376" s="108"/>
      <c r="E376" s="108"/>
      <c r="F376" s="108"/>
      <c r="G376" s="108"/>
      <c r="H376" s="108"/>
      <c r="I376" s="71"/>
      <c r="J376" s="72"/>
      <c r="K376" s="73"/>
      <c r="L376" s="73"/>
      <c r="M376" s="62"/>
      <c r="N376" s="1"/>
    </row>
    <row r="377" spans="1:14" s="2" customFormat="1" x14ac:dyDescent="0.25">
      <c r="A377" s="68"/>
      <c r="B377" s="71"/>
      <c r="C377" s="69"/>
      <c r="D377" s="108"/>
      <c r="E377" s="108"/>
      <c r="F377" s="108"/>
      <c r="G377" s="108"/>
      <c r="H377" s="108"/>
      <c r="I377" s="71"/>
      <c r="J377" s="72"/>
      <c r="K377" s="73"/>
      <c r="L377" s="73"/>
      <c r="M377" s="62"/>
      <c r="N377" s="1"/>
    </row>
    <row r="378" spans="1:14" s="2" customFormat="1" x14ac:dyDescent="0.25">
      <c r="A378" s="68"/>
      <c r="B378" s="71"/>
      <c r="C378" s="69"/>
      <c r="D378" s="108"/>
      <c r="E378" s="108"/>
      <c r="F378" s="108"/>
      <c r="G378" s="108"/>
      <c r="H378" s="108"/>
      <c r="I378" s="71"/>
      <c r="J378" s="72"/>
      <c r="K378" s="73"/>
      <c r="L378" s="73"/>
      <c r="M378" s="62"/>
      <c r="N378" s="1"/>
    </row>
    <row r="379" spans="1:14" s="2" customFormat="1" x14ac:dyDescent="0.25">
      <c r="A379" s="68"/>
      <c r="B379" s="71"/>
      <c r="C379" s="69"/>
      <c r="D379" s="108"/>
      <c r="E379" s="108"/>
      <c r="F379" s="108"/>
      <c r="G379" s="108"/>
      <c r="H379" s="108"/>
      <c r="I379" s="71"/>
      <c r="J379" s="72"/>
      <c r="K379" s="73"/>
      <c r="L379" s="73"/>
      <c r="M379" s="62"/>
      <c r="N379" s="1"/>
    </row>
    <row r="380" spans="1:14" s="2" customFormat="1" x14ac:dyDescent="0.25">
      <c r="A380" s="68"/>
      <c r="B380" s="71"/>
      <c r="C380" s="69"/>
      <c r="D380" s="108"/>
      <c r="E380" s="108"/>
      <c r="F380" s="108"/>
      <c r="G380" s="108"/>
      <c r="H380" s="108"/>
      <c r="I380" s="71"/>
      <c r="J380" s="72"/>
      <c r="K380" s="73"/>
      <c r="L380" s="73"/>
      <c r="M380" s="62"/>
      <c r="N380" s="1"/>
    </row>
    <row r="381" spans="1:14" s="2" customFormat="1" x14ac:dyDescent="0.25">
      <c r="A381" s="68"/>
      <c r="B381" s="71"/>
      <c r="C381" s="69"/>
      <c r="D381" s="108"/>
      <c r="E381" s="108"/>
      <c r="F381" s="108"/>
      <c r="G381" s="108"/>
      <c r="H381" s="108"/>
      <c r="I381" s="71"/>
      <c r="J381" s="72"/>
      <c r="K381" s="73"/>
      <c r="L381" s="73"/>
      <c r="M381" s="62"/>
      <c r="N381" s="1"/>
    </row>
    <row r="382" spans="1:14" s="2" customFormat="1" x14ac:dyDescent="0.25">
      <c r="A382" s="68"/>
      <c r="B382" s="71"/>
      <c r="C382" s="69"/>
      <c r="D382" s="108"/>
      <c r="E382" s="108"/>
      <c r="F382" s="108"/>
      <c r="G382" s="108"/>
      <c r="H382" s="108"/>
      <c r="I382" s="71"/>
      <c r="J382" s="72"/>
      <c r="K382" s="73"/>
      <c r="L382" s="73"/>
      <c r="M382" s="62"/>
      <c r="N382" s="1"/>
    </row>
    <row r="383" spans="1:14" s="2" customFormat="1" x14ac:dyDescent="0.25">
      <c r="A383" s="68"/>
      <c r="B383" s="71"/>
      <c r="C383" s="69"/>
      <c r="D383" s="108"/>
      <c r="E383" s="108"/>
      <c r="F383" s="108"/>
      <c r="G383" s="108"/>
      <c r="H383" s="108"/>
      <c r="I383" s="71"/>
      <c r="J383" s="72"/>
      <c r="K383" s="73"/>
      <c r="L383" s="73"/>
      <c r="M383" s="62"/>
      <c r="N383" s="1"/>
    </row>
    <row r="384" spans="1:14" s="2" customFormat="1" x14ac:dyDescent="0.25">
      <c r="A384" s="68"/>
      <c r="B384" s="71"/>
      <c r="C384" s="69"/>
      <c r="D384" s="108"/>
      <c r="E384" s="108"/>
      <c r="F384" s="108"/>
      <c r="G384" s="108"/>
      <c r="H384" s="108"/>
      <c r="I384" s="71"/>
      <c r="J384" s="72"/>
      <c r="K384" s="73"/>
      <c r="L384" s="73"/>
      <c r="M384" s="62"/>
      <c r="N384" s="1"/>
    </row>
    <row r="385" spans="1:14" s="2" customFormat="1" x14ac:dyDescent="0.25">
      <c r="A385" s="68"/>
      <c r="B385" s="71"/>
      <c r="C385" s="69"/>
      <c r="D385" s="108"/>
      <c r="E385" s="108"/>
      <c r="F385" s="108"/>
      <c r="G385" s="108"/>
      <c r="H385" s="108"/>
      <c r="I385" s="71"/>
      <c r="J385" s="72"/>
      <c r="K385" s="73"/>
      <c r="L385" s="73"/>
      <c r="M385" s="62"/>
      <c r="N385" s="1"/>
    </row>
    <row r="386" spans="1:14" s="2" customFormat="1" x14ac:dyDescent="0.25">
      <c r="A386" s="68"/>
      <c r="B386" s="71"/>
      <c r="C386" s="69"/>
      <c r="D386" s="108"/>
      <c r="E386" s="108"/>
      <c r="F386" s="108"/>
      <c r="G386" s="108"/>
      <c r="H386" s="108"/>
      <c r="I386" s="71"/>
      <c r="J386" s="72"/>
      <c r="K386" s="73"/>
      <c r="L386" s="73"/>
      <c r="M386" s="62"/>
      <c r="N386" s="1"/>
    </row>
    <row r="387" spans="1:14" s="2" customFormat="1" x14ac:dyDescent="0.25">
      <c r="A387" s="68"/>
      <c r="B387" s="71"/>
      <c r="C387" s="69"/>
      <c r="D387" s="108"/>
      <c r="E387" s="108"/>
      <c r="F387" s="108"/>
      <c r="G387" s="108"/>
      <c r="H387" s="108"/>
      <c r="I387" s="71"/>
      <c r="J387" s="72"/>
      <c r="K387" s="73"/>
      <c r="L387" s="73"/>
      <c r="M387" s="62"/>
      <c r="N387" s="1"/>
    </row>
    <row r="388" spans="1:14" s="2" customFormat="1" x14ac:dyDescent="0.25">
      <c r="A388" s="68"/>
      <c r="B388" s="71"/>
      <c r="C388" s="69"/>
      <c r="D388" s="108"/>
      <c r="E388" s="108"/>
      <c r="F388" s="108"/>
      <c r="G388" s="108"/>
      <c r="H388" s="108"/>
      <c r="I388" s="71"/>
      <c r="J388" s="72"/>
      <c r="K388" s="73"/>
      <c r="L388" s="73"/>
      <c r="M388" s="62"/>
      <c r="N388" s="1"/>
    </row>
    <row r="389" spans="1:14" s="2" customFormat="1" x14ac:dyDescent="0.25">
      <c r="A389" s="68"/>
      <c r="B389" s="71"/>
      <c r="C389" s="69"/>
      <c r="D389" s="108"/>
      <c r="E389" s="108"/>
      <c r="F389" s="108"/>
      <c r="G389" s="108"/>
      <c r="H389" s="108"/>
      <c r="I389" s="71"/>
      <c r="J389" s="72"/>
      <c r="K389" s="73"/>
      <c r="L389" s="73"/>
      <c r="M389" s="62"/>
      <c r="N389" s="1"/>
    </row>
    <row r="390" spans="1:14" s="2" customFormat="1" x14ac:dyDescent="0.25">
      <c r="A390" s="68"/>
      <c r="B390" s="71"/>
      <c r="C390" s="69"/>
      <c r="D390" s="108"/>
      <c r="E390" s="108"/>
      <c r="F390" s="108"/>
      <c r="G390" s="108"/>
      <c r="H390" s="108"/>
      <c r="I390" s="71"/>
      <c r="J390" s="72"/>
      <c r="K390" s="73"/>
      <c r="L390" s="73"/>
      <c r="M390" s="62"/>
      <c r="N390" s="1"/>
    </row>
    <row r="391" spans="1:14" s="2" customFormat="1" x14ac:dyDescent="0.25">
      <c r="A391" s="68"/>
      <c r="B391" s="71"/>
      <c r="C391" s="69"/>
      <c r="D391" s="108"/>
      <c r="E391" s="108"/>
      <c r="F391" s="108"/>
      <c r="G391" s="108"/>
      <c r="H391" s="108"/>
      <c r="I391" s="71"/>
      <c r="J391" s="72"/>
      <c r="K391" s="73"/>
      <c r="L391" s="73"/>
      <c r="M391" s="62"/>
      <c r="N391" s="1"/>
    </row>
    <row r="392" spans="1:14" s="2" customFormat="1" x14ac:dyDescent="0.25">
      <c r="A392" s="68"/>
      <c r="B392" s="71"/>
      <c r="C392" s="69"/>
      <c r="D392" s="108"/>
      <c r="E392" s="108"/>
      <c r="F392" s="108"/>
      <c r="G392" s="108"/>
      <c r="H392" s="108"/>
      <c r="I392" s="71"/>
      <c r="J392" s="72"/>
      <c r="K392" s="73"/>
      <c r="L392" s="73"/>
      <c r="M392" s="62"/>
      <c r="N392" s="1"/>
    </row>
    <row r="393" spans="1:14" s="2" customFormat="1" x14ac:dyDescent="0.25">
      <c r="A393" s="68"/>
      <c r="B393" s="71"/>
      <c r="C393" s="69"/>
      <c r="D393" s="108"/>
      <c r="E393" s="108"/>
      <c r="F393" s="108"/>
      <c r="G393" s="108"/>
      <c r="H393" s="108"/>
      <c r="I393" s="71"/>
      <c r="J393" s="72"/>
      <c r="K393" s="73"/>
      <c r="L393" s="73"/>
      <c r="M393" s="62"/>
      <c r="N393" s="1"/>
    </row>
    <row r="394" spans="1:14" s="2" customFormat="1" x14ac:dyDescent="0.25">
      <c r="A394" s="68"/>
      <c r="B394" s="71"/>
      <c r="C394" s="69"/>
      <c r="D394" s="108"/>
      <c r="E394" s="108"/>
      <c r="F394" s="108"/>
      <c r="G394" s="108"/>
      <c r="H394" s="108"/>
      <c r="I394" s="71"/>
      <c r="J394" s="72"/>
      <c r="K394" s="73"/>
      <c r="L394" s="73"/>
      <c r="M394" s="62"/>
      <c r="N394" s="1"/>
    </row>
    <row r="395" spans="1:14" s="2" customFormat="1" x14ac:dyDescent="0.25">
      <c r="A395" s="68"/>
      <c r="B395" s="71"/>
      <c r="C395" s="69"/>
      <c r="D395" s="108"/>
      <c r="E395" s="108"/>
      <c r="F395" s="108"/>
      <c r="G395" s="108"/>
      <c r="H395" s="108"/>
      <c r="I395" s="71"/>
      <c r="J395" s="72"/>
      <c r="K395" s="73"/>
      <c r="L395" s="73"/>
      <c r="M395" s="62"/>
      <c r="N395" s="1"/>
    </row>
    <row r="396" spans="1:14" s="2" customFormat="1" x14ac:dyDescent="0.25">
      <c r="A396" s="68"/>
      <c r="B396" s="71"/>
      <c r="C396" s="69"/>
      <c r="D396" s="108"/>
      <c r="E396" s="108"/>
      <c r="F396" s="108"/>
      <c r="G396" s="108"/>
      <c r="H396" s="108"/>
      <c r="I396" s="71"/>
      <c r="J396" s="72"/>
      <c r="K396" s="73"/>
      <c r="L396" s="73"/>
      <c r="M396" s="62"/>
      <c r="N396" s="1"/>
    </row>
    <row r="397" spans="1:14" s="2" customFormat="1" x14ac:dyDescent="0.25">
      <c r="A397" s="68"/>
      <c r="B397" s="71"/>
      <c r="C397" s="69"/>
      <c r="D397" s="108"/>
      <c r="E397" s="108"/>
      <c r="F397" s="108"/>
      <c r="G397" s="108"/>
      <c r="H397" s="108"/>
      <c r="I397" s="71"/>
      <c r="J397" s="72"/>
      <c r="K397" s="73"/>
      <c r="L397" s="73"/>
      <c r="M397" s="62"/>
      <c r="N397" s="1"/>
    </row>
    <row r="398" spans="1:14" s="2" customFormat="1" x14ac:dyDescent="0.25">
      <c r="A398" s="68"/>
      <c r="B398" s="71"/>
      <c r="C398" s="69"/>
      <c r="D398" s="108"/>
      <c r="E398" s="108"/>
      <c r="F398" s="108"/>
      <c r="G398" s="108"/>
      <c r="H398" s="108"/>
      <c r="I398" s="71"/>
      <c r="J398" s="72"/>
      <c r="K398" s="73"/>
      <c r="L398" s="73"/>
      <c r="M398" s="62"/>
      <c r="N398" s="1"/>
    </row>
    <row r="399" spans="1:14" s="2" customFormat="1" x14ac:dyDescent="0.25">
      <c r="A399" s="68"/>
      <c r="B399" s="71"/>
      <c r="C399" s="69"/>
      <c r="D399" s="108"/>
      <c r="E399" s="108"/>
      <c r="F399" s="108"/>
      <c r="G399" s="108"/>
      <c r="H399" s="108"/>
      <c r="I399" s="71"/>
      <c r="J399" s="72"/>
      <c r="K399" s="73"/>
      <c r="L399" s="73"/>
      <c r="M399" s="62"/>
      <c r="N399" s="1"/>
    </row>
    <row r="400" spans="1:14" s="2" customFormat="1" x14ac:dyDescent="0.25">
      <c r="A400" s="68"/>
      <c r="B400" s="71"/>
      <c r="C400" s="69"/>
      <c r="D400" s="108"/>
      <c r="E400" s="108"/>
      <c r="F400" s="108"/>
      <c r="G400" s="108"/>
      <c r="H400" s="108"/>
      <c r="I400" s="71"/>
      <c r="J400" s="72"/>
      <c r="K400" s="73"/>
      <c r="L400" s="73"/>
      <c r="M400" s="62"/>
      <c r="N400" s="1"/>
    </row>
    <row r="401" spans="1:14" s="2" customFormat="1" x14ac:dyDescent="0.25">
      <c r="A401" s="68"/>
      <c r="B401" s="71"/>
      <c r="C401" s="69"/>
      <c r="D401" s="108"/>
      <c r="E401" s="108"/>
      <c r="F401" s="108"/>
      <c r="G401" s="108"/>
      <c r="H401" s="108"/>
      <c r="I401" s="71"/>
      <c r="J401" s="72"/>
      <c r="K401" s="73"/>
      <c r="L401" s="73"/>
      <c r="M401" s="62"/>
      <c r="N401" s="1"/>
    </row>
    <row r="402" spans="1:14" s="2" customFormat="1" x14ac:dyDescent="0.25">
      <c r="A402" s="68"/>
      <c r="B402" s="71"/>
      <c r="C402" s="69"/>
      <c r="D402" s="108"/>
      <c r="E402" s="108"/>
      <c r="F402" s="108"/>
      <c r="G402" s="108"/>
      <c r="H402" s="108"/>
      <c r="I402" s="71"/>
      <c r="J402" s="72"/>
      <c r="K402" s="73"/>
      <c r="L402" s="73"/>
      <c r="M402" s="62"/>
      <c r="N402" s="1"/>
    </row>
    <row r="403" spans="1:14" s="2" customFormat="1" x14ac:dyDescent="0.25">
      <c r="A403" s="68"/>
      <c r="B403" s="71"/>
      <c r="C403" s="69"/>
      <c r="D403" s="108"/>
      <c r="E403" s="108"/>
      <c r="F403" s="108"/>
      <c r="G403" s="108"/>
      <c r="H403" s="108"/>
      <c r="I403" s="71"/>
      <c r="J403" s="72"/>
      <c r="K403" s="73"/>
      <c r="L403" s="73"/>
      <c r="M403" s="62"/>
      <c r="N403" s="1"/>
    </row>
    <row r="404" spans="1:14" s="2" customFormat="1" x14ac:dyDescent="0.25">
      <c r="A404" s="68"/>
      <c r="B404" s="71"/>
      <c r="C404" s="69"/>
      <c r="D404" s="108"/>
      <c r="E404" s="108"/>
      <c r="F404" s="108"/>
      <c r="G404" s="108"/>
      <c r="H404" s="108"/>
      <c r="I404" s="71"/>
      <c r="J404" s="72"/>
      <c r="K404" s="73"/>
      <c r="L404" s="73"/>
      <c r="M404" s="62"/>
      <c r="N404" s="1"/>
    </row>
    <row r="405" spans="1:14" s="2" customFormat="1" x14ac:dyDescent="0.25">
      <c r="A405" s="68"/>
      <c r="B405" s="71"/>
      <c r="C405" s="69"/>
      <c r="D405" s="108"/>
      <c r="E405" s="108"/>
      <c r="F405" s="108"/>
      <c r="G405" s="108"/>
      <c r="H405" s="108"/>
      <c r="I405" s="71"/>
      <c r="J405" s="72"/>
      <c r="K405" s="73"/>
      <c r="L405" s="73"/>
      <c r="M405" s="62"/>
      <c r="N405" s="1"/>
    </row>
    <row r="406" spans="1:14" s="2" customFormat="1" x14ac:dyDescent="0.25">
      <c r="A406" s="68"/>
      <c r="B406" s="71"/>
      <c r="C406" s="69"/>
      <c r="D406" s="108"/>
      <c r="E406" s="108"/>
      <c r="F406" s="108"/>
      <c r="G406" s="108"/>
      <c r="H406" s="108"/>
      <c r="I406" s="71"/>
      <c r="J406" s="72"/>
      <c r="K406" s="73"/>
      <c r="L406" s="73"/>
      <c r="M406" s="62"/>
      <c r="N406" s="1"/>
    </row>
    <row r="407" spans="1:14" s="2" customFormat="1" x14ac:dyDescent="0.25">
      <c r="A407" s="68"/>
      <c r="B407" s="71"/>
      <c r="C407" s="69"/>
      <c r="D407" s="108"/>
      <c r="E407" s="108"/>
      <c r="F407" s="108"/>
      <c r="G407" s="108"/>
      <c r="H407" s="108"/>
      <c r="I407" s="71"/>
      <c r="J407" s="72"/>
      <c r="K407" s="73"/>
      <c r="L407" s="73"/>
      <c r="M407" s="62"/>
      <c r="N407" s="1"/>
    </row>
    <row r="408" spans="1:14" s="2" customFormat="1" x14ac:dyDescent="0.25">
      <c r="A408" s="68"/>
      <c r="B408" s="71"/>
      <c r="C408" s="69"/>
      <c r="D408" s="108"/>
      <c r="E408" s="108"/>
      <c r="F408" s="108"/>
      <c r="G408" s="108"/>
      <c r="H408" s="108"/>
      <c r="I408" s="71"/>
      <c r="J408" s="72"/>
      <c r="K408" s="73"/>
      <c r="L408" s="73"/>
      <c r="M408" s="62"/>
      <c r="N408" s="1"/>
    </row>
    <row r="409" spans="1:14" s="2" customFormat="1" x14ac:dyDescent="0.25">
      <c r="A409" s="68"/>
      <c r="B409" s="71"/>
      <c r="C409" s="69"/>
      <c r="D409" s="108"/>
      <c r="E409" s="108"/>
      <c r="F409" s="108"/>
      <c r="G409" s="108"/>
      <c r="H409" s="108"/>
      <c r="I409" s="71"/>
      <c r="J409" s="72"/>
      <c r="K409" s="73"/>
      <c r="L409" s="73"/>
      <c r="M409" s="62"/>
      <c r="N409" s="1"/>
    </row>
    <row r="410" spans="1:14" s="2" customFormat="1" x14ac:dyDescent="0.25">
      <c r="A410" s="68"/>
      <c r="B410" s="71"/>
      <c r="C410" s="69"/>
      <c r="D410" s="108"/>
      <c r="E410" s="108"/>
      <c r="F410" s="108"/>
      <c r="G410" s="108"/>
      <c r="H410" s="108"/>
      <c r="I410" s="71"/>
      <c r="J410" s="72"/>
      <c r="K410" s="73"/>
      <c r="L410" s="73"/>
      <c r="M410" s="62"/>
      <c r="N410" s="1"/>
    </row>
    <row r="411" spans="1:14" s="2" customFormat="1" x14ac:dyDescent="0.25">
      <c r="A411" s="68"/>
      <c r="B411" s="71"/>
      <c r="C411" s="69"/>
      <c r="D411" s="108"/>
      <c r="E411" s="108"/>
      <c r="F411" s="108"/>
      <c r="G411" s="108"/>
      <c r="H411" s="108"/>
      <c r="I411" s="71"/>
      <c r="J411" s="72"/>
      <c r="K411" s="73"/>
      <c r="L411" s="73"/>
      <c r="M411" s="62"/>
      <c r="N411" s="1"/>
    </row>
    <row r="412" spans="1:14" s="2" customFormat="1" x14ac:dyDescent="0.25">
      <c r="A412" s="68"/>
      <c r="B412" s="71"/>
      <c r="C412" s="69"/>
      <c r="D412" s="108"/>
      <c r="E412" s="108"/>
      <c r="F412" s="108"/>
      <c r="G412" s="108"/>
      <c r="H412" s="108"/>
      <c r="I412" s="71"/>
      <c r="J412" s="72"/>
      <c r="K412" s="73"/>
      <c r="L412" s="73"/>
      <c r="M412" s="62"/>
      <c r="N412" s="1"/>
    </row>
    <row r="413" spans="1:14" s="2" customFormat="1" x14ac:dyDescent="0.25">
      <c r="A413" s="68"/>
      <c r="B413" s="71"/>
      <c r="C413" s="69"/>
      <c r="D413" s="108"/>
      <c r="E413" s="108"/>
      <c r="F413" s="108"/>
      <c r="G413" s="108"/>
      <c r="H413" s="108"/>
      <c r="I413" s="71"/>
      <c r="J413" s="72"/>
      <c r="K413" s="73"/>
      <c r="L413" s="73"/>
      <c r="M413" s="62"/>
      <c r="N413" s="1"/>
    </row>
    <row r="414" spans="1:14" s="2" customFormat="1" x14ac:dyDescent="0.25">
      <c r="A414" s="68"/>
      <c r="B414" s="71"/>
      <c r="C414" s="69"/>
      <c r="D414" s="108"/>
      <c r="E414" s="108"/>
      <c r="F414" s="108"/>
      <c r="G414" s="108"/>
      <c r="H414" s="108"/>
      <c r="I414" s="71"/>
      <c r="J414" s="72"/>
      <c r="K414" s="73"/>
      <c r="L414" s="73"/>
      <c r="M414" s="62"/>
      <c r="N414" s="1"/>
    </row>
    <row r="415" spans="1:14" s="2" customFormat="1" x14ac:dyDescent="0.25">
      <c r="A415" s="68"/>
      <c r="B415" s="71"/>
      <c r="C415" s="69"/>
      <c r="D415" s="108"/>
      <c r="E415" s="108"/>
      <c r="F415" s="108"/>
      <c r="G415" s="108"/>
      <c r="H415" s="108"/>
      <c r="I415" s="71"/>
      <c r="J415" s="72"/>
      <c r="K415" s="73"/>
      <c r="L415" s="73"/>
      <c r="M415" s="62"/>
      <c r="N415" s="1"/>
    </row>
    <row r="416" spans="1:14" s="2" customFormat="1" x14ac:dyDescent="0.25">
      <c r="A416" s="68"/>
      <c r="B416" s="71"/>
      <c r="C416" s="69"/>
      <c r="D416" s="108"/>
      <c r="E416" s="108"/>
      <c r="F416" s="108"/>
      <c r="G416" s="108"/>
      <c r="H416" s="108"/>
      <c r="I416" s="71"/>
      <c r="J416" s="72"/>
      <c r="K416" s="73"/>
      <c r="L416" s="73"/>
      <c r="M416" s="62"/>
      <c r="N416" s="1"/>
    </row>
    <row r="417" spans="1:14" s="2" customFormat="1" x14ac:dyDescent="0.25">
      <c r="A417" s="68"/>
      <c r="B417" s="71"/>
      <c r="C417" s="69"/>
      <c r="D417" s="108"/>
      <c r="E417" s="108"/>
      <c r="F417" s="108"/>
      <c r="G417" s="108"/>
      <c r="H417" s="108"/>
      <c r="I417" s="71"/>
      <c r="J417" s="72"/>
      <c r="K417" s="73"/>
      <c r="L417" s="73"/>
      <c r="M417" s="62"/>
      <c r="N417" s="1"/>
    </row>
    <row r="418" spans="1:14" s="2" customFormat="1" x14ac:dyDescent="0.25">
      <c r="A418" s="68"/>
      <c r="B418" s="71"/>
      <c r="C418" s="69"/>
      <c r="D418" s="108"/>
      <c r="E418" s="108"/>
      <c r="F418" s="108"/>
      <c r="G418" s="108"/>
      <c r="H418" s="108"/>
      <c r="I418" s="71"/>
      <c r="J418" s="72"/>
      <c r="K418" s="73"/>
      <c r="L418" s="73"/>
      <c r="M418" s="62"/>
      <c r="N418" s="1"/>
    </row>
    <row r="419" spans="1:14" s="2" customFormat="1" x14ac:dyDescent="0.25">
      <c r="A419" s="68"/>
      <c r="B419" s="71"/>
      <c r="C419" s="69"/>
      <c r="D419" s="108"/>
      <c r="E419" s="108"/>
      <c r="F419" s="108"/>
      <c r="G419" s="108"/>
      <c r="H419" s="108"/>
      <c r="I419" s="71"/>
      <c r="J419" s="72"/>
      <c r="K419" s="73"/>
      <c r="L419" s="73"/>
      <c r="M419" s="62"/>
      <c r="N419" s="1"/>
    </row>
    <row r="420" spans="1:14" s="2" customFormat="1" x14ac:dyDescent="0.25">
      <c r="A420" s="68"/>
      <c r="B420" s="71"/>
      <c r="C420" s="69"/>
      <c r="D420" s="108"/>
      <c r="E420" s="108"/>
      <c r="F420" s="108"/>
      <c r="G420" s="108"/>
      <c r="H420" s="108"/>
      <c r="I420" s="71"/>
      <c r="J420" s="72"/>
      <c r="K420" s="73"/>
      <c r="L420" s="73"/>
      <c r="M420" s="62"/>
      <c r="N420" s="1"/>
    </row>
    <row r="421" spans="1:14" s="2" customFormat="1" x14ac:dyDescent="0.25">
      <c r="A421" s="68"/>
      <c r="B421" s="71"/>
      <c r="C421" s="69"/>
      <c r="D421" s="108"/>
      <c r="E421" s="108"/>
      <c r="F421" s="108"/>
      <c r="G421" s="108"/>
      <c r="H421" s="108"/>
      <c r="I421" s="71"/>
      <c r="J421" s="72"/>
      <c r="K421" s="73"/>
      <c r="L421" s="73"/>
      <c r="M421" s="62"/>
      <c r="N421" s="1"/>
    </row>
    <row r="422" spans="1:14" s="2" customFormat="1" x14ac:dyDescent="0.25">
      <c r="A422" s="68"/>
      <c r="B422" s="71"/>
      <c r="C422" s="69"/>
      <c r="D422" s="108"/>
      <c r="E422" s="108"/>
      <c r="F422" s="108"/>
      <c r="G422" s="108"/>
      <c r="H422" s="108"/>
      <c r="I422" s="71"/>
      <c r="J422" s="72"/>
      <c r="K422" s="73"/>
      <c r="L422" s="73"/>
      <c r="M422" s="62"/>
      <c r="N422" s="1"/>
    </row>
    <row r="423" spans="1:14" s="2" customFormat="1" x14ac:dyDescent="0.25">
      <c r="A423" s="68"/>
      <c r="B423" s="71"/>
      <c r="C423" s="69"/>
      <c r="D423" s="108"/>
      <c r="E423" s="108"/>
      <c r="F423" s="108"/>
      <c r="G423" s="108"/>
      <c r="H423" s="108"/>
      <c r="I423" s="71"/>
      <c r="J423" s="72"/>
      <c r="K423" s="73"/>
      <c r="L423" s="73"/>
      <c r="M423" s="62"/>
      <c r="N423" s="1"/>
    </row>
    <row r="424" spans="1:14" s="2" customFormat="1" x14ac:dyDescent="0.25">
      <c r="A424" s="68"/>
      <c r="B424" s="71"/>
      <c r="C424" s="69"/>
      <c r="D424" s="108"/>
      <c r="E424" s="108"/>
      <c r="F424" s="108"/>
      <c r="G424" s="108"/>
      <c r="H424" s="108"/>
      <c r="I424" s="71"/>
      <c r="J424" s="72"/>
      <c r="K424" s="73"/>
      <c r="L424" s="73"/>
      <c r="M424" s="62"/>
      <c r="N424" s="1"/>
    </row>
    <row r="425" spans="1:14" s="2" customFormat="1" x14ac:dyDescent="0.25">
      <c r="A425" s="68"/>
      <c r="B425" s="71"/>
      <c r="C425" s="69"/>
      <c r="D425" s="108"/>
      <c r="E425" s="108"/>
      <c r="F425" s="108"/>
      <c r="G425" s="108"/>
      <c r="H425" s="108"/>
      <c r="I425" s="71"/>
      <c r="J425" s="72"/>
      <c r="K425" s="73"/>
      <c r="L425" s="73"/>
      <c r="M425" s="62"/>
      <c r="N425" s="1"/>
    </row>
    <row r="426" spans="1:14" s="2" customFormat="1" x14ac:dyDescent="0.25">
      <c r="A426" s="68"/>
      <c r="B426" s="71"/>
      <c r="C426" s="69"/>
      <c r="D426" s="108"/>
      <c r="E426" s="108"/>
      <c r="F426" s="108"/>
      <c r="G426" s="108"/>
      <c r="H426" s="108"/>
      <c r="I426" s="71"/>
      <c r="J426" s="72"/>
      <c r="K426" s="73"/>
      <c r="L426" s="73"/>
      <c r="M426" s="62"/>
      <c r="N426" s="1"/>
    </row>
    <row r="427" spans="1:14" s="2" customFormat="1" x14ac:dyDescent="0.25">
      <c r="A427" s="68"/>
      <c r="B427" s="71"/>
      <c r="C427" s="69"/>
      <c r="D427" s="108"/>
      <c r="E427" s="108"/>
      <c r="F427" s="108"/>
      <c r="G427" s="108"/>
      <c r="H427" s="108"/>
      <c r="I427" s="71"/>
      <c r="J427" s="72"/>
      <c r="K427" s="73"/>
      <c r="L427" s="73"/>
      <c r="M427" s="62"/>
      <c r="N427" s="1"/>
    </row>
    <row r="428" spans="1:14" s="2" customFormat="1" x14ac:dyDescent="0.25">
      <c r="A428" s="68"/>
      <c r="B428" s="71"/>
      <c r="C428" s="69"/>
      <c r="D428" s="108"/>
      <c r="E428" s="108"/>
      <c r="F428" s="108"/>
      <c r="G428" s="108"/>
      <c r="H428" s="108"/>
      <c r="I428" s="71"/>
      <c r="J428" s="72"/>
      <c r="K428" s="73"/>
      <c r="L428" s="73"/>
      <c r="M428" s="62"/>
      <c r="N428" s="1"/>
    </row>
    <row r="429" spans="1:14" s="2" customFormat="1" x14ac:dyDescent="0.25">
      <c r="A429" s="68"/>
      <c r="B429" s="71"/>
      <c r="C429" s="69"/>
      <c r="D429" s="108"/>
      <c r="E429" s="108"/>
      <c r="F429" s="108"/>
      <c r="G429" s="108"/>
      <c r="H429" s="108"/>
      <c r="I429" s="71"/>
      <c r="J429" s="72"/>
      <c r="K429" s="73"/>
      <c r="L429" s="73"/>
      <c r="M429" s="62"/>
      <c r="N429" s="1"/>
    </row>
    <row r="430" spans="1:14" s="2" customFormat="1" x14ac:dyDescent="0.25">
      <c r="A430" s="68"/>
      <c r="B430" s="71"/>
      <c r="C430" s="69"/>
      <c r="D430" s="108"/>
      <c r="E430" s="108"/>
      <c r="F430" s="108"/>
      <c r="G430" s="108"/>
      <c r="H430" s="108"/>
      <c r="I430" s="71"/>
      <c r="J430" s="72"/>
      <c r="K430" s="73"/>
      <c r="L430" s="73"/>
      <c r="M430" s="62"/>
      <c r="N430" s="1"/>
    </row>
    <row r="431" spans="1:14" s="2" customFormat="1" x14ac:dyDescent="0.25">
      <c r="A431" s="68"/>
      <c r="B431" s="71"/>
      <c r="C431" s="69"/>
      <c r="D431" s="108"/>
      <c r="E431" s="108"/>
      <c r="F431" s="108"/>
      <c r="G431" s="108"/>
      <c r="H431" s="108"/>
      <c r="I431" s="71"/>
      <c r="J431" s="72"/>
      <c r="K431" s="73"/>
      <c r="L431" s="73"/>
      <c r="M431" s="62"/>
      <c r="N431" s="1"/>
    </row>
    <row r="432" spans="1:14" s="2" customFormat="1" x14ac:dyDescent="0.25">
      <c r="A432" s="68"/>
      <c r="B432" s="71"/>
      <c r="C432" s="69"/>
      <c r="D432" s="108"/>
      <c r="E432" s="108"/>
      <c r="F432" s="108"/>
      <c r="G432" s="108"/>
      <c r="H432" s="108"/>
      <c r="I432" s="71"/>
      <c r="J432" s="72"/>
      <c r="K432" s="73"/>
      <c r="L432" s="73"/>
      <c r="M432" s="62"/>
      <c r="N432" s="1"/>
    </row>
    <row r="433" spans="1:14" s="2" customFormat="1" x14ac:dyDescent="0.25">
      <c r="A433" s="68"/>
      <c r="B433" s="71"/>
      <c r="C433" s="69"/>
      <c r="D433" s="108"/>
      <c r="E433" s="108"/>
      <c r="F433" s="108"/>
      <c r="G433" s="108"/>
      <c r="H433" s="108"/>
      <c r="I433" s="71"/>
      <c r="J433" s="72"/>
      <c r="K433" s="73"/>
      <c r="L433" s="73"/>
      <c r="M433" s="62"/>
      <c r="N433" s="1"/>
    </row>
    <row r="434" spans="1:14" s="2" customFormat="1" x14ac:dyDescent="0.25">
      <c r="A434" s="68"/>
      <c r="B434" s="71"/>
      <c r="C434" s="69"/>
      <c r="D434" s="108"/>
      <c r="E434" s="108"/>
      <c r="F434" s="108"/>
      <c r="G434" s="108"/>
      <c r="H434" s="108"/>
      <c r="I434" s="71"/>
      <c r="J434" s="72"/>
      <c r="K434" s="73"/>
      <c r="L434" s="73"/>
      <c r="M434" s="62"/>
      <c r="N434" s="1"/>
    </row>
    <row r="435" spans="1:14" s="2" customFormat="1" x14ac:dyDescent="0.25">
      <c r="A435" s="68"/>
      <c r="B435" s="71"/>
      <c r="C435" s="69"/>
      <c r="D435" s="108"/>
      <c r="E435" s="108"/>
      <c r="F435" s="108"/>
      <c r="G435" s="108"/>
      <c r="H435" s="108"/>
      <c r="I435" s="71"/>
      <c r="J435" s="72"/>
      <c r="K435" s="73"/>
      <c r="L435" s="73"/>
      <c r="M435" s="62"/>
      <c r="N435" s="1"/>
    </row>
    <row r="436" spans="1:14" s="2" customFormat="1" x14ac:dyDescent="0.25">
      <c r="A436" s="68"/>
      <c r="B436" s="71"/>
      <c r="C436" s="69"/>
      <c r="D436" s="108"/>
      <c r="E436" s="108"/>
      <c r="F436" s="108"/>
      <c r="G436" s="108"/>
      <c r="H436" s="108"/>
      <c r="I436" s="71"/>
      <c r="J436" s="72"/>
      <c r="K436" s="73"/>
      <c r="L436" s="73"/>
      <c r="M436" s="62"/>
      <c r="N436" s="1"/>
    </row>
    <row r="437" spans="1:14" s="2" customFormat="1" x14ac:dyDescent="0.25">
      <c r="A437" s="68"/>
      <c r="B437" s="71"/>
      <c r="C437" s="69"/>
      <c r="D437" s="108"/>
      <c r="E437" s="108"/>
      <c r="F437" s="108"/>
      <c r="G437" s="108"/>
      <c r="H437" s="108"/>
      <c r="I437" s="71"/>
      <c r="J437" s="72"/>
      <c r="K437" s="73"/>
      <c r="L437" s="73"/>
      <c r="M437" s="62"/>
      <c r="N437" s="1"/>
    </row>
    <row r="438" spans="1:14" s="2" customFormat="1" x14ac:dyDescent="0.25">
      <c r="A438" s="68"/>
      <c r="B438" s="71"/>
      <c r="C438" s="69"/>
      <c r="D438" s="108"/>
      <c r="E438" s="108"/>
      <c r="F438" s="108"/>
      <c r="G438" s="108"/>
      <c r="H438" s="108"/>
      <c r="I438" s="71"/>
      <c r="J438" s="72"/>
      <c r="K438" s="73"/>
      <c r="L438" s="73"/>
      <c r="M438" s="62"/>
      <c r="N438" s="1"/>
    </row>
    <row r="439" spans="1:14" s="2" customFormat="1" x14ac:dyDescent="0.25">
      <c r="A439" s="68"/>
      <c r="B439" s="71"/>
      <c r="C439" s="69"/>
      <c r="D439" s="108"/>
      <c r="E439" s="108"/>
      <c r="F439" s="108"/>
      <c r="G439" s="108"/>
      <c r="H439" s="108"/>
      <c r="I439" s="71"/>
      <c r="J439" s="72"/>
      <c r="K439" s="73"/>
      <c r="L439" s="73"/>
      <c r="M439" s="62"/>
      <c r="N439" s="1"/>
    </row>
    <row r="440" spans="1:14" s="2" customFormat="1" x14ac:dyDescent="0.25">
      <c r="A440" s="68"/>
      <c r="B440" s="71"/>
      <c r="C440" s="69"/>
      <c r="D440" s="108"/>
      <c r="E440" s="108"/>
      <c r="F440" s="108"/>
      <c r="G440" s="108"/>
      <c r="H440" s="108"/>
      <c r="I440" s="71"/>
      <c r="J440" s="72"/>
      <c r="K440" s="73"/>
      <c r="L440" s="73"/>
      <c r="M440" s="62"/>
      <c r="N440" s="1"/>
    </row>
    <row r="441" spans="1:14" s="2" customFormat="1" x14ac:dyDescent="0.25">
      <c r="A441" s="68"/>
      <c r="B441" s="71"/>
      <c r="C441" s="69"/>
      <c r="D441" s="108"/>
      <c r="E441" s="108"/>
      <c r="F441" s="108"/>
      <c r="G441" s="108"/>
      <c r="H441" s="108"/>
      <c r="I441" s="71"/>
      <c r="J441" s="72"/>
      <c r="K441" s="73"/>
      <c r="L441" s="73"/>
      <c r="M441" s="62"/>
      <c r="N441" s="1"/>
    </row>
    <row r="442" spans="1:14" s="2" customFormat="1" x14ac:dyDescent="0.25">
      <c r="A442" s="68"/>
      <c r="B442" s="71"/>
      <c r="C442" s="69"/>
      <c r="D442" s="108"/>
      <c r="E442" s="108"/>
      <c r="F442" s="108"/>
      <c r="G442" s="108"/>
      <c r="H442" s="108"/>
      <c r="I442" s="71"/>
      <c r="J442" s="72"/>
      <c r="K442" s="73"/>
      <c r="L442" s="73"/>
      <c r="M442" s="62"/>
      <c r="N442" s="1"/>
    </row>
    <row r="443" spans="1:14" s="2" customFormat="1" x14ac:dyDescent="0.25">
      <c r="A443" s="68"/>
      <c r="B443" s="71"/>
      <c r="C443" s="69"/>
      <c r="D443" s="108"/>
      <c r="E443" s="108"/>
      <c r="F443" s="108"/>
      <c r="G443" s="108"/>
      <c r="H443" s="108"/>
      <c r="I443" s="71"/>
      <c r="J443" s="72"/>
      <c r="K443" s="73"/>
      <c r="L443" s="73"/>
      <c r="M443" s="62"/>
      <c r="N443" s="1"/>
    </row>
    <row r="444" spans="1:14" s="2" customFormat="1" x14ac:dyDescent="0.25">
      <c r="A444" s="68"/>
      <c r="B444" s="71"/>
      <c r="C444" s="69"/>
      <c r="D444" s="108"/>
      <c r="E444" s="108"/>
      <c r="F444" s="108"/>
      <c r="G444" s="108"/>
      <c r="H444" s="108"/>
      <c r="I444" s="71"/>
      <c r="J444" s="72"/>
      <c r="K444" s="73"/>
      <c r="L444" s="73"/>
      <c r="M444" s="62"/>
      <c r="N444" s="1"/>
    </row>
    <row r="445" spans="1:14" s="2" customFormat="1" x14ac:dyDescent="0.25">
      <c r="A445" s="68"/>
      <c r="B445" s="71"/>
      <c r="C445" s="69"/>
      <c r="D445" s="108"/>
      <c r="E445" s="108"/>
      <c r="F445" s="108"/>
      <c r="G445" s="108"/>
      <c r="H445" s="108"/>
      <c r="I445" s="71"/>
      <c r="J445" s="72"/>
      <c r="K445" s="73"/>
      <c r="L445" s="73"/>
      <c r="M445" s="62"/>
      <c r="N445" s="1"/>
    </row>
    <row r="446" spans="1:14" s="2" customFormat="1" x14ac:dyDescent="0.25">
      <c r="A446" s="68"/>
      <c r="B446" s="71"/>
      <c r="C446" s="69"/>
      <c r="D446" s="108"/>
      <c r="E446" s="108"/>
      <c r="F446" s="108"/>
      <c r="G446" s="108"/>
      <c r="H446" s="108"/>
      <c r="I446" s="71"/>
      <c r="J446" s="72"/>
      <c r="K446" s="73"/>
      <c r="L446" s="73"/>
      <c r="M446" s="62"/>
      <c r="N446" s="1"/>
    </row>
    <row r="447" spans="1:14" s="2" customFormat="1" x14ac:dyDescent="0.25">
      <c r="A447" s="68"/>
      <c r="B447" s="71"/>
      <c r="C447" s="69"/>
      <c r="D447" s="108"/>
      <c r="E447" s="108"/>
      <c r="F447" s="108"/>
      <c r="G447" s="108"/>
      <c r="H447" s="108"/>
      <c r="I447" s="71"/>
      <c r="J447" s="72"/>
      <c r="K447" s="73"/>
      <c r="L447" s="73"/>
      <c r="M447" s="62"/>
      <c r="N447" s="1"/>
    </row>
    <row r="448" spans="1:14" s="2" customFormat="1" x14ac:dyDescent="0.25">
      <c r="A448" s="68"/>
      <c r="B448" s="71"/>
      <c r="C448" s="69"/>
      <c r="D448" s="108"/>
      <c r="E448" s="108"/>
      <c r="F448" s="108"/>
      <c r="G448" s="108"/>
      <c r="H448" s="108"/>
      <c r="I448" s="71"/>
      <c r="J448" s="72"/>
      <c r="K448" s="73"/>
      <c r="L448" s="73"/>
      <c r="M448" s="62"/>
      <c r="N448" s="1"/>
    </row>
    <row r="449" spans="1:14" s="2" customFormat="1" x14ac:dyDescent="0.25">
      <c r="A449" s="68"/>
      <c r="B449" s="71"/>
      <c r="C449" s="69"/>
      <c r="D449" s="108"/>
      <c r="E449" s="108"/>
      <c r="F449" s="108"/>
      <c r="G449" s="108"/>
      <c r="H449" s="108"/>
      <c r="I449" s="71"/>
      <c r="J449" s="72"/>
      <c r="K449" s="73"/>
      <c r="L449" s="73"/>
      <c r="M449" s="62"/>
      <c r="N449" s="1"/>
    </row>
    <row r="450" spans="1:14" s="2" customFormat="1" x14ac:dyDescent="0.25">
      <c r="A450" s="68"/>
      <c r="B450" s="71"/>
      <c r="C450" s="69"/>
      <c r="D450" s="108"/>
      <c r="E450" s="108"/>
      <c r="F450" s="108"/>
      <c r="G450" s="108"/>
      <c r="H450" s="108"/>
      <c r="I450" s="71"/>
      <c r="J450" s="72"/>
      <c r="K450" s="73"/>
      <c r="L450" s="73"/>
      <c r="M450" s="62"/>
      <c r="N450" s="1"/>
    </row>
    <row r="451" spans="1:14" s="2" customFormat="1" x14ac:dyDescent="0.25">
      <c r="A451" s="68"/>
      <c r="B451" s="71"/>
      <c r="C451" s="69"/>
      <c r="D451" s="108"/>
      <c r="E451" s="108"/>
      <c r="F451" s="108"/>
      <c r="G451" s="108"/>
      <c r="H451" s="108"/>
      <c r="I451" s="71"/>
      <c r="J451" s="72"/>
      <c r="K451" s="73"/>
      <c r="L451" s="73"/>
      <c r="M451" s="62"/>
      <c r="N451" s="1"/>
    </row>
    <row r="452" spans="1:14" s="2" customFormat="1" x14ac:dyDescent="0.25">
      <c r="A452" s="68"/>
      <c r="B452" s="71"/>
      <c r="C452" s="69"/>
      <c r="D452" s="108"/>
      <c r="E452" s="108"/>
      <c r="F452" s="108"/>
      <c r="G452" s="108"/>
      <c r="H452" s="108"/>
      <c r="I452" s="71"/>
      <c r="J452" s="72"/>
      <c r="K452" s="73"/>
      <c r="L452" s="73"/>
      <c r="M452" s="62"/>
      <c r="N452" s="1"/>
    </row>
    <row r="453" spans="1:14" s="2" customFormat="1" x14ac:dyDescent="0.25">
      <c r="A453" s="68"/>
      <c r="B453" s="71"/>
      <c r="C453" s="69"/>
      <c r="D453" s="108"/>
      <c r="E453" s="108"/>
      <c r="F453" s="108"/>
      <c r="G453" s="108"/>
      <c r="H453" s="108"/>
      <c r="I453" s="71"/>
      <c r="J453" s="72"/>
      <c r="K453" s="73"/>
      <c r="L453" s="73"/>
      <c r="M453" s="62"/>
      <c r="N453" s="1"/>
    </row>
    <row r="454" spans="1:14" s="2" customFormat="1" x14ac:dyDescent="0.25">
      <c r="A454" s="68"/>
      <c r="B454" s="71"/>
      <c r="C454" s="69"/>
      <c r="D454" s="108"/>
      <c r="E454" s="108"/>
      <c r="F454" s="108"/>
      <c r="G454" s="108"/>
      <c r="H454" s="108"/>
      <c r="I454" s="71"/>
      <c r="J454" s="72"/>
      <c r="K454" s="73"/>
      <c r="L454" s="73"/>
      <c r="M454" s="62"/>
      <c r="N454" s="1"/>
    </row>
    <row r="455" spans="1:14" s="2" customFormat="1" x14ac:dyDescent="0.25">
      <c r="A455" s="68"/>
      <c r="B455" s="71"/>
      <c r="C455" s="69"/>
      <c r="D455" s="108"/>
      <c r="E455" s="108"/>
      <c r="F455" s="108"/>
      <c r="G455" s="108"/>
      <c r="H455" s="108"/>
      <c r="I455" s="71"/>
      <c r="J455" s="72"/>
      <c r="K455" s="73"/>
      <c r="L455" s="73"/>
      <c r="M455" s="62"/>
      <c r="N455" s="1"/>
    </row>
    <row r="456" spans="1:14" s="2" customFormat="1" x14ac:dyDescent="0.25">
      <c r="A456" s="68"/>
      <c r="B456" s="71"/>
      <c r="C456" s="69"/>
      <c r="D456" s="108"/>
      <c r="E456" s="108"/>
      <c r="F456" s="108"/>
      <c r="G456" s="108"/>
      <c r="H456" s="108"/>
      <c r="I456" s="71"/>
      <c r="J456" s="72"/>
      <c r="K456" s="73"/>
      <c r="L456" s="73"/>
      <c r="M456" s="62"/>
      <c r="N456" s="1"/>
    </row>
    <row r="457" spans="1:14" s="2" customFormat="1" x14ac:dyDescent="0.25">
      <c r="A457" s="68"/>
      <c r="B457" s="71"/>
      <c r="C457" s="69"/>
      <c r="D457" s="108"/>
      <c r="E457" s="108"/>
      <c r="F457" s="108"/>
      <c r="G457" s="108"/>
      <c r="H457" s="108"/>
      <c r="I457" s="71"/>
      <c r="J457" s="72"/>
      <c r="K457" s="73"/>
      <c r="L457" s="73"/>
      <c r="M457" s="62"/>
      <c r="N457" s="1"/>
    </row>
    <row r="458" spans="1:14" s="2" customFormat="1" x14ac:dyDescent="0.25">
      <c r="A458" s="68"/>
      <c r="B458" s="71"/>
      <c r="C458" s="69"/>
      <c r="D458" s="108"/>
      <c r="E458" s="108"/>
      <c r="F458" s="108"/>
      <c r="G458" s="108"/>
      <c r="H458" s="108"/>
      <c r="I458" s="71"/>
      <c r="J458" s="72"/>
      <c r="K458" s="73"/>
      <c r="L458" s="73"/>
      <c r="M458" s="62"/>
      <c r="N458" s="1"/>
    </row>
    <row r="459" spans="1:14" s="2" customFormat="1" x14ac:dyDescent="0.25">
      <c r="A459" s="68"/>
      <c r="B459" s="71"/>
      <c r="C459" s="69"/>
      <c r="D459" s="108"/>
      <c r="E459" s="108"/>
      <c r="F459" s="108"/>
      <c r="G459" s="108"/>
      <c r="H459" s="108"/>
      <c r="I459" s="71"/>
      <c r="J459" s="72"/>
      <c r="K459" s="73"/>
      <c r="L459" s="73"/>
      <c r="M459" s="62"/>
      <c r="N459" s="1"/>
    </row>
    <row r="460" spans="1:14" s="2" customFormat="1" x14ac:dyDescent="0.25">
      <c r="A460" s="68"/>
      <c r="B460" s="71"/>
      <c r="C460" s="69"/>
      <c r="D460" s="108"/>
      <c r="E460" s="108"/>
      <c r="F460" s="108"/>
      <c r="G460" s="108"/>
      <c r="H460" s="108"/>
      <c r="I460" s="71"/>
      <c r="J460" s="72"/>
      <c r="K460" s="73"/>
      <c r="L460" s="73"/>
      <c r="M460" s="62"/>
      <c r="N460" s="1"/>
    </row>
    <row r="461" spans="1:14" s="2" customFormat="1" x14ac:dyDescent="0.25">
      <c r="A461" s="68"/>
      <c r="B461" s="71"/>
      <c r="C461" s="69"/>
      <c r="D461" s="108"/>
      <c r="E461" s="108"/>
      <c r="F461" s="108"/>
      <c r="G461" s="108"/>
      <c r="H461" s="108"/>
      <c r="I461" s="71"/>
      <c r="J461" s="72"/>
      <c r="K461" s="73"/>
      <c r="L461" s="73"/>
      <c r="M461" s="62"/>
      <c r="N461" s="1"/>
    </row>
    <row r="462" spans="1:14" s="2" customFormat="1" x14ac:dyDescent="0.25">
      <c r="A462" s="68"/>
      <c r="B462" s="71"/>
      <c r="C462" s="69"/>
      <c r="D462" s="108"/>
      <c r="E462" s="108"/>
      <c r="F462" s="108"/>
      <c r="G462" s="108"/>
      <c r="H462" s="108"/>
      <c r="I462" s="71"/>
      <c r="J462" s="72"/>
      <c r="K462" s="73"/>
      <c r="L462" s="73"/>
      <c r="M462" s="62"/>
      <c r="N462" s="1"/>
    </row>
    <row r="463" spans="1:14" s="2" customFormat="1" x14ac:dyDescent="0.25">
      <c r="A463" s="68"/>
      <c r="B463" s="71"/>
      <c r="C463" s="69"/>
      <c r="D463" s="108"/>
      <c r="E463" s="108"/>
      <c r="F463" s="108"/>
      <c r="G463" s="108"/>
      <c r="H463" s="108"/>
      <c r="I463" s="71"/>
      <c r="J463" s="72"/>
      <c r="K463" s="73"/>
      <c r="L463" s="73"/>
      <c r="M463" s="62"/>
      <c r="N463" s="1"/>
    </row>
    <row r="464" spans="1:14" x14ac:dyDescent="0.25">
      <c r="A464" s="68"/>
      <c r="B464" s="71"/>
      <c r="C464" s="69"/>
      <c r="D464" s="108"/>
      <c r="E464" s="108"/>
      <c r="F464" s="108"/>
      <c r="G464" s="108"/>
      <c r="H464" s="108"/>
      <c r="I464" s="71"/>
      <c r="J464" s="72"/>
      <c r="K464" s="73"/>
      <c r="L464" s="73"/>
    </row>
    <row r="465" spans="1:12" x14ac:dyDescent="0.25">
      <c r="A465" s="68"/>
      <c r="B465" s="71"/>
      <c r="C465" s="69"/>
      <c r="D465" s="108"/>
      <c r="E465" s="108"/>
      <c r="F465" s="108"/>
      <c r="G465" s="108"/>
      <c r="H465" s="108"/>
      <c r="I465" s="71"/>
      <c r="J465" s="72"/>
      <c r="K465" s="73"/>
      <c r="L465" s="73"/>
    </row>
    <row r="466" spans="1:12" x14ac:dyDescent="0.25">
      <c r="A466" s="68"/>
      <c r="B466" s="71"/>
      <c r="C466" s="69"/>
      <c r="D466" s="108"/>
      <c r="E466" s="108"/>
      <c r="F466" s="108"/>
      <c r="G466" s="108"/>
      <c r="H466" s="108"/>
      <c r="I466" s="71"/>
      <c r="J466" s="72"/>
      <c r="K466" s="73"/>
      <c r="L466" s="73"/>
    </row>
    <row r="467" spans="1:12" x14ac:dyDescent="0.25">
      <c r="A467" s="68"/>
      <c r="B467" s="71"/>
      <c r="C467" s="69"/>
      <c r="D467" s="108"/>
      <c r="E467" s="108"/>
      <c r="F467" s="108"/>
      <c r="G467" s="108"/>
      <c r="H467" s="108"/>
      <c r="I467" s="71"/>
      <c r="J467" s="72"/>
      <c r="K467" s="73"/>
      <c r="L467" s="73"/>
    </row>
    <row r="468" spans="1:12" x14ac:dyDescent="0.25">
      <c r="A468" s="68"/>
      <c r="B468" s="71"/>
      <c r="C468" s="69"/>
      <c r="D468" s="108"/>
      <c r="E468" s="108"/>
      <c r="F468" s="108"/>
      <c r="G468" s="108"/>
      <c r="H468" s="108"/>
      <c r="I468" s="71"/>
      <c r="J468" s="72"/>
      <c r="K468" s="73"/>
      <c r="L468" s="73"/>
    </row>
    <row r="469" spans="1:12" x14ac:dyDescent="0.25">
      <c r="A469" s="68"/>
      <c r="B469" s="71"/>
      <c r="C469" s="69"/>
      <c r="D469" s="108"/>
      <c r="E469" s="108"/>
      <c r="F469" s="108"/>
      <c r="G469" s="108"/>
      <c r="H469" s="108"/>
      <c r="I469" s="71"/>
      <c r="J469" s="72"/>
      <c r="K469" s="73"/>
      <c r="L469" s="73"/>
    </row>
    <row r="470" spans="1:12" x14ac:dyDescent="0.25">
      <c r="A470" s="68"/>
      <c r="B470" s="71"/>
      <c r="C470" s="69"/>
      <c r="D470" s="108"/>
      <c r="E470" s="108"/>
      <c r="F470" s="108"/>
      <c r="G470" s="108"/>
      <c r="H470" s="108"/>
      <c r="I470" s="71"/>
      <c r="J470" s="72"/>
      <c r="K470" s="73"/>
      <c r="L470" s="73"/>
    </row>
    <row r="471" spans="1:12" x14ac:dyDescent="0.25">
      <c r="A471" s="68"/>
      <c r="B471" s="71"/>
      <c r="C471" s="69"/>
      <c r="D471" s="108"/>
      <c r="E471" s="108"/>
      <c r="F471" s="108"/>
      <c r="G471" s="108"/>
      <c r="H471" s="108"/>
      <c r="I471" s="71"/>
      <c r="J471" s="72"/>
      <c r="K471" s="73"/>
      <c r="L471" s="73"/>
    </row>
    <row r="472" spans="1:12" x14ac:dyDescent="0.25">
      <c r="A472" s="68"/>
      <c r="B472" s="71"/>
      <c r="C472" s="69"/>
      <c r="D472" s="108"/>
      <c r="E472" s="108"/>
      <c r="F472" s="108"/>
      <c r="G472" s="108"/>
      <c r="H472" s="108"/>
      <c r="I472" s="71"/>
      <c r="J472" s="72"/>
      <c r="K472" s="73"/>
      <c r="L472" s="73"/>
    </row>
    <row r="473" spans="1:12" x14ac:dyDescent="0.25">
      <c r="A473" s="68"/>
      <c r="B473" s="71"/>
      <c r="C473" s="69"/>
      <c r="D473" s="108"/>
      <c r="E473" s="108"/>
      <c r="F473" s="108"/>
      <c r="G473" s="108"/>
      <c r="H473" s="108"/>
      <c r="I473" s="71"/>
      <c r="J473" s="72"/>
      <c r="K473" s="73"/>
      <c r="L473" s="73"/>
    </row>
    <row r="474" spans="1:12" x14ac:dyDescent="0.25">
      <c r="A474" s="68"/>
      <c r="B474" s="71"/>
      <c r="C474" s="69"/>
      <c r="D474" s="108"/>
      <c r="E474" s="108"/>
      <c r="F474" s="108"/>
      <c r="G474" s="108"/>
      <c r="H474" s="108"/>
      <c r="I474" s="71"/>
      <c r="J474" s="72"/>
      <c r="K474" s="73"/>
      <c r="L474" s="73"/>
    </row>
    <row r="475" spans="1:12" x14ac:dyDescent="0.25">
      <c r="A475" s="68"/>
      <c r="B475" s="71"/>
      <c r="C475" s="69"/>
      <c r="D475" s="108"/>
      <c r="E475" s="108"/>
      <c r="F475" s="108"/>
      <c r="G475" s="108"/>
      <c r="H475" s="108"/>
      <c r="I475" s="71"/>
      <c r="J475" s="72"/>
      <c r="K475" s="73"/>
      <c r="L475" s="73"/>
    </row>
    <row r="476" spans="1:12" x14ac:dyDescent="0.25">
      <c r="A476" s="68"/>
      <c r="B476" s="71"/>
      <c r="C476" s="69"/>
      <c r="D476" s="108"/>
      <c r="E476" s="108"/>
      <c r="F476" s="108"/>
      <c r="G476" s="108"/>
      <c r="H476" s="108"/>
      <c r="I476" s="71"/>
      <c r="J476" s="72"/>
      <c r="K476" s="73"/>
      <c r="L476" s="73"/>
    </row>
    <row r="477" spans="1:12" x14ac:dyDescent="0.25">
      <c r="A477" s="68"/>
      <c r="B477" s="71"/>
      <c r="C477" s="69"/>
      <c r="D477" s="108"/>
      <c r="E477" s="108"/>
      <c r="F477" s="108"/>
      <c r="G477" s="108"/>
      <c r="H477" s="108"/>
      <c r="I477" s="71"/>
      <c r="J477" s="72"/>
      <c r="K477" s="73"/>
      <c r="L477" s="73"/>
    </row>
    <row r="478" spans="1:12" x14ac:dyDescent="0.25">
      <c r="A478" s="68"/>
      <c r="B478" s="71"/>
      <c r="C478" s="69"/>
      <c r="D478" s="108"/>
      <c r="E478" s="108"/>
      <c r="F478" s="108"/>
      <c r="G478" s="108"/>
      <c r="H478" s="108"/>
      <c r="I478" s="71"/>
      <c r="J478" s="72"/>
      <c r="K478" s="73"/>
      <c r="L478" s="73"/>
    </row>
    <row r="479" spans="1:12" x14ac:dyDescent="0.25">
      <c r="A479" s="68"/>
      <c r="B479" s="71"/>
      <c r="C479" s="69"/>
      <c r="D479" s="108"/>
      <c r="E479" s="108"/>
      <c r="F479" s="108"/>
      <c r="G479" s="108"/>
      <c r="H479" s="108"/>
      <c r="I479" s="71"/>
      <c r="J479" s="72"/>
      <c r="K479" s="73"/>
      <c r="L479" s="73"/>
    </row>
    <row r="480" spans="1:12" x14ac:dyDescent="0.25">
      <c r="A480" s="68"/>
      <c r="B480" s="71"/>
      <c r="C480" s="69"/>
      <c r="D480" s="108"/>
      <c r="E480" s="108"/>
      <c r="F480" s="108"/>
      <c r="G480" s="108"/>
      <c r="H480" s="108"/>
      <c r="I480" s="71"/>
      <c r="J480" s="72"/>
      <c r="K480" s="73"/>
      <c r="L480" s="73"/>
    </row>
    <row r="481" spans="1:12" x14ac:dyDescent="0.25">
      <c r="A481" s="68"/>
      <c r="B481" s="71"/>
      <c r="C481" s="69"/>
      <c r="D481" s="108"/>
      <c r="E481" s="108"/>
      <c r="F481" s="108"/>
      <c r="G481" s="108"/>
      <c r="H481" s="108"/>
      <c r="I481" s="71"/>
      <c r="J481" s="72"/>
      <c r="K481" s="73"/>
      <c r="L481" s="73"/>
    </row>
    <row r="482" spans="1:12" x14ac:dyDescent="0.25">
      <c r="A482" s="68"/>
      <c r="B482" s="71"/>
      <c r="C482" s="69"/>
      <c r="D482" s="108"/>
      <c r="E482" s="108"/>
      <c r="F482" s="108"/>
      <c r="G482" s="108"/>
      <c r="H482" s="108"/>
      <c r="I482" s="71"/>
      <c r="J482" s="72"/>
      <c r="K482" s="73"/>
      <c r="L482" s="73"/>
    </row>
    <row r="483" spans="1:12" x14ac:dyDescent="0.25">
      <c r="A483" s="68"/>
      <c r="B483" s="71"/>
      <c r="C483" s="69"/>
      <c r="D483" s="108"/>
      <c r="E483" s="108"/>
      <c r="F483" s="108"/>
      <c r="G483" s="108"/>
      <c r="H483" s="108"/>
      <c r="I483" s="71"/>
      <c r="J483" s="72"/>
      <c r="K483" s="73"/>
      <c r="L483" s="73"/>
    </row>
    <row r="484" spans="1:12" x14ac:dyDescent="0.25">
      <c r="A484" s="68"/>
      <c r="B484" s="71"/>
      <c r="C484" s="69"/>
      <c r="D484" s="108"/>
      <c r="E484" s="108"/>
      <c r="F484" s="108"/>
      <c r="G484" s="108"/>
      <c r="H484" s="108"/>
      <c r="I484" s="71"/>
      <c r="J484" s="72"/>
      <c r="K484" s="73"/>
      <c r="L484" s="73"/>
    </row>
    <row r="485" spans="1:12" x14ac:dyDescent="0.25">
      <c r="A485" s="68"/>
      <c r="B485" s="71"/>
      <c r="C485" s="69"/>
      <c r="D485" s="108"/>
      <c r="E485" s="108"/>
      <c r="F485" s="108"/>
      <c r="G485" s="108"/>
      <c r="H485" s="108"/>
      <c r="I485" s="71"/>
      <c r="J485" s="72"/>
      <c r="K485" s="73"/>
      <c r="L485" s="73"/>
    </row>
    <row r="486" spans="1:12" x14ac:dyDescent="0.25">
      <c r="A486" s="68"/>
      <c r="B486" s="71"/>
      <c r="C486" s="69"/>
      <c r="D486" s="108"/>
      <c r="E486" s="108"/>
      <c r="F486" s="108"/>
      <c r="G486" s="108"/>
      <c r="H486" s="108"/>
      <c r="I486" s="71"/>
      <c r="J486" s="72"/>
      <c r="K486" s="73"/>
      <c r="L486" s="73"/>
    </row>
    <row r="487" spans="1:12" x14ac:dyDescent="0.25">
      <c r="A487" s="68"/>
      <c r="B487" s="71"/>
      <c r="C487" s="69"/>
      <c r="D487" s="108"/>
      <c r="E487" s="108"/>
      <c r="F487" s="108"/>
      <c r="G487" s="108"/>
      <c r="H487" s="108"/>
      <c r="I487" s="71"/>
      <c r="J487" s="72"/>
      <c r="K487" s="73"/>
      <c r="L487" s="73"/>
    </row>
    <row r="488" spans="1:12" x14ac:dyDescent="0.25">
      <c r="A488" s="68"/>
      <c r="B488" s="71"/>
      <c r="C488" s="69"/>
      <c r="D488" s="108"/>
      <c r="E488" s="108"/>
      <c r="F488" s="108"/>
      <c r="G488" s="108"/>
      <c r="H488" s="108"/>
      <c r="I488" s="71"/>
      <c r="J488" s="72"/>
      <c r="K488" s="73"/>
      <c r="L488" s="73"/>
    </row>
    <row r="489" spans="1:12" x14ac:dyDescent="0.25">
      <c r="A489" s="68"/>
      <c r="B489" s="71"/>
      <c r="C489" s="69"/>
      <c r="D489" s="108"/>
      <c r="E489" s="108"/>
      <c r="F489" s="108"/>
      <c r="G489" s="108"/>
      <c r="H489" s="108"/>
      <c r="I489" s="71"/>
      <c r="J489" s="72"/>
      <c r="K489" s="73"/>
      <c r="L489" s="73"/>
    </row>
    <row r="490" spans="1:12" x14ac:dyDescent="0.25">
      <c r="A490" s="68"/>
      <c r="B490" s="71"/>
      <c r="C490" s="69"/>
      <c r="D490" s="108"/>
      <c r="E490" s="108"/>
      <c r="F490" s="108"/>
      <c r="G490" s="108"/>
      <c r="H490" s="108"/>
      <c r="I490" s="71"/>
      <c r="J490" s="72"/>
      <c r="K490" s="73"/>
      <c r="L490" s="73"/>
    </row>
    <row r="491" spans="1:12" x14ac:dyDescent="0.25">
      <c r="A491" s="68"/>
      <c r="B491" s="71"/>
      <c r="C491" s="69"/>
      <c r="D491" s="108"/>
      <c r="E491" s="108"/>
      <c r="F491" s="108"/>
      <c r="G491" s="108"/>
      <c r="H491" s="108"/>
      <c r="I491" s="71"/>
      <c r="J491" s="72"/>
      <c r="K491" s="73"/>
      <c r="L491" s="73"/>
    </row>
    <row r="492" spans="1:12" x14ac:dyDescent="0.25">
      <c r="A492" s="68"/>
      <c r="B492" s="71"/>
      <c r="C492" s="69"/>
      <c r="D492" s="108"/>
      <c r="E492" s="108"/>
      <c r="F492" s="108"/>
      <c r="G492" s="108"/>
      <c r="H492" s="108"/>
      <c r="I492" s="71"/>
      <c r="J492" s="72"/>
      <c r="K492" s="73"/>
      <c r="L492" s="73"/>
    </row>
    <row r="493" spans="1:12" x14ac:dyDescent="0.25">
      <c r="A493" s="68"/>
      <c r="B493" s="71"/>
      <c r="C493" s="69"/>
      <c r="D493" s="108"/>
      <c r="E493" s="108"/>
      <c r="F493" s="108"/>
      <c r="G493" s="108"/>
      <c r="H493" s="108"/>
      <c r="I493" s="71"/>
      <c r="J493" s="72"/>
      <c r="K493" s="73"/>
      <c r="L493" s="73"/>
    </row>
    <row r="494" spans="1:12" x14ac:dyDescent="0.25">
      <c r="A494" s="68"/>
      <c r="B494" s="71"/>
      <c r="C494" s="69"/>
      <c r="D494" s="108"/>
      <c r="E494" s="108"/>
      <c r="F494" s="108"/>
      <c r="G494" s="108"/>
      <c r="H494" s="108"/>
      <c r="I494" s="71"/>
      <c r="J494" s="72"/>
      <c r="K494" s="73"/>
      <c r="L494" s="73"/>
    </row>
    <row r="495" spans="1:12" x14ac:dyDescent="0.25">
      <c r="A495" s="68"/>
      <c r="B495" s="71"/>
      <c r="C495" s="69"/>
      <c r="D495" s="108"/>
      <c r="E495" s="108"/>
      <c r="F495" s="108"/>
      <c r="G495" s="108"/>
      <c r="H495" s="108"/>
      <c r="I495" s="71"/>
      <c r="J495" s="72"/>
      <c r="K495" s="73"/>
      <c r="L495" s="73"/>
    </row>
    <row r="496" spans="1:12" x14ac:dyDescent="0.25">
      <c r="A496" s="68"/>
      <c r="B496" s="71"/>
      <c r="C496" s="69"/>
      <c r="D496" s="108"/>
      <c r="E496" s="108"/>
      <c r="F496" s="108"/>
      <c r="G496" s="108"/>
      <c r="H496" s="108"/>
      <c r="I496" s="71"/>
      <c r="J496" s="72"/>
      <c r="K496" s="73"/>
      <c r="L496" s="73"/>
    </row>
    <row r="497" spans="1:12" x14ac:dyDescent="0.25">
      <c r="A497" s="68"/>
      <c r="B497" s="71"/>
      <c r="C497" s="69"/>
      <c r="D497" s="108"/>
      <c r="E497" s="108"/>
      <c r="F497" s="108"/>
      <c r="G497" s="108"/>
      <c r="H497" s="108"/>
      <c r="I497" s="71"/>
      <c r="J497" s="72"/>
      <c r="K497" s="73"/>
      <c r="L497" s="73"/>
    </row>
    <row r="498" spans="1:12" x14ac:dyDescent="0.25">
      <c r="A498" s="68"/>
      <c r="B498" s="71"/>
      <c r="C498" s="69"/>
      <c r="D498" s="108"/>
      <c r="E498" s="108"/>
      <c r="F498" s="108"/>
      <c r="G498" s="108"/>
      <c r="H498" s="108"/>
      <c r="I498" s="71"/>
      <c r="J498" s="72"/>
      <c r="K498" s="73"/>
      <c r="L498" s="73"/>
    </row>
    <row r="499" spans="1:12" x14ac:dyDescent="0.25">
      <c r="A499" s="68"/>
      <c r="B499" s="71"/>
      <c r="C499" s="69"/>
      <c r="D499" s="108"/>
      <c r="E499" s="108"/>
      <c r="F499" s="108"/>
      <c r="G499" s="108"/>
      <c r="H499" s="108"/>
      <c r="I499" s="71"/>
      <c r="J499" s="72"/>
      <c r="K499" s="73"/>
      <c r="L499" s="73"/>
    </row>
    <row r="500" spans="1:12" x14ac:dyDescent="0.25">
      <c r="A500" s="68"/>
      <c r="B500" s="71"/>
      <c r="C500" s="69"/>
      <c r="D500" s="108"/>
      <c r="E500" s="108"/>
      <c r="F500" s="108"/>
      <c r="G500" s="108"/>
      <c r="H500" s="108"/>
      <c r="I500" s="71"/>
      <c r="J500" s="72"/>
      <c r="K500" s="73"/>
      <c r="L500" s="73"/>
    </row>
    <row r="501" spans="1:12" x14ac:dyDescent="0.25">
      <c r="A501" s="68"/>
      <c r="B501" s="71"/>
      <c r="C501" s="69"/>
      <c r="D501" s="108"/>
      <c r="E501" s="108"/>
      <c r="F501" s="108"/>
      <c r="G501" s="108"/>
      <c r="H501" s="108"/>
      <c r="I501" s="71"/>
      <c r="J501" s="72"/>
      <c r="K501" s="73"/>
      <c r="L501" s="73"/>
    </row>
    <row r="502" spans="1:12" x14ac:dyDescent="0.25">
      <c r="A502" s="68"/>
      <c r="B502" s="71"/>
      <c r="C502" s="69"/>
      <c r="D502" s="108"/>
      <c r="E502" s="108"/>
      <c r="F502" s="108"/>
      <c r="G502" s="108"/>
      <c r="H502" s="108"/>
      <c r="I502" s="71"/>
      <c r="J502" s="72"/>
      <c r="K502" s="73"/>
      <c r="L502" s="73"/>
    </row>
  </sheetData>
  <sheetProtection algorithmName="SHA-512" hashValue="kvbZIQCHeWGJzpCx0rWUzHPeGHCy38Ym/zUbS5PgdD97KitBuZVD4GSc5ncO3l8psiwiP2MEbANCkUUEH3r+5g==" saltValue="JMLLgalgNIcK5/bChyFKbQ==" spinCount="100000" sheet="1" objects="1" scenarios="1"/>
  <phoneticPr fontId="2"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4AB22-7208-4334-86AF-36F13B4783D6}">
  <sheetPr>
    <tabColor rgb="FF92D050"/>
  </sheetPr>
  <dimension ref="A1:N563"/>
  <sheetViews>
    <sheetView showGridLines="0" zoomScale="115" zoomScaleNormal="115" workbookViewId="0">
      <selection activeCell="A5" sqref="A5"/>
    </sheetView>
  </sheetViews>
  <sheetFormatPr defaultColWidth="9.33203125" defaultRowHeight="15.6" x14ac:dyDescent="0.25"/>
  <cols>
    <col min="1" max="1" width="20.6640625" style="76" customWidth="1"/>
    <col min="2" max="2" width="16.77734375" style="62" customWidth="1"/>
    <col min="3" max="3" width="82.6640625" style="77" customWidth="1"/>
    <col min="4" max="4" width="22.77734375" style="1" bestFit="1" customWidth="1"/>
    <col min="5" max="5" width="22.33203125" style="1" bestFit="1" customWidth="1"/>
    <col min="6" max="6" width="18" style="1" bestFit="1" customWidth="1"/>
    <col min="7" max="7" width="20.6640625" style="1" customWidth="1"/>
    <col min="8" max="8" width="15.6640625" style="1" bestFit="1" customWidth="1"/>
    <col min="9" max="9" width="19.77734375" style="62" bestFit="1" customWidth="1"/>
    <col min="10" max="10" width="9.6640625" style="194" bestFit="1" customWidth="1"/>
    <col min="11" max="11" width="20.33203125" style="78" bestFit="1" customWidth="1"/>
    <col min="12" max="12" width="21.109375" style="78" bestFit="1" customWidth="1"/>
    <col min="13" max="13" width="9.33203125" style="62"/>
    <col min="14" max="14" width="9.33203125" style="1"/>
    <col min="15" max="16384" width="9.33203125" style="75"/>
  </cols>
  <sheetData>
    <row r="1" spans="1:14" s="205" customFormat="1" x14ac:dyDescent="0.25">
      <c r="A1" s="203"/>
      <c r="B1" s="179"/>
      <c r="C1" s="204"/>
      <c r="D1" s="198"/>
      <c r="E1" s="198"/>
      <c r="F1" s="198"/>
      <c r="G1" s="198"/>
      <c r="H1" s="198"/>
      <c r="I1" s="199"/>
      <c r="J1" s="200"/>
      <c r="K1" s="201"/>
      <c r="L1" s="201"/>
      <c r="M1" s="34"/>
      <c r="N1" s="35"/>
    </row>
    <row r="2" spans="1:14" s="205" customFormat="1" x14ac:dyDescent="0.25">
      <c r="A2" s="142" t="s">
        <v>1167</v>
      </c>
      <c r="B2" s="179"/>
      <c r="C2" s="204"/>
      <c r="D2" s="198"/>
      <c r="E2" s="198"/>
      <c r="F2" s="198"/>
      <c r="G2" s="198"/>
      <c r="H2" s="198"/>
      <c r="I2" s="199"/>
      <c r="J2" s="200"/>
      <c r="K2" s="201"/>
      <c r="L2" s="201"/>
      <c r="M2" s="34"/>
      <c r="N2" s="35"/>
    </row>
    <row r="3" spans="1:14" s="206" customFormat="1" x14ac:dyDescent="0.25">
      <c r="A3" s="143" t="s">
        <v>0</v>
      </c>
      <c r="B3" s="192"/>
      <c r="C3" s="192"/>
      <c r="D3" s="192"/>
      <c r="E3" s="192"/>
      <c r="F3" s="192"/>
      <c r="G3" s="192"/>
      <c r="H3" s="192"/>
      <c r="I3" s="192"/>
      <c r="J3" s="192"/>
      <c r="K3" s="192"/>
      <c r="L3" s="192"/>
      <c r="M3" s="34"/>
      <c r="N3" s="34"/>
    </row>
    <row r="4" spans="1:14" s="206" customFormat="1" x14ac:dyDescent="0.25">
      <c r="B4" s="192"/>
      <c r="C4" s="192"/>
      <c r="D4" s="192"/>
      <c r="E4" s="192"/>
      <c r="F4" s="192"/>
      <c r="G4" s="192"/>
      <c r="H4" s="192"/>
      <c r="I4" s="192"/>
      <c r="J4" s="192"/>
      <c r="K4" s="192"/>
      <c r="L4" s="192"/>
      <c r="M4" s="34"/>
      <c r="N4" s="34"/>
    </row>
    <row r="5" spans="1:14" s="29" customFormat="1" x14ac:dyDescent="0.25">
      <c r="A5" s="30" t="s">
        <v>991</v>
      </c>
      <c r="B5" s="31"/>
      <c r="C5" s="31"/>
      <c r="D5" s="60"/>
      <c r="E5" s="60"/>
      <c r="F5" s="60"/>
      <c r="G5" s="60"/>
      <c r="H5" s="60"/>
      <c r="I5" s="31"/>
      <c r="J5" s="31"/>
      <c r="K5" s="31"/>
      <c r="L5" s="31"/>
      <c r="M5" s="20"/>
      <c r="N5" s="20"/>
    </row>
    <row r="6" spans="1:14" s="133" customFormat="1" ht="28.8" x14ac:dyDescent="0.25">
      <c r="A6" s="129" t="s">
        <v>1</v>
      </c>
      <c r="B6" s="129" t="s">
        <v>7</v>
      </c>
      <c r="C6" s="129" t="s">
        <v>2</v>
      </c>
      <c r="D6" s="129" t="s">
        <v>3</v>
      </c>
      <c r="E6" s="129" t="s">
        <v>4</v>
      </c>
      <c r="F6" s="129" t="s">
        <v>5</v>
      </c>
      <c r="G6" s="129" t="s">
        <v>838</v>
      </c>
      <c r="H6" s="129" t="s">
        <v>6</v>
      </c>
      <c r="I6" s="130" t="s">
        <v>8</v>
      </c>
      <c r="J6" s="131" t="s">
        <v>9</v>
      </c>
      <c r="K6" s="132" t="s">
        <v>10</v>
      </c>
      <c r="L6" s="132" t="s">
        <v>839</v>
      </c>
    </row>
    <row r="7" spans="1:14" s="61" customFormat="1" ht="21" customHeight="1" x14ac:dyDescent="0.25">
      <c r="A7" s="79" t="s">
        <v>370</v>
      </c>
      <c r="B7" s="79"/>
      <c r="C7" s="79"/>
      <c r="D7" s="79"/>
      <c r="E7" s="79"/>
      <c r="F7" s="79"/>
      <c r="G7" s="79"/>
      <c r="H7" s="79"/>
      <c r="I7" s="79"/>
      <c r="J7" s="79"/>
      <c r="K7" s="79"/>
      <c r="L7" s="79"/>
      <c r="M7" s="63"/>
    </row>
    <row r="8" spans="1:14" s="195" customFormat="1" ht="21" customHeight="1" x14ac:dyDescent="0.25">
      <c r="A8" s="79" t="s">
        <v>11</v>
      </c>
      <c r="B8" s="79"/>
      <c r="C8" s="79"/>
      <c r="D8" s="79"/>
      <c r="E8" s="79"/>
      <c r="F8" s="79"/>
      <c r="G8" s="79"/>
      <c r="H8" s="79"/>
      <c r="I8" s="79"/>
      <c r="J8" s="79"/>
      <c r="K8" s="79"/>
      <c r="L8" s="79"/>
      <c r="M8" s="62"/>
      <c r="N8" s="62"/>
    </row>
    <row r="9" spans="1:14" s="1" customFormat="1" ht="43.2" x14ac:dyDescent="0.25">
      <c r="A9" s="6" t="s">
        <v>371</v>
      </c>
      <c r="B9" s="254">
        <v>1</v>
      </c>
      <c r="C9" s="9" t="s">
        <v>998</v>
      </c>
      <c r="D9" s="5"/>
      <c r="E9" s="5"/>
      <c r="F9" s="5"/>
      <c r="G9" s="56"/>
      <c r="H9" s="196"/>
      <c r="I9" s="289">
        <v>0</v>
      </c>
      <c r="J9" s="197">
        <v>0.23</v>
      </c>
      <c r="K9" s="117">
        <f>B9*I9</f>
        <v>0</v>
      </c>
      <c r="L9" s="117">
        <f>SUMPRODUCT((B9*I9)*J9+K9)</f>
        <v>0</v>
      </c>
      <c r="M9" s="62"/>
    </row>
    <row r="10" spans="1:14" s="1" customFormat="1" ht="28.8" x14ac:dyDescent="0.25">
      <c r="A10" s="6" t="s">
        <v>372</v>
      </c>
      <c r="B10" s="254">
        <v>0</v>
      </c>
      <c r="C10" s="9" t="s">
        <v>12</v>
      </c>
      <c r="D10" s="5"/>
      <c r="E10" s="5"/>
      <c r="F10" s="5"/>
      <c r="G10" s="56"/>
      <c r="H10" s="196"/>
      <c r="I10" s="289">
        <v>0</v>
      </c>
      <c r="J10" s="197">
        <v>0.23</v>
      </c>
      <c r="K10" s="117">
        <f>B10*I10</f>
        <v>0</v>
      </c>
      <c r="L10" s="117">
        <f>SUMPRODUCT((B10*I10)*J10+K10)</f>
        <v>0</v>
      </c>
      <c r="M10" s="62"/>
    </row>
    <row r="11" spans="1:14" s="1" customFormat="1" ht="28.8" x14ac:dyDescent="0.25">
      <c r="A11" s="6" t="s">
        <v>373</v>
      </c>
      <c r="B11" s="254">
        <v>25</v>
      </c>
      <c r="C11" s="9" t="s">
        <v>368</v>
      </c>
      <c r="D11" s="5"/>
      <c r="E11" s="5"/>
      <c r="F11" s="5"/>
      <c r="G11" s="56"/>
      <c r="H11" s="196"/>
      <c r="I11" s="289">
        <v>0</v>
      </c>
      <c r="J11" s="197">
        <v>0.23</v>
      </c>
      <c r="K11" s="117">
        <f t="shared" ref="K11:K32" si="0">B11*I11</f>
        <v>0</v>
      </c>
      <c r="L11" s="117">
        <f t="shared" ref="L11:L32" si="1">SUMPRODUCT((B11*I11)*J11+K11)</f>
        <v>0</v>
      </c>
      <c r="M11" s="62"/>
    </row>
    <row r="12" spans="1:14" s="1" customFormat="1" ht="57.6" x14ac:dyDescent="0.25">
      <c r="A12" s="6" t="s">
        <v>374</v>
      </c>
      <c r="B12" s="254">
        <v>25</v>
      </c>
      <c r="C12" s="9" t="s">
        <v>375</v>
      </c>
      <c r="D12" s="5"/>
      <c r="E12" s="5"/>
      <c r="F12" s="5"/>
      <c r="G12" s="56"/>
      <c r="H12" s="196"/>
      <c r="I12" s="289">
        <v>0</v>
      </c>
      <c r="J12" s="197">
        <v>0.23</v>
      </c>
      <c r="K12" s="117">
        <f t="shared" si="0"/>
        <v>0</v>
      </c>
      <c r="L12" s="117">
        <f t="shared" si="1"/>
        <v>0</v>
      </c>
      <c r="M12" s="62"/>
    </row>
    <row r="13" spans="1:14" s="1" customFormat="1" ht="57.6" x14ac:dyDescent="0.25">
      <c r="A13" s="6" t="s">
        <v>376</v>
      </c>
      <c r="B13" s="254">
        <v>25</v>
      </c>
      <c r="C13" s="9" t="s">
        <v>377</v>
      </c>
      <c r="D13" s="5"/>
      <c r="E13" s="5"/>
      <c r="F13" s="5"/>
      <c r="G13" s="56"/>
      <c r="H13" s="196"/>
      <c r="I13" s="289">
        <v>0</v>
      </c>
      <c r="J13" s="197">
        <v>0.23</v>
      </c>
      <c r="K13" s="117">
        <f t="shared" si="0"/>
        <v>0</v>
      </c>
      <c r="L13" s="117">
        <f t="shared" si="1"/>
        <v>0</v>
      </c>
      <c r="M13" s="62"/>
    </row>
    <row r="14" spans="1:14" s="1" customFormat="1" x14ac:dyDescent="0.25">
      <c r="A14" s="6" t="s">
        <v>378</v>
      </c>
      <c r="B14" s="254">
        <v>1</v>
      </c>
      <c r="C14" s="9" t="s">
        <v>379</v>
      </c>
      <c r="D14" s="5"/>
      <c r="E14" s="5"/>
      <c r="F14" s="5"/>
      <c r="G14" s="56"/>
      <c r="H14" s="196"/>
      <c r="I14" s="289">
        <v>0</v>
      </c>
      <c r="J14" s="197">
        <v>0.23</v>
      </c>
      <c r="K14" s="117">
        <f t="shared" si="0"/>
        <v>0</v>
      </c>
      <c r="L14" s="117">
        <f t="shared" si="1"/>
        <v>0</v>
      </c>
      <c r="M14" s="62"/>
    </row>
    <row r="15" spans="1:14" s="1" customFormat="1" x14ac:dyDescent="0.25">
      <c r="A15" s="6" t="s">
        <v>380</v>
      </c>
      <c r="B15" s="254">
        <v>25</v>
      </c>
      <c r="C15" s="9" t="s">
        <v>819</v>
      </c>
      <c r="D15" s="5"/>
      <c r="E15" s="5"/>
      <c r="F15" s="5"/>
      <c r="G15" s="56"/>
      <c r="H15" s="196"/>
      <c r="I15" s="289">
        <v>0</v>
      </c>
      <c r="J15" s="197">
        <v>0.23</v>
      </c>
      <c r="K15" s="117">
        <f t="shared" si="0"/>
        <v>0</v>
      </c>
      <c r="L15" s="117">
        <f t="shared" si="1"/>
        <v>0</v>
      </c>
      <c r="M15" s="62"/>
    </row>
    <row r="16" spans="1:14" s="1" customFormat="1" x14ac:dyDescent="0.25">
      <c r="A16" s="6" t="s">
        <v>381</v>
      </c>
      <c r="B16" s="254">
        <v>25</v>
      </c>
      <c r="C16" s="9" t="s">
        <v>382</v>
      </c>
      <c r="D16" s="5"/>
      <c r="E16" s="5"/>
      <c r="F16" s="5"/>
      <c r="G16" s="56"/>
      <c r="H16" s="196"/>
      <c r="I16" s="289">
        <v>0</v>
      </c>
      <c r="J16" s="197">
        <v>0.23</v>
      </c>
      <c r="K16" s="117">
        <f t="shared" si="0"/>
        <v>0</v>
      </c>
      <c r="L16" s="117">
        <f t="shared" si="1"/>
        <v>0</v>
      </c>
      <c r="M16" s="62"/>
    </row>
    <row r="17" spans="1:13" s="1" customFormat="1" x14ac:dyDescent="0.25">
      <c r="A17" s="6" t="s">
        <v>383</v>
      </c>
      <c r="B17" s="254">
        <v>25</v>
      </c>
      <c r="C17" s="9" t="s">
        <v>384</v>
      </c>
      <c r="D17" s="5"/>
      <c r="E17" s="5"/>
      <c r="F17" s="5"/>
      <c r="G17" s="56"/>
      <c r="H17" s="196"/>
      <c r="I17" s="289">
        <v>0</v>
      </c>
      <c r="J17" s="197">
        <v>0.23</v>
      </c>
      <c r="K17" s="117">
        <f t="shared" si="0"/>
        <v>0</v>
      </c>
      <c r="L17" s="117">
        <f t="shared" si="1"/>
        <v>0</v>
      </c>
      <c r="M17" s="62"/>
    </row>
    <row r="18" spans="1:13" s="1" customFormat="1" x14ac:dyDescent="0.25">
      <c r="A18" s="6" t="s">
        <v>385</v>
      </c>
      <c r="B18" s="254">
        <v>1</v>
      </c>
      <c r="C18" s="9" t="s">
        <v>13</v>
      </c>
      <c r="D18" s="5"/>
      <c r="E18" s="5"/>
      <c r="F18" s="5"/>
      <c r="G18" s="56"/>
      <c r="H18" s="196"/>
      <c r="I18" s="289">
        <v>0</v>
      </c>
      <c r="J18" s="197">
        <v>0.23</v>
      </c>
      <c r="K18" s="117">
        <f t="shared" si="0"/>
        <v>0</v>
      </c>
      <c r="L18" s="117">
        <f t="shared" si="1"/>
        <v>0</v>
      </c>
      <c r="M18" s="62"/>
    </row>
    <row r="19" spans="1:13" s="1" customFormat="1" x14ac:dyDescent="0.25">
      <c r="A19" s="6" t="s">
        <v>386</v>
      </c>
      <c r="B19" s="254">
        <v>1</v>
      </c>
      <c r="C19" s="9" t="s">
        <v>369</v>
      </c>
      <c r="D19" s="5"/>
      <c r="E19" s="5"/>
      <c r="F19" s="5"/>
      <c r="G19" s="56"/>
      <c r="H19" s="196"/>
      <c r="I19" s="289">
        <v>0</v>
      </c>
      <c r="J19" s="197">
        <v>0.23</v>
      </c>
      <c r="K19" s="117">
        <f t="shared" si="0"/>
        <v>0</v>
      </c>
      <c r="L19" s="117">
        <f t="shared" si="1"/>
        <v>0</v>
      </c>
      <c r="M19" s="62"/>
    </row>
    <row r="20" spans="1:13" s="1" customFormat="1" x14ac:dyDescent="0.25">
      <c r="A20" s="6" t="s">
        <v>387</v>
      </c>
      <c r="B20" s="254">
        <v>1</v>
      </c>
      <c r="C20" s="9" t="s">
        <v>72</v>
      </c>
      <c r="D20" s="5"/>
      <c r="E20" s="5"/>
      <c r="F20" s="56"/>
      <c r="G20" s="56"/>
      <c r="H20" s="196"/>
      <c r="I20" s="289">
        <v>0</v>
      </c>
      <c r="J20" s="197">
        <v>0.23</v>
      </c>
      <c r="K20" s="117">
        <f t="shared" si="0"/>
        <v>0</v>
      </c>
      <c r="L20" s="117">
        <f t="shared" si="1"/>
        <v>0</v>
      </c>
      <c r="M20" s="62"/>
    </row>
    <row r="21" spans="1:13" s="1" customFormat="1" x14ac:dyDescent="0.25">
      <c r="A21" s="6" t="s">
        <v>388</v>
      </c>
      <c r="B21" s="254">
        <v>1</v>
      </c>
      <c r="C21" s="9" t="s">
        <v>389</v>
      </c>
      <c r="D21" s="5"/>
      <c r="E21" s="5"/>
      <c r="F21" s="56"/>
      <c r="G21" s="56"/>
      <c r="H21" s="196"/>
      <c r="I21" s="289">
        <v>0</v>
      </c>
      <c r="J21" s="197">
        <v>0.23</v>
      </c>
      <c r="K21" s="117">
        <f t="shared" si="0"/>
        <v>0</v>
      </c>
      <c r="L21" s="117">
        <f t="shared" si="1"/>
        <v>0</v>
      </c>
      <c r="M21" s="62"/>
    </row>
    <row r="22" spans="1:13" s="1" customFormat="1" x14ac:dyDescent="0.25">
      <c r="A22" s="6" t="s">
        <v>390</v>
      </c>
      <c r="B22" s="254">
        <v>25</v>
      </c>
      <c r="C22" s="9" t="s">
        <v>75</v>
      </c>
      <c r="D22" s="5"/>
      <c r="E22" s="5"/>
      <c r="F22" s="56"/>
      <c r="G22" s="56"/>
      <c r="H22" s="196"/>
      <c r="I22" s="289">
        <v>0</v>
      </c>
      <c r="J22" s="197">
        <v>0.23</v>
      </c>
      <c r="K22" s="117">
        <f t="shared" si="0"/>
        <v>0</v>
      </c>
      <c r="L22" s="117">
        <f t="shared" si="1"/>
        <v>0</v>
      </c>
      <c r="M22" s="62"/>
    </row>
    <row r="23" spans="1:13" s="1" customFormat="1" x14ac:dyDescent="0.25">
      <c r="A23" s="6" t="s">
        <v>391</v>
      </c>
      <c r="B23" s="254">
        <v>25</v>
      </c>
      <c r="C23" s="9" t="s">
        <v>15</v>
      </c>
      <c r="D23" s="5"/>
      <c r="E23" s="5"/>
      <c r="F23" s="56"/>
      <c r="G23" s="56"/>
      <c r="H23" s="196"/>
      <c r="I23" s="289">
        <v>0</v>
      </c>
      <c r="J23" s="197">
        <v>0.23</v>
      </c>
      <c r="K23" s="117">
        <f t="shared" si="0"/>
        <v>0</v>
      </c>
      <c r="L23" s="117">
        <f t="shared" si="1"/>
        <v>0</v>
      </c>
      <c r="M23" s="62"/>
    </row>
    <row r="24" spans="1:13" s="1" customFormat="1" x14ac:dyDescent="0.25">
      <c r="A24" s="6" t="s">
        <v>392</v>
      </c>
      <c r="B24" s="254">
        <v>25</v>
      </c>
      <c r="C24" s="9" t="s">
        <v>999</v>
      </c>
      <c r="D24" s="5"/>
      <c r="E24" s="5"/>
      <c r="F24" s="56"/>
      <c r="G24" s="56"/>
      <c r="H24" s="196"/>
      <c r="I24" s="289">
        <v>0</v>
      </c>
      <c r="J24" s="197">
        <v>0.23</v>
      </c>
      <c r="K24" s="117">
        <f t="shared" si="0"/>
        <v>0</v>
      </c>
      <c r="L24" s="117">
        <f t="shared" si="1"/>
        <v>0</v>
      </c>
      <c r="M24" s="62"/>
    </row>
    <row r="25" spans="1:13" s="1" customFormat="1" x14ac:dyDescent="0.25">
      <c r="A25" s="6" t="s">
        <v>393</v>
      </c>
      <c r="B25" s="254">
        <v>2</v>
      </c>
      <c r="C25" s="9" t="s">
        <v>16</v>
      </c>
      <c r="D25" s="5"/>
      <c r="E25" s="5"/>
      <c r="F25" s="56"/>
      <c r="G25" s="56"/>
      <c r="H25" s="196"/>
      <c r="I25" s="289">
        <v>0</v>
      </c>
      <c r="J25" s="197">
        <v>0.23</v>
      </c>
      <c r="K25" s="117">
        <f t="shared" si="0"/>
        <v>0</v>
      </c>
      <c r="L25" s="117">
        <f t="shared" si="1"/>
        <v>0</v>
      </c>
      <c r="M25" s="62"/>
    </row>
    <row r="26" spans="1:13" s="1" customFormat="1" x14ac:dyDescent="0.25">
      <c r="A26" s="6" t="s">
        <v>394</v>
      </c>
      <c r="B26" s="254">
        <v>24</v>
      </c>
      <c r="C26" s="9" t="s">
        <v>866</v>
      </c>
      <c r="D26" s="5"/>
      <c r="E26" s="5"/>
      <c r="F26" s="56"/>
      <c r="G26" s="56"/>
      <c r="H26" s="196"/>
      <c r="I26" s="289">
        <v>0</v>
      </c>
      <c r="J26" s="197">
        <v>0.23</v>
      </c>
      <c r="K26" s="117">
        <f t="shared" si="0"/>
        <v>0</v>
      </c>
      <c r="L26" s="117">
        <f t="shared" si="1"/>
        <v>0</v>
      </c>
      <c r="M26" s="62"/>
    </row>
    <row r="27" spans="1:13" s="1" customFormat="1" x14ac:dyDescent="0.25">
      <c r="A27" s="6" t="s">
        <v>395</v>
      </c>
      <c r="B27" s="254">
        <v>1</v>
      </c>
      <c r="C27" s="9" t="s">
        <v>17</v>
      </c>
      <c r="D27" s="5"/>
      <c r="E27" s="5"/>
      <c r="F27" s="56"/>
      <c r="G27" s="56"/>
      <c r="H27" s="196"/>
      <c r="I27" s="289">
        <v>0</v>
      </c>
      <c r="J27" s="197">
        <v>0.23</v>
      </c>
      <c r="K27" s="117">
        <f t="shared" si="0"/>
        <v>0</v>
      </c>
      <c r="L27" s="117">
        <f t="shared" si="1"/>
        <v>0</v>
      </c>
      <c r="M27" s="62"/>
    </row>
    <row r="28" spans="1:13" s="1" customFormat="1" ht="28.8" x14ac:dyDescent="0.25">
      <c r="A28" s="6" t="s">
        <v>1163</v>
      </c>
      <c r="B28" s="254">
        <v>0</v>
      </c>
      <c r="C28" s="9" t="s">
        <v>18</v>
      </c>
      <c r="D28" s="5"/>
      <c r="E28" s="5"/>
      <c r="F28" s="56"/>
      <c r="G28" s="56"/>
      <c r="H28" s="196"/>
      <c r="I28" s="289">
        <v>0</v>
      </c>
      <c r="J28" s="197">
        <v>0.23</v>
      </c>
      <c r="K28" s="117">
        <f t="shared" si="0"/>
        <v>0</v>
      </c>
      <c r="L28" s="117">
        <f t="shared" si="1"/>
        <v>0</v>
      </c>
      <c r="M28" s="62"/>
    </row>
    <row r="29" spans="1:13" s="1" customFormat="1" x14ac:dyDescent="0.25">
      <c r="A29" s="6" t="s">
        <v>1000</v>
      </c>
      <c r="B29" s="254">
        <v>10</v>
      </c>
      <c r="C29" s="9" t="s">
        <v>19</v>
      </c>
      <c r="D29" s="5"/>
      <c r="E29" s="5"/>
      <c r="F29" s="56"/>
      <c r="G29" s="56"/>
      <c r="H29" s="196"/>
      <c r="I29" s="289">
        <v>0</v>
      </c>
      <c r="J29" s="197">
        <v>0.23</v>
      </c>
      <c r="K29" s="117">
        <f t="shared" si="0"/>
        <v>0</v>
      </c>
      <c r="L29" s="117">
        <f t="shared" si="1"/>
        <v>0</v>
      </c>
      <c r="M29" s="62"/>
    </row>
    <row r="30" spans="1:13" s="1" customFormat="1" x14ac:dyDescent="0.25">
      <c r="A30" s="6" t="s">
        <v>1001</v>
      </c>
      <c r="B30" s="254">
        <v>1</v>
      </c>
      <c r="C30" s="9" t="s">
        <v>396</v>
      </c>
      <c r="D30" s="5"/>
      <c r="E30" s="5"/>
      <c r="F30" s="56"/>
      <c r="G30" s="56"/>
      <c r="H30" s="196"/>
      <c r="I30" s="289">
        <v>0</v>
      </c>
      <c r="J30" s="197">
        <v>0.23</v>
      </c>
      <c r="K30" s="117">
        <f t="shared" si="0"/>
        <v>0</v>
      </c>
      <c r="L30" s="117">
        <f t="shared" si="1"/>
        <v>0</v>
      </c>
      <c r="M30" s="62"/>
    </row>
    <row r="31" spans="1:13" s="1" customFormat="1" x14ac:dyDescent="0.25">
      <c r="A31" s="6" t="s">
        <v>397</v>
      </c>
      <c r="B31" s="254">
        <v>12</v>
      </c>
      <c r="C31" s="9" t="s">
        <v>21</v>
      </c>
      <c r="D31" s="5"/>
      <c r="E31" s="5"/>
      <c r="F31" s="56"/>
      <c r="G31" s="56"/>
      <c r="H31" s="196"/>
      <c r="I31" s="289">
        <v>0</v>
      </c>
      <c r="J31" s="197">
        <v>0.23</v>
      </c>
      <c r="K31" s="117">
        <f t="shared" si="0"/>
        <v>0</v>
      </c>
      <c r="L31" s="117">
        <f t="shared" si="1"/>
        <v>0</v>
      </c>
      <c r="M31" s="62"/>
    </row>
    <row r="32" spans="1:13" s="1" customFormat="1" x14ac:dyDescent="0.25">
      <c r="A32" s="170" t="s">
        <v>398</v>
      </c>
      <c r="B32" s="255">
        <v>1</v>
      </c>
      <c r="C32" s="171" t="s">
        <v>22</v>
      </c>
      <c r="D32" s="172"/>
      <c r="E32" s="172"/>
      <c r="F32" s="208"/>
      <c r="G32" s="208"/>
      <c r="H32" s="218"/>
      <c r="I32" s="290">
        <v>0</v>
      </c>
      <c r="J32" s="209">
        <v>0.23</v>
      </c>
      <c r="K32" s="117">
        <f t="shared" si="0"/>
        <v>0</v>
      </c>
      <c r="L32" s="117">
        <f t="shared" si="1"/>
        <v>0</v>
      </c>
      <c r="M32" s="62"/>
    </row>
    <row r="33" spans="1:13" s="207" customFormat="1" x14ac:dyDescent="0.25">
      <c r="A33" s="112" t="s">
        <v>399</v>
      </c>
      <c r="B33" s="113"/>
      <c r="C33" s="113"/>
      <c r="D33" s="113"/>
      <c r="E33" s="113"/>
      <c r="F33" s="113"/>
      <c r="G33" s="113"/>
      <c r="H33" s="113"/>
      <c r="I33" s="113"/>
      <c r="J33" s="114"/>
      <c r="K33" s="174">
        <f>SUM(K9:K32)</f>
        <v>0</v>
      </c>
      <c r="L33" s="58">
        <f>SUM(L9:L32)</f>
        <v>0</v>
      </c>
      <c r="M33" s="212"/>
    </row>
    <row r="34" spans="1:13" s="1" customFormat="1" x14ac:dyDescent="0.25">
      <c r="A34" s="85"/>
      <c r="B34" s="85"/>
      <c r="C34" s="86"/>
      <c r="D34" s="85"/>
      <c r="E34" s="85"/>
      <c r="F34" s="85"/>
      <c r="G34" s="85"/>
      <c r="H34" s="85"/>
      <c r="I34" s="158"/>
      <c r="J34" s="217"/>
      <c r="K34" s="158"/>
      <c r="L34" s="158"/>
      <c r="M34" s="62"/>
    </row>
    <row r="35" spans="1:13" s="61" customFormat="1" ht="28.8" x14ac:dyDescent="0.25">
      <c r="A35" s="129" t="s">
        <v>1</v>
      </c>
      <c r="B35" s="129" t="s">
        <v>7</v>
      </c>
      <c r="C35" s="129" t="s">
        <v>2</v>
      </c>
      <c r="D35" s="129" t="s">
        <v>3</v>
      </c>
      <c r="E35" s="129" t="s">
        <v>4</v>
      </c>
      <c r="F35" s="129" t="s">
        <v>5</v>
      </c>
      <c r="G35" s="129" t="s">
        <v>838</v>
      </c>
      <c r="H35" s="129" t="s">
        <v>6</v>
      </c>
      <c r="I35" s="130" t="s">
        <v>8</v>
      </c>
      <c r="J35" s="131" t="s">
        <v>9</v>
      </c>
      <c r="K35" s="132" t="s">
        <v>10</v>
      </c>
      <c r="L35" s="132" t="s">
        <v>839</v>
      </c>
    </row>
    <row r="36" spans="1:13" s="65" customFormat="1" ht="21" x14ac:dyDescent="0.25">
      <c r="A36" s="79" t="s">
        <v>400</v>
      </c>
      <c r="B36" s="79"/>
      <c r="C36" s="79"/>
      <c r="D36" s="79"/>
      <c r="E36" s="79"/>
      <c r="F36" s="79"/>
      <c r="G36" s="79"/>
      <c r="H36" s="79"/>
      <c r="I36" s="79"/>
      <c r="J36" s="79"/>
      <c r="K36" s="79"/>
      <c r="L36" s="79"/>
      <c r="M36" s="63"/>
    </row>
    <row r="37" spans="1:13" s="1" customFormat="1" x14ac:dyDescent="0.25">
      <c r="A37" s="6" t="s">
        <v>401</v>
      </c>
      <c r="B37" s="254">
        <v>24</v>
      </c>
      <c r="C37" s="9" t="s">
        <v>402</v>
      </c>
      <c r="D37" s="5"/>
      <c r="E37" s="5"/>
      <c r="F37" s="56"/>
      <c r="G37" s="56"/>
      <c r="H37" s="56"/>
      <c r="I37" s="289">
        <v>0</v>
      </c>
      <c r="J37" s="197">
        <v>0.23</v>
      </c>
      <c r="K37" s="117">
        <f t="shared" ref="K37:K68" si="2">B37*I37</f>
        <v>0</v>
      </c>
      <c r="L37" s="117">
        <f t="shared" ref="L37:L68" si="3">SUMPRODUCT((B37*I37)*J37+K37)</f>
        <v>0</v>
      </c>
      <c r="M37" s="62"/>
    </row>
    <row r="38" spans="1:13" s="1" customFormat="1" x14ac:dyDescent="0.25">
      <c r="A38" s="6" t="s">
        <v>403</v>
      </c>
      <c r="B38" s="254">
        <v>24</v>
      </c>
      <c r="C38" s="9" t="s">
        <v>1040</v>
      </c>
      <c r="D38" s="5"/>
      <c r="E38" s="5"/>
      <c r="F38" s="56"/>
      <c r="G38" s="56"/>
      <c r="H38" s="56"/>
      <c r="I38" s="289">
        <v>0</v>
      </c>
      <c r="J38" s="197">
        <v>0.23</v>
      </c>
      <c r="K38" s="117">
        <f t="shared" si="2"/>
        <v>0</v>
      </c>
      <c r="L38" s="117">
        <f t="shared" si="3"/>
        <v>0</v>
      </c>
      <c r="M38" s="62"/>
    </row>
    <row r="39" spans="1:13" s="1" customFormat="1" x14ac:dyDescent="0.25">
      <c r="A39" s="6" t="s">
        <v>404</v>
      </c>
      <c r="B39" s="254">
        <v>24</v>
      </c>
      <c r="C39" s="4" t="s">
        <v>1027</v>
      </c>
      <c r="D39" s="5"/>
      <c r="E39" s="5"/>
      <c r="F39" s="56"/>
      <c r="G39" s="56"/>
      <c r="H39" s="56"/>
      <c r="I39" s="289">
        <v>0</v>
      </c>
      <c r="J39" s="197">
        <v>0.23</v>
      </c>
      <c r="K39" s="117">
        <f t="shared" si="2"/>
        <v>0</v>
      </c>
      <c r="L39" s="117">
        <f t="shared" si="3"/>
        <v>0</v>
      </c>
      <c r="M39" s="62"/>
    </row>
    <row r="40" spans="1:13" s="1" customFormat="1" x14ac:dyDescent="0.25">
      <c r="A40" s="6" t="s">
        <v>405</v>
      </c>
      <c r="B40" s="254">
        <v>1</v>
      </c>
      <c r="C40" s="9" t="s">
        <v>406</v>
      </c>
      <c r="D40" s="5"/>
      <c r="E40" s="5"/>
      <c r="F40" s="56"/>
      <c r="G40" s="56"/>
      <c r="H40" s="56"/>
      <c r="I40" s="289">
        <v>0</v>
      </c>
      <c r="J40" s="197">
        <v>0.23</v>
      </c>
      <c r="K40" s="117">
        <f t="shared" si="2"/>
        <v>0</v>
      </c>
      <c r="L40" s="117">
        <f t="shared" si="3"/>
        <v>0</v>
      </c>
      <c r="M40" s="62"/>
    </row>
    <row r="41" spans="1:13" s="1" customFormat="1" x14ac:dyDescent="0.25">
      <c r="A41" s="6" t="s">
        <v>407</v>
      </c>
      <c r="B41" s="254">
        <v>4</v>
      </c>
      <c r="C41" s="4" t="s">
        <v>1028</v>
      </c>
      <c r="D41" s="5"/>
      <c r="E41" s="5"/>
      <c r="F41" s="56"/>
      <c r="G41" s="56"/>
      <c r="H41" s="56"/>
      <c r="I41" s="289">
        <v>0</v>
      </c>
      <c r="J41" s="197">
        <v>0.23</v>
      </c>
      <c r="K41" s="117">
        <f t="shared" si="2"/>
        <v>0</v>
      </c>
      <c r="L41" s="117">
        <f t="shared" si="3"/>
        <v>0</v>
      </c>
      <c r="M41" s="62"/>
    </row>
    <row r="42" spans="1:13" s="1" customFormat="1" x14ac:dyDescent="0.25">
      <c r="A42" s="6" t="s">
        <v>408</v>
      </c>
      <c r="B42" s="254">
        <v>24</v>
      </c>
      <c r="C42" s="4" t="s">
        <v>1041</v>
      </c>
      <c r="D42" s="5"/>
      <c r="E42" s="5"/>
      <c r="F42" s="56"/>
      <c r="G42" s="56"/>
      <c r="H42" s="56"/>
      <c r="I42" s="289">
        <v>0</v>
      </c>
      <c r="J42" s="197">
        <v>0.23</v>
      </c>
      <c r="K42" s="117">
        <f t="shared" si="2"/>
        <v>0</v>
      </c>
      <c r="L42" s="117">
        <f t="shared" si="3"/>
        <v>0</v>
      </c>
      <c r="M42" s="62"/>
    </row>
    <row r="43" spans="1:13" s="1" customFormat="1" x14ac:dyDescent="0.25">
      <c r="A43" s="6" t="s">
        <v>409</v>
      </c>
      <c r="B43" s="254">
        <v>2</v>
      </c>
      <c r="C43" s="9" t="s">
        <v>1042</v>
      </c>
      <c r="D43" s="5"/>
      <c r="E43" s="5"/>
      <c r="F43" s="56"/>
      <c r="G43" s="56"/>
      <c r="H43" s="56"/>
      <c r="I43" s="289">
        <v>0</v>
      </c>
      <c r="J43" s="197">
        <v>0.23</v>
      </c>
      <c r="K43" s="117">
        <f t="shared" si="2"/>
        <v>0</v>
      </c>
      <c r="L43" s="117">
        <f t="shared" si="3"/>
        <v>0</v>
      </c>
      <c r="M43" s="62"/>
    </row>
    <row r="44" spans="1:13" s="1" customFormat="1" x14ac:dyDescent="0.25">
      <c r="A44" s="6" t="s">
        <v>410</v>
      </c>
      <c r="B44" s="254">
        <v>24</v>
      </c>
      <c r="C44" s="9" t="s">
        <v>411</v>
      </c>
      <c r="D44" s="5"/>
      <c r="E44" s="5"/>
      <c r="F44" s="56"/>
      <c r="G44" s="56"/>
      <c r="H44" s="56"/>
      <c r="I44" s="289">
        <v>0</v>
      </c>
      <c r="J44" s="197">
        <v>0.23</v>
      </c>
      <c r="K44" s="117">
        <f t="shared" si="2"/>
        <v>0</v>
      </c>
      <c r="L44" s="117">
        <f t="shared" si="3"/>
        <v>0</v>
      </c>
      <c r="M44" s="62"/>
    </row>
    <row r="45" spans="1:13" s="1" customFormat="1" x14ac:dyDescent="0.25">
      <c r="A45" s="6" t="s">
        <v>412</v>
      </c>
      <c r="B45" s="254">
        <v>24</v>
      </c>
      <c r="C45" s="9" t="s">
        <v>25</v>
      </c>
      <c r="D45" s="5"/>
      <c r="E45" s="5"/>
      <c r="F45" s="56"/>
      <c r="G45" s="56"/>
      <c r="H45" s="56"/>
      <c r="I45" s="289">
        <v>0</v>
      </c>
      <c r="J45" s="197">
        <v>0.23</v>
      </c>
      <c r="K45" s="117">
        <f t="shared" si="2"/>
        <v>0</v>
      </c>
      <c r="L45" s="117">
        <f t="shared" si="3"/>
        <v>0</v>
      </c>
      <c r="M45" s="62"/>
    </row>
    <row r="46" spans="1:13" s="1" customFormat="1" x14ac:dyDescent="0.25">
      <c r="A46" s="6" t="s">
        <v>413</v>
      </c>
      <c r="B46" s="254">
        <v>24</v>
      </c>
      <c r="C46" s="9" t="s">
        <v>414</v>
      </c>
      <c r="D46" s="5"/>
      <c r="E46" s="5"/>
      <c r="F46" s="56"/>
      <c r="G46" s="56"/>
      <c r="H46" s="56"/>
      <c r="I46" s="289">
        <v>0</v>
      </c>
      <c r="J46" s="197">
        <v>0.23</v>
      </c>
      <c r="K46" s="117">
        <f t="shared" si="2"/>
        <v>0</v>
      </c>
      <c r="L46" s="117">
        <f t="shared" si="3"/>
        <v>0</v>
      </c>
      <c r="M46" s="62"/>
    </row>
    <row r="47" spans="1:13" s="1" customFormat="1" x14ac:dyDescent="0.25">
      <c r="A47" s="6" t="s">
        <v>415</v>
      </c>
      <c r="B47" s="254">
        <v>12</v>
      </c>
      <c r="C47" s="9" t="s">
        <v>416</v>
      </c>
      <c r="D47" s="5"/>
      <c r="E47" s="5"/>
      <c r="F47" s="56"/>
      <c r="G47" s="56"/>
      <c r="H47" s="56"/>
      <c r="I47" s="289">
        <v>0</v>
      </c>
      <c r="J47" s="197">
        <v>0.23</v>
      </c>
      <c r="K47" s="117">
        <f t="shared" si="2"/>
        <v>0</v>
      </c>
      <c r="L47" s="117">
        <f t="shared" si="3"/>
        <v>0</v>
      </c>
      <c r="M47" s="62"/>
    </row>
    <row r="48" spans="1:13" s="1" customFormat="1" x14ac:dyDescent="0.25">
      <c r="A48" s="6" t="s">
        <v>417</v>
      </c>
      <c r="B48" s="254">
        <v>12</v>
      </c>
      <c r="C48" s="9" t="s">
        <v>418</v>
      </c>
      <c r="D48" s="5"/>
      <c r="E48" s="5"/>
      <c r="F48" s="56"/>
      <c r="G48" s="56"/>
      <c r="H48" s="56"/>
      <c r="I48" s="289">
        <v>0</v>
      </c>
      <c r="J48" s="197">
        <v>0.23</v>
      </c>
      <c r="K48" s="117">
        <f t="shared" si="2"/>
        <v>0</v>
      </c>
      <c r="L48" s="117">
        <f t="shared" si="3"/>
        <v>0</v>
      </c>
      <c r="M48" s="62"/>
    </row>
    <row r="49" spans="1:13" s="1" customFormat="1" x14ac:dyDescent="0.25">
      <c r="A49" s="6" t="s">
        <v>419</v>
      </c>
      <c r="B49" s="254">
        <v>24</v>
      </c>
      <c r="C49" s="9" t="s">
        <v>420</v>
      </c>
      <c r="D49" s="5"/>
      <c r="E49" s="5"/>
      <c r="F49" s="56"/>
      <c r="G49" s="56"/>
      <c r="H49" s="56"/>
      <c r="I49" s="289">
        <v>0</v>
      </c>
      <c r="J49" s="197">
        <v>0.23</v>
      </c>
      <c r="K49" s="117">
        <f t="shared" si="2"/>
        <v>0</v>
      </c>
      <c r="L49" s="117">
        <f t="shared" si="3"/>
        <v>0</v>
      </c>
      <c r="M49" s="62"/>
    </row>
    <row r="50" spans="1:13" s="1" customFormat="1" ht="28.8" x14ac:dyDescent="0.25">
      <c r="A50" s="6" t="s">
        <v>421</v>
      </c>
      <c r="B50" s="254">
        <v>24</v>
      </c>
      <c r="C50" s="4" t="s">
        <v>1029</v>
      </c>
      <c r="D50" s="5"/>
      <c r="E50" s="5"/>
      <c r="F50" s="56"/>
      <c r="G50" s="56"/>
      <c r="H50" s="56"/>
      <c r="I50" s="289">
        <v>0</v>
      </c>
      <c r="J50" s="197">
        <v>0.23</v>
      </c>
      <c r="K50" s="117">
        <f t="shared" si="2"/>
        <v>0</v>
      </c>
      <c r="L50" s="117">
        <f t="shared" si="3"/>
        <v>0</v>
      </c>
      <c r="M50" s="62"/>
    </row>
    <row r="51" spans="1:13" s="1" customFormat="1" x14ac:dyDescent="0.25">
      <c r="A51" s="6" t="s">
        <v>422</v>
      </c>
      <c r="B51" s="254">
        <v>6</v>
      </c>
      <c r="C51" s="4" t="s">
        <v>1030</v>
      </c>
      <c r="D51" s="5"/>
      <c r="E51" s="5"/>
      <c r="F51" s="56"/>
      <c r="G51" s="56"/>
      <c r="H51" s="56"/>
      <c r="I51" s="289">
        <v>0</v>
      </c>
      <c r="J51" s="197">
        <v>0.23</v>
      </c>
      <c r="K51" s="117">
        <f t="shared" si="2"/>
        <v>0</v>
      </c>
      <c r="L51" s="117">
        <f t="shared" si="3"/>
        <v>0</v>
      </c>
      <c r="M51" s="62"/>
    </row>
    <row r="52" spans="1:13" s="1" customFormat="1" x14ac:dyDescent="0.25">
      <c r="A52" s="6" t="s">
        <v>423</v>
      </c>
      <c r="B52" s="254">
        <v>24</v>
      </c>
      <c r="C52" s="9" t="s">
        <v>424</v>
      </c>
      <c r="D52" s="5"/>
      <c r="E52" s="5"/>
      <c r="F52" s="56"/>
      <c r="G52" s="56"/>
      <c r="H52" s="56"/>
      <c r="I52" s="289">
        <v>0</v>
      </c>
      <c r="J52" s="197">
        <v>0.23</v>
      </c>
      <c r="K52" s="117">
        <f t="shared" si="2"/>
        <v>0</v>
      </c>
      <c r="L52" s="117">
        <f t="shared" si="3"/>
        <v>0</v>
      </c>
      <c r="M52" s="62"/>
    </row>
    <row r="53" spans="1:13" s="1" customFormat="1" x14ac:dyDescent="0.25">
      <c r="A53" s="6" t="s">
        <v>425</v>
      </c>
      <c r="B53" s="254">
        <v>24</v>
      </c>
      <c r="C53" s="9" t="s">
        <v>426</v>
      </c>
      <c r="D53" s="5"/>
      <c r="E53" s="5"/>
      <c r="F53" s="56"/>
      <c r="G53" s="56"/>
      <c r="H53" s="56"/>
      <c r="I53" s="289">
        <v>0</v>
      </c>
      <c r="J53" s="197">
        <v>0.23</v>
      </c>
      <c r="K53" s="117">
        <f t="shared" si="2"/>
        <v>0</v>
      </c>
      <c r="L53" s="117">
        <f t="shared" si="3"/>
        <v>0</v>
      </c>
      <c r="M53" s="62"/>
    </row>
    <row r="54" spans="1:13" s="1" customFormat="1" x14ac:dyDescent="0.25">
      <c r="A54" s="6" t="s">
        <v>427</v>
      </c>
      <c r="B54" s="254">
        <v>24</v>
      </c>
      <c r="C54" s="9" t="s">
        <v>428</v>
      </c>
      <c r="D54" s="5"/>
      <c r="E54" s="5"/>
      <c r="F54" s="56"/>
      <c r="G54" s="56"/>
      <c r="H54" s="56"/>
      <c r="I54" s="289">
        <v>0</v>
      </c>
      <c r="J54" s="197">
        <v>0.23</v>
      </c>
      <c r="K54" s="117">
        <f t="shared" si="2"/>
        <v>0</v>
      </c>
      <c r="L54" s="117">
        <f t="shared" si="3"/>
        <v>0</v>
      </c>
      <c r="M54" s="62"/>
    </row>
    <row r="55" spans="1:13" s="1" customFormat="1" x14ac:dyDescent="0.25">
      <c r="A55" s="6" t="s">
        <v>429</v>
      </c>
      <c r="B55" s="254">
        <v>5</v>
      </c>
      <c r="C55" s="9" t="s">
        <v>430</v>
      </c>
      <c r="D55" s="5"/>
      <c r="E55" s="5"/>
      <c r="F55" s="56"/>
      <c r="G55" s="56"/>
      <c r="H55" s="56"/>
      <c r="I55" s="289">
        <v>0</v>
      </c>
      <c r="J55" s="197">
        <v>0.23</v>
      </c>
      <c r="K55" s="117">
        <f t="shared" si="2"/>
        <v>0</v>
      </c>
      <c r="L55" s="117">
        <f t="shared" si="3"/>
        <v>0</v>
      </c>
      <c r="M55" s="62"/>
    </row>
    <row r="56" spans="1:13" s="1" customFormat="1" x14ac:dyDescent="0.25">
      <c r="A56" s="6" t="s">
        <v>431</v>
      </c>
      <c r="B56" s="254">
        <v>6</v>
      </c>
      <c r="C56" s="9" t="s">
        <v>432</v>
      </c>
      <c r="D56" s="5"/>
      <c r="E56" s="5"/>
      <c r="F56" s="56"/>
      <c r="G56" s="56"/>
      <c r="H56" s="56"/>
      <c r="I56" s="289">
        <v>0</v>
      </c>
      <c r="J56" s="197">
        <v>0.23</v>
      </c>
      <c r="K56" s="117">
        <f t="shared" si="2"/>
        <v>0</v>
      </c>
      <c r="L56" s="117">
        <f t="shared" si="3"/>
        <v>0</v>
      </c>
      <c r="M56" s="62"/>
    </row>
    <row r="57" spans="1:13" s="1" customFormat="1" x14ac:dyDescent="0.25">
      <c r="A57" s="6" t="s">
        <v>433</v>
      </c>
      <c r="B57" s="254">
        <v>4</v>
      </c>
      <c r="C57" s="9" t="s">
        <v>434</v>
      </c>
      <c r="D57" s="5"/>
      <c r="E57" s="5"/>
      <c r="F57" s="56"/>
      <c r="G57" s="56"/>
      <c r="H57" s="56"/>
      <c r="I57" s="289">
        <v>0</v>
      </c>
      <c r="J57" s="197">
        <v>0.23</v>
      </c>
      <c r="K57" s="117">
        <f t="shared" si="2"/>
        <v>0</v>
      </c>
      <c r="L57" s="117">
        <f t="shared" si="3"/>
        <v>0</v>
      </c>
      <c r="M57" s="62"/>
    </row>
    <row r="58" spans="1:13" s="1" customFormat="1" x14ac:dyDescent="0.25">
      <c r="A58" s="6" t="s">
        <v>435</v>
      </c>
      <c r="B58" s="254">
        <v>2</v>
      </c>
      <c r="C58" s="9" t="s">
        <v>436</v>
      </c>
      <c r="D58" s="5"/>
      <c r="E58" s="5"/>
      <c r="F58" s="56"/>
      <c r="G58" s="56"/>
      <c r="H58" s="56"/>
      <c r="I58" s="289">
        <v>0</v>
      </c>
      <c r="J58" s="197">
        <v>0.23</v>
      </c>
      <c r="K58" s="117">
        <f t="shared" si="2"/>
        <v>0</v>
      </c>
      <c r="L58" s="117">
        <f t="shared" si="3"/>
        <v>0</v>
      </c>
      <c r="M58" s="62"/>
    </row>
    <row r="59" spans="1:13" s="1" customFormat="1" x14ac:dyDescent="0.25">
      <c r="A59" s="6" t="s">
        <v>437</v>
      </c>
      <c r="B59" s="254">
        <v>2</v>
      </c>
      <c r="C59" s="9" t="s">
        <v>438</v>
      </c>
      <c r="D59" s="5"/>
      <c r="E59" s="5"/>
      <c r="F59" s="56"/>
      <c r="G59" s="56"/>
      <c r="H59" s="56"/>
      <c r="I59" s="289">
        <v>0</v>
      </c>
      <c r="J59" s="197">
        <v>0.23</v>
      </c>
      <c r="K59" s="117">
        <f t="shared" si="2"/>
        <v>0</v>
      </c>
      <c r="L59" s="117">
        <f t="shared" si="3"/>
        <v>0</v>
      </c>
      <c r="M59" s="62"/>
    </row>
    <row r="60" spans="1:13" s="1" customFormat="1" ht="28.8" x14ac:dyDescent="0.25">
      <c r="A60" s="6" t="s">
        <v>439</v>
      </c>
      <c r="B60" s="254">
        <v>6</v>
      </c>
      <c r="C60" s="7" t="s">
        <v>1031</v>
      </c>
      <c r="D60" s="5"/>
      <c r="E60" s="5"/>
      <c r="F60" s="56"/>
      <c r="G60" s="56"/>
      <c r="H60" s="56"/>
      <c r="I60" s="289">
        <v>0</v>
      </c>
      <c r="J60" s="197">
        <v>0.23</v>
      </c>
      <c r="K60" s="117">
        <f t="shared" si="2"/>
        <v>0</v>
      </c>
      <c r="L60" s="117">
        <f t="shared" si="3"/>
        <v>0</v>
      </c>
      <c r="M60" s="62"/>
    </row>
    <row r="61" spans="1:13" s="1" customFormat="1" x14ac:dyDescent="0.25">
      <c r="A61" s="6" t="s">
        <v>440</v>
      </c>
      <c r="B61" s="254">
        <v>4</v>
      </c>
      <c r="C61" s="9" t="s">
        <v>441</v>
      </c>
      <c r="D61" s="5"/>
      <c r="E61" s="5"/>
      <c r="F61" s="56"/>
      <c r="G61" s="56"/>
      <c r="H61" s="56"/>
      <c r="I61" s="289">
        <v>0</v>
      </c>
      <c r="J61" s="197">
        <v>0.23</v>
      </c>
      <c r="K61" s="117">
        <f t="shared" si="2"/>
        <v>0</v>
      </c>
      <c r="L61" s="117">
        <f t="shared" si="3"/>
        <v>0</v>
      </c>
      <c r="M61" s="62"/>
    </row>
    <row r="62" spans="1:13" s="1" customFormat="1" x14ac:dyDescent="0.25">
      <c r="A62" s="6" t="s">
        <v>442</v>
      </c>
      <c r="B62" s="254">
        <v>4</v>
      </c>
      <c r="C62" s="9" t="s">
        <v>443</v>
      </c>
      <c r="D62" s="5"/>
      <c r="E62" s="5"/>
      <c r="F62" s="56"/>
      <c r="G62" s="56"/>
      <c r="H62" s="56"/>
      <c r="I62" s="289">
        <v>0</v>
      </c>
      <c r="J62" s="197">
        <v>0.23</v>
      </c>
      <c r="K62" s="117">
        <f t="shared" si="2"/>
        <v>0</v>
      </c>
      <c r="L62" s="117">
        <f t="shared" si="3"/>
        <v>0</v>
      </c>
      <c r="M62" s="62"/>
    </row>
    <row r="63" spans="1:13" s="1" customFormat="1" ht="28.8" x14ac:dyDescent="0.25">
      <c r="A63" s="6" t="s">
        <v>444</v>
      </c>
      <c r="B63" s="254">
        <v>1</v>
      </c>
      <c r="C63" s="9" t="s">
        <v>445</v>
      </c>
      <c r="D63" s="5"/>
      <c r="E63" s="5"/>
      <c r="F63" s="56"/>
      <c r="G63" s="56"/>
      <c r="H63" s="56"/>
      <c r="I63" s="289">
        <v>0</v>
      </c>
      <c r="J63" s="197">
        <v>0.23</v>
      </c>
      <c r="K63" s="117">
        <f t="shared" si="2"/>
        <v>0</v>
      </c>
      <c r="L63" s="117">
        <f t="shared" si="3"/>
        <v>0</v>
      </c>
      <c r="M63" s="62"/>
    </row>
    <row r="64" spans="1:13" s="1" customFormat="1" x14ac:dyDescent="0.25">
      <c r="A64" s="6" t="s">
        <v>446</v>
      </c>
      <c r="B64" s="254">
        <v>1</v>
      </c>
      <c r="C64" s="9" t="s">
        <v>447</v>
      </c>
      <c r="D64" s="5"/>
      <c r="E64" s="5"/>
      <c r="F64" s="56"/>
      <c r="G64" s="56"/>
      <c r="H64" s="56"/>
      <c r="I64" s="289">
        <v>0</v>
      </c>
      <c r="J64" s="197">
        <v>0.23</v>
      </c>
      <c r="K64" s="117">
        <f t="shared" si="2"/>
        <v>0</v>
      </c>
      <c r="L64" s="117">
        <f t="shared" si="3"/>
        <v>0</v>
      </c>
      <c r="M64" s="62"/>
    </row>
    <row r="65" spans="1:13" s="1" customFormat="1" x14ac:dyDescent="0.25">
      <c r="A65" s="6" t="s">
        <v>448</v>
      </c>
      <c r="B65" s="254">
        <v>1</v>
      </c>
      <c r="C65" s="9" t="s">
        <v>449</v>
      </c>
      <c r="D65" s="5"/>
      <c r="E65" s="5"/>
      <c r="F65" s="56"/>
      <c r="G65" s="56"/>
      <c r="H65" s="56"/>
      <c r="I65" s="289">
        <v>0</v>
      </c>
      <c r="J65" s="197">
        <v>0.23</v>
      </c>
      <c r="K65" s="117">
        <f t="shared" si="2"/>
        <v>0</v>
      </c>
      <c r="L65" s="117">
        <f t="shared" si="3"/>
        <v>0</v>
      </c>
      <c r="M65" s="62"/>
    </row>
    <row r="66" spans="1:13" s="1" customFormat="1" x14ac:dyDescent="0.25">
      <c r="A66" s="6" t="s">
        <v>450</v>
      </c>
      <c r="B66" s="254">
        <v>1</v>
      </c>
      <c r="C66" s="9" t="s">
        <v>451</v>
      </c>
      <c r="D66" s="5"/>
      <c r="E66" s="5"/>
      <c r="F66" s="56"/>
      <c r="G66" s="56"/>
      <c r="H66" s="56"/>
      <c r="I66" s="289">
        <v>0</v>
      </c>
      <c r="J66" s="197">
        <v>0.23</v>
      </c>
      <c r="K66" s="117">
        <f t="shared" si="2"/>
        <v>0</v>
      </c>
      <c r="L66" s="117">
        <f t="shared" si="3"/>
        <v>0</v>
      </c>
      <c r="M66" s="62"/>
    </row>
    <row r="67" spans="1:13" s="1" customFormat="1" x14ac:dyDescent="0.25">
      <c r="A67" s="6" t="s">
        <v>452</v>
      </c>
      <c r="B67" s="254">
        <v>1</v>
      </c>
      <c r="C67" s="9" t="s">
        <v>453</v>
      </c>
      <c r="D67" s="5"/>
      <c r="E67" s="5"/>
      <c r="F67" s="56"/>
      <c r="G67" s="56"/>
      <c r="H67" s="56"/>
      <c r="I67" s="289">
        <v>0</v>
      </c>
      <c r="J67" s="197">
        <v>0.23</v>
      </c>
      <c r="K67" s="117">
        <f t="shared" si="2"/>
        <v>0</v>
      </c>
      <c r="L67" s="117">
        <f t="shared" si="3"/>
        <v>0</v>
      </c>
      <c r="M67" s="62"/>
    </row>
    <row r="68" spans="1:13" s="1" customFormat="1" x14ac:dyDescent="0.25">
      <c r="A68" s="6" t="s">
        <v>454</v>
      </c>
      <c r="B68" s="254">
        <v>1</v>
      </c>
      <c r="C68" s="9" t="s">
        <v>455</v>
      </c>
      <c r="D68" s="5"/>
      <c r="E68" s="5"/>
      <c r="F68" s="56"/>
      <c r="G68" s="56"/>
      <c r="H68" s="56"/>
      <c r="I68" s="289">
        <v>0</v>
      </c>
      <c r="J68" s="197">
        <v>0.23</v>
      </c>
      <c r="K68" s="117">
        <f t="shared" si="2"/>
        <v>0</v>
      </c>
      <c r="L68" s="117">
        <f t="shared" si="3"/>
        <v>0</v>
      </c>
      <c r="M68" s="62"/>
    </row>
    <row r="69" spans="1:13" s="1" customFormat="1" x14ac:dyDescent="0.25">
      <c r="A69" s="6" t="s">
        <v>456</v>
      </c>
      <c r="B69" s="254">
        <v>1</v>
      </c>
      <c r="C69" s="9" t="s">
        <v>457</v>
      </c>
      <c r="D69" s="5"/>
      <c r="E69" s="5"/>
      <c r="F69" s="56"/>
      <c r="G69" s="56"/>
      <c r="H69" s="56"/>
      <c r="I69" s="289">
        <v>0</v>
      </c>
      <c r="J69" s="197">
        <v>0.23</v>
      </c>
      <c r="K69" s="117">
        <f t="shared" ref="K69:K100" si="4">B69*I69</f>
        <v>0</v>
      </c>
      <c r="L69" s="117">
        <f t="shared" ref="L69:L100" si="5">SUMPRODUCT((B69*I69)*J69+K69)</f>
        <v>0</v>
      </c>
      <c r="M69" s="62"/>
    </row>
    <row r="70" spans="1:13" s="1" customFormat="1" x14ac:dyDescent="0.25">
      <c r="A70" s="6" t="s">
        <v>458</v>
      </c>
      <c r="B70" s="254">
        <v>1</v>
      </c>
      <c r="C70" s="9" t="s">
        <v>459</v>
      </c>
      <c r="D70" s="5"/>
      <c r="E70" s="5"/>
      <c r="F70" s="56"/>
      <c r="G70" s="56"/>
      <c r="H70" s="56"/>
      <c r="I70" s="289">
        <v>0</v>
      </c>
      <c r="J70" s="197">
        <v>0.23</v>
      </c>
      <c r="K70" s="117">
        <f t="shared" si="4"/>
        <v>0</v>
      </c>
      <c r="L70" s="117">
        <f t="shared" si="5"/>
        <v>0</v>
      </c>
      <c r="M70" s="62"/>
    </row>
    <row r="71" spans="1:13" s="1" customFormat="1" x14ac:dyDescent="0.25">
      <c r="A71" s="6" t="s">
        <v>460</v>
      </c>
      <c r="B71" s="254">
        <v>1</v>
      </c>
      <c r="C71" s="9" t="s">
        <v>461</v>
      </c>
      <c r="D71" s="5"/>
      <c r="E71" s="5"/>
      <c r="F71" s="56"/>
      <c r="G71" s="56"/>
      <c r="H71" s="56"/>
      <c r="I71" s="289">
        <v>0</v>
      </c>
      <c r="J71" s="197">
        <v>0.23</v>
      </c>
      <c r="K71" s="117">
        <f t="shared" si="4"/>
        <v>0</v>
      </c>
      <c r="L71" s="117">
        <f t="shared" si="5"/>
        <v>0</v>
      </c>
      <c r="M71" s="62"/>
    </row>
    <row r="72" spans="1:13" s="1" customFormat="1" x14ac:dyDescent="0.25">
      <c r="A72" s="6" t="s">
        <v>462</v>
      </c>
      <c r="B72" s="254">
        <v>5</v>
      </c>
      <c r="C72" s="9" t="s">
        <v>463</v>
      </c>
      <c r="D72" s="5"/>
      <c r="E72" s="5"/>
      <c r="F72" s="56"/>
      <c r="G72" s="56"/>
      <c r="H72" s="56"/>
      <c r="I72" s="289">
        <v>0</v>
      </c>
      <c r="J72" s="197">
        <v>0.23</v>
      </c>
      <c r="K72" s="117">
        <f t="shared" si="4"/>
        <v>0</v>
      </c>
      <c r="L72" s="117">
        <f t="shared" si="5"/>
        <v>0</v>
      </c>
      <c r="M72" s="62"/>
    </row>
    <row r="73" spans="1:13" s="1" customFormat="1" x14ac:dyDescent="0.25">
      <c r="A73" s="6" t="s">
        <v>464</v>
      </c>
      <c r="B73" s="254">
        <v>1</v>
      </c>
      <c r="C73" s="9" t="s">
        <v>465</v>
      </c>
      <c r="D73" s="5"/>
      <c r="E73" s="5"/>
      <c r="F73" s="56"/>
      <c r="G73" s="56"/>
      <c r="H73" s="56"/>
      <c r="I73" s="289">
        <v>0</v>
      </c>
      <c r="J73" s="197">
        <v>0.23</v>
      </c>
      <c r="K73" s="117">
        <f t="shared" si="4"/>
        <v>0</v>
      </c>
      <c r="L73" s="117">
        <f t="shared" si="5"/>
        <v>0</v>
      </c>
      <c r="M73" s="62"/>
    </row>
    <row r="74" spans="1:13" s="1" customFormat="1" x14ac:dyDescent="0.25">
      <c r="A74" s="6" t="s">
        <v>466</v>
      </c>
      <c r="B74" s="254">
        <v>4</v>
      </c>
      <c r="C74" s="9" t="s">
        <v>467</v>
      </c>
      <c r="D74" s="5"/>
      <c r="E74" s="5"/>
      <c r="F74" s="56"/>
      <c r="G74" s="56"/>
      <c r="H74" s="56"/>
      <c r="I74" s="289">
        <v>0</v>
      </c>
      <c r="J74" s="197">
        <v>0.23</v>
      </c>
      <c r="K74" s="117">
        <f t="shared" si="4"/>
        <v>0</v>
      </c>
      <c r="L74" s="117">
        <f t="shared" si="5"/>
        <v>0</v>
      </c>
      <c r="M74" s="62"/>
    </row>
    <row r="75" spans="1:13" s="1" customFormat="1" x14ac:dyDescent="0.25">
      <c r="A75" s="6" t="s">
        <v>468</v>
      </c>
      <c r="B75" s="254">
        <v>4</v>
      </c>
      <c r="C75" s="9" t="s">
        <v>469</v>
      </c>
      <c r="D75" s="5"/>
      <c r="E75" s="5"/>
      <c r="F75" s="56"/>
      <c r="G75" s="56"/>
      <c r="H75" s="56"/>
      <c r="I75" s="289">
        <v>0</v>
      </c>
      <c r="J75" s="197">
        <v>0.23</v>
      </c>
      <c r="K75" s="117">
        <f t="shared" si="4"/>
        <v>0</v>
      </c>
      <c r="L75" s="117">
        <f t="shared" si="5"/>
        <v>0</v>
      </c>
      <c r="M75" s="62"/>
    </row>
    <row r="76" spans="1:13" s="1" customFormat="1" x14ac:dyDescent="0.25">
      <c r="A76" s="6" t="s">
        <v>470</v>
      </c>
      <c r="B76" s="254">
        <v>1</v>
      </c>
      <c r="C76" s="9" t="s">
        <v>471</v>
      </c>
      <c r="D76" s="5"/>
      <c r="E76" s="5"/>
      <c r="F76" s="56"/>
      <c r="G76" s="56"/>
      <c r="H76" s="56"/>
      <c r="I76" s="289">
        <v>0</v>
      </c>
      <c r="J76" s="197">
        <v>0.23</v>
      </c>
      <c r="K76" s="117">
        <f t="shared" si="4"/>
        <v>0</v>
      </c>
      <c r="L76" s="117">
        <f t="shared" si="5"/>
        <v>0</v>
      </c>
      <c r="M76" s="62"/>
    </row>
    <row r="77" spans="1:13" s="1" customFormat="1" x14ac:dyDescent="0.25">
      <c r="A77" s="6" t="s">
        <v>472</v>
      </c>
      <c r="B77" s="254">
        <v>4</v>
      </c>
      <c r="C77" s="9" t="s">
        <v>1043</v>
      </c>
      <c r="D77" s="5"/>
      <c r="E77" s="5"/>
      <c r="F77" s="56"/>
      <c r="G77" s="56"/>
      <c r="H77" s="56"/>
      <c r="I77" s="289">
        <v>0</v>
      </c>
      <c r="J77" s="197">
        <v>0.23</v>
      </c>
      <c r="K77" s="117">
        <f t="shared" si="4"/>
        <v>0</v>
      </c>
      <c r="L77" s="117">
        <f t="shared" si="5"/>
        <v>0</v>
      </c>
      <c r="M77" s="62"/>
    </row>
    <row r="78" spans="1:13" s="1" customFormat="1" x14ac:dyDescent="0.25">
      <c r="A78" s="6" t="s">
        <v>473</v>
      </c>
      <c r="B78" s="254">
        <v>4</v>
      </c>
      <c r="C78" s="9" t="s">
        <v>31</v>
      </c>
      <c r="D78" s="5"/>
      <c r="E78" s="5"/>
      <c r="F78" s="56"/>
      <c r="G78" s="56"/>
      <c r="H78" s="56"/>
      <c r="I78" s="289">
        <v>0</v>
      </c>
      <c r="J78" s="197">
        <v>0.23</v>
      </c>
      <c r="K78" s="117">
        <f t="shared" si="4"/>
        <v>0</v>
      </c>
      <c r="L78" s="117">
        <f t="shared" si="5"/>
        <v>0</v>
      </c>
      <c r="M78" s="62"/>
    </row>
    <row r="79" spans="1:13" s="1" customFormat="1" x14ac:dyDescent="0.25">
      <c r="A79" s="6" t="s">
        <v>474</v>
      </c>
      <c r="B79" s="254">
        <v>4</v>
      </c>
      <c r="C79" s="9" t="s">
        <v>475</v>
      </c>
      <c r="D79" s="5"/>
      <c r="E79" s="5"/>
      <c r="F79" s="56"/>
      <c r="G79" s="56"/>
      <c r="H79" s="56"/>
      <c r="I79" s="289">
        <v>0</v>
      </c>
      <c r="J79" s="197">
        <v>0.23</v>
      </c>
      <c r="K79" s="117">
        <f t="shared" si="4"/>
        <v>0</v>
      </c>
      <c r="L79" s="117">
        <f t="shared" si="5"/>
        <v>0</v>
      </c>
      <c r="M79" s="62"/>
    </row>
    <row r="80" spans="1:13" s="1" customFormat="1" x14ac:dyDescent="0.25">
      <c r="A80" s="6" t="s">
        <v>476</v>
      </c>
      <c r="B80" s="254">
        <v>2</v>
      </c>
      <c r="C80" s="9" t="s">
        <v>477</v>
      </c>
      <c r="D80" s="5"/>
      <c r="E80" s="5"/>
      <c r="F80" s="56"/>
      <c r="G80" s="56"/>
      <c r="H80" s="56"/>
      <c r="I80" s="289">
        <v>0</v>
      </c>
      <c r="J80" s="197">
        <v>0.23</v>
      </c>
      <c r="K80" s="117">
        <f t="shared" si="4"/>
        <v>0</v>
      </c>
      <c r="L80" s="117">
        <f t="shared" si="5"/>
        <v>0</v>
      </c>
      <c r="M80" s="62"/>
    </row>
    <row r="81" spans="1:14" s="1" customFormat="1" x14ac:dyDescent="0.25">
      <c r="A81" s="6" t="s">
        <v>478</v>
      </c>
      <c r="B81" s="254">
        <v>2</v>
      </c>
      <c r="C81" s="9" t="s">
        <v>479</v>
      </c>
      <c r="D81" s="5"/>
      <c r="E81" s="5"/>
      <c r="F81" s="56"/>
      <c r="G81" s="56"/>
      <c r="H81" s="56"/>
      <c r="I81" s="289">
        <v>0</v>
      </c>
      <c r="J81" s="197">
        <v>0.23</v>
      </c>
      <c r="K81" s="117">
        <f t="shared" si="4"/>
        <v>0</v>
      </c>
      <c r="L81" s="117">
        <f t="shared" si="5"/>
        <v>0</v>
      </c>
      <c r="M81" s="62"/>
    </row>
    <row r="82" spans="1:14" s="1" customFormat="1" x14ac:dyDescent="0.25">
      <c r="A82" s="6" t="s">
        <v>480</v>
      </c>
      <c r="B82" s="254">
        <v>2</v>
      </c>
      <c r="C82" s="9" t="s">
        <v>481</v>
      </c>
      <c r="D82" s="5"/>
      <c r="E82" s="5"/>
      <c r="F82" s="56"/>
      <c r="G82" s="56"/>
      <c r="H82" s="56"/>
      <c r="I82" s="289">
        <v>0</v>
      </c>
      <c r="J82" s="197">
        <v>0.23</v>
      </c>
      <c r="K82" s="117">
        <f t="shared" si="4"/>
        <v>0</v>
      </c>
      <c r="L82" s="117">
        <f t="shared" si="5"/>
        <v>0</v>
      </c>
      <c r="M82" s="62"/>
    </row>
    <row r="83" spans="1:14" s="1" customFormat="1" x14ac:dyDescent="0.25">
      <c r="A83" s="6" t="s">
        <v>482</v>
      </c>
      <c r="B83" s="254">
        <v>4</v>
      </c>
      <c r="C83" s="9" t="s">
        <v>483</v>
      </c>
      <c r="D83" s="5"/>
      <c r="E83" s="5"/>
      <c r="F83" s="56"/>
      <c r="G83" s="56"/>
      <c r="H83" s="56"/>
      <c r="I83" s="289">
        <v>0</v>
      </c>
      <c r="J83" s="197">
        <v>0.23</v>
      </c>
      <c r="K83" s="117">
        <f t="shared" si="4"/>
        <v>0</v>
      </c>
      <c r="L83" s="117">
        <f t="shared" si="5"/>
        <v>0</v>
      </c>
      <c r="M83" s="62"/>
    </row>
    <row r="84" spans="1:14" s="1" customFormat="1" x14ac:dyDescent="0.25">
      <c r="A84" s="6" t="s">
        <v>484</v>
      </c>
      <c r="B84" s="254">
        <v>2</v>
      </c>
      <c r="C84" s="9" t="s">
        <v>485</v>
      </c>
      <c r="D84" s="5"/>
      <c r="E84" s="5"/>
      <c r="F84" s="56"/>
      <c r="G84" s="56"/>
      <c r="H84" s="56"/>
      <c r="I84" s="289">
        <v>0</v>
      </c>
      <c r="J84" s="197">
        <v>0.23</v>
      </c>
      <c r="K84" s="117">
        <f t="shared" si="4"/>
        <v>0</v>
      </c>
      <c r="L84" s="117">
        <f t="shared" si="5"/>
        <v>0</v>
      </c>
      <c r="M84" s="62"/>
    </row>
    <row r="85" spans="1:14" s="1" customFormat="1" x14ac:dyDescent="0.25">
      <c r="A85" s="6" t="s">
        <v>486</v>
      </c>
      <c r="B85" s="254">
        <v>4</v>
      </c>
      <c r="C85" s="9" t="s">
        <v>487</v>
      </c>
      <c r="D85" s="5"/>
      <c r="E85" s="5"/>
      <c r="F85" s="56"/>
      <c r="G85" s="56"/>
      <c r="H85" s="56"/>
      <c r="I85" s="289">
        <v>0</v>
      </c>
      <c r="J85" s="197">
        <v>0.23</v>
      </c>
      <c r="K85" s="117">
        <f t="shared" si="4"/>
        <v>0</v>
      </c>
      <c r="L85" s="117">
        <f t="shared" si="5"/>
        <v>0</v>
      </c>
      <c r="M85" s="62"/>
    </row>
    <row r="86" spans="1:14" s="1" customFormat="1" x14ac:dyDescent="0.25">
      <c r="A86" s="6" t="s">
        <v>488</v>
      </c>
      <c r="B86" s="254">
        <v>2</v>
      </c>
      <c r="C86" s="9" t="s">
        <v>489</v>
      </c>
      <c r="D86" s="5"/>
      <c r="E86" s="5"/>
      <c r="F86" s="56"/>
      <c r="G86" s="56"/>
      <c r="H86" s="56"/>
      <c r="I86" s="289">
        <v>0</v>
      </c>
      <c r="J86" s="197">
        <v>0.23</v>
      </c>
      <c r="K86" s="117">
        <f t="shared" si="4"/>
        <v>0</v>
      </c>
      <c r="L86" s="117">
        <f t="shared" si="5"/>
        <v>0</v>
      </c>
      <c r="M86" s="62"/>
    </row>
    <row r="87" spans="1:14" s="1" customFormat="1" x14ac:dyDescent="0.25">
      <c r="A87" s="6" t="s">
        <v>490</v>
      </c>
      <c r="B87" s="254">
        <v>2</v>
      </c>
      <c r="C87" s="9" t="s">
        <v>491</v>
      </c>
      <c r="D87" s="5"/>
      <c r="E87" s="5"/>
      <c r="F87" s="56"/>
      <c r="G87" s="56"/>
      <c r="H87" s="56"/>
      <c r="I87" s="289">
        <v>0</v>
      </c>
      <c r="J87" s="197">
        <v>0.23</v>
      </c>
      <c r="K87" s="117">
        <f t="shared" si="4"/>
        <v>0</v>
      </c>
      <c r="L87" s="117">
        <f t="shared" si="5"/>
        <v>0</v>
      </c>
      <c r="M87" s="62"/>
    </row>
    <row r="88" spans="1:14" s="1" customFormat="1" x14ac:dyDescent="0.25">
      <c r="A88" s="6" t="s">
        <v>492</v>
      </c>
      <c r="B88" s="254">
        <v>1</v>
      </c>
      <c r="C88" s="9" t="s">
        <v>493</v>
      </c>
      <c r="D88" s="5"/>
      <c r="E88" s="5"/>
      <c r="F88" s="56"/>
      <c r="G88" s="56"/>
      <c r="H88" s="56"/>
      <c r="I88" s="289">
        <v>0</v>
      </c>
      <c r="J88" s="197">
        <v>0.23</v>
      </c>
      <c r="K88" s="117">
        <f t="shared" si="4"/>
        <v>0</v>
      </c>
      <c r="L88" s="117">
        <f t="shared" si="5"/>
        <v>0</v>
      </c>
      <c r="M88" s="62"/>
    </row>
    <row r="89" spans="1:14" s="1" customFormat="1" x14ac:dyDescent="0.25">
      <c r="A89" s="6" t="s">
        <v>494</v>
      </c>
      <c r="B89" s="254">
        <v>2</v>
      </c>
      <c r="C89" s="9" t="s">
        <v>495</v>
      </c>
      <c r="D89" s="5"/>
      <c r="E89" s="5"/>
      <c r="F89" s="56"/>
      <c r="G89" s="56"/>
      <c r="H89" s="56"/>
      <c r="I89" s="289">
        <v>0</v>
      </c>
      <c r="J89" s="197">
        <v>0.23</v>
      </c>
      <c r="K89" s="117">
        <f t="shared" si="4"/>
        <v>0</v>
      </c>
      <c r="L89" s="117">
        <f t="shared" si="5"/>
        <v>0</v>
      </c>
      <c r="M89" s="62"/>
    </row>
    <row r="90" spans="1:14" s="1" customFormat="1" x14ac:dyDescent="0.25">
      <c r="A90" s="6" t="s">
        <v>496</v>
      </c>
      <c r="B90" s="254">
        <v>1</v>
      </c>
      <c r="C90" s="9" t="s">
        <v>497</v>
      </c>
      <c r="D90" s="5"/>
      <c r="E90" s="5"/>
      <c r="F90" s="56"/>
      <c r="G90" s="56"/>
      <c r="H90" s="56"/>
      <c r="I90" s="289">
        <v>0</v>
      </c>
      <c r="J90" s="197">
        <v>0.23</v>
      </c>
      <c r="K90" s="117">
        <f t="shared" si="4"/>
        <v>0</v>
      </c>
      <c r="L90" s="117">
        <f t="shared" si="5"/>
        <v>0</v>
      </c>
      <c r="M90" s="62"/>
    </row>
    <row r="91" spans="1:14" s="1" customFormat="1" x14ac:dyDescent="0.25">
      <c r="A91" s="6" t="s">
        <v>498</v>
      </c>
      <c r="B91" s="254">
        <v>1</v>
      </c>
      <c r="C91" s="9" t="s">
        <v>499</v>
      </c>
      <c r="D91" s="5"/>
      <c r="E91" s="5"/>
      <c r="F91" s="56"/>
      <c r="G91" s="56"/>
      <c r="H91" s="56"/>
      <c r="I91" s="289">
        <v>0</v>
      </c>
      <c r="J91" s="197">
        <v>0.23</v>
      </c>
      <c r="K91" s="117">
        <f t="shared" si="4"/>
        <v>0</v>
      </c>
      <c r="L91" s="117">
        <f t="shared" si="5"/>
        <v>0</v>
      </c>
      <c r="M91" s="62"/>
    </row>
    <row r="92" spans="1:14" s="1" customFormat="1" x14ac:dyDescent="0.25">
      <c r="A92" s="6" t="s">
        <v>500</v>
      </c>
      <c r="B92" s="254">
        <v>1</v>
      </c>
      <c r="C92" s="9" t="s">
        <v>501</v>
      </c>
      <c r="D92" s="5"/>
      <c r="E92" s="5"/>
      <c r="F92" s="5"/>
      <c r="G92" s="56"/>
      <c r="H92" s="56"/>
      <c r="I92" s="289">
        <v>0</v>
      </c>
      <c r="J92" s="197">
        <v>0.23</v>
      </c>
      <c r="K92" s="117">
        <f t="shared" si="4"/>
        <v>0</v>
      </c>
      <c r="L92" s="117">
        <f t="shared" si="5"/>
        <v>0</v>
      </c>
      <c r="M92" s="78"/>
      <c r="N92" s="62"/>
    </row>
    <row r="93" spans="1:14" s="1" customFormat="1" x14ac:dyDescent="0.25">
      <c r="A93" s="6" t="s">
        <v>502</v>
      </c>
      <c r="B93" s="254">
        <v>1</v>
      </c>
      <c r="C93" s="9" t="s">
        <v>26</v>
      </c>
      <c r="D93" s="5"/>
      <c r="E93" s="5"/>
      <c r="F93" s="5"/>
      <c r="G93" s="56"/>
      <c r="H93" s="56"/>
      <c r="I93" s="289">
        <v>0</v>
      </c>
      <c r="J93" s="197">
        <v>0.23</v>
      </c>
      <c r="K93" s="117">
        <f t="shared" si="4"/>
        <v>0</v>
      </c>
      <c r="L93" s="117">
        <f t="shared" si="5"/>
        <v>0</v>
      </c>
      <c r="M93" s="78"/>
      <c r="N93" s="62"/>
    </row>
    <row r="94" spans="1:14" s="1" customFormat="1" x14ac:dyDescent="0.25">
      <c r="A94" s="6" t="s">
        <v>503</v>
      </c>
      <c r="B94" s="254">
        <v>3</v>
      </c>
      <c r="C94" s="9" t="s">
        <v>504</v>
      </c>
      <c r="D94" s="5"/>
      <c r="E94" s="5"/>
      <c r="F94" s="5"/>
      <c r="G94" s="56"/>
      <c r="H94" s="56"/>
      <c r="I94" s="289">
        <v>0</v>
      </c>
      <c r="J94" s="197">
        <v>0.23</v>
      </c>
      <c r="K94" s="117">
        <f t="shared" si="4"/>
        <v>0</v>
      </c>
      <c r="L94" s="117">
        <f t="shared" si="5"/>
        <v>0</v>
      </c>
      <c r="M94" s="78"/>
      <c r="N94" s="62"/>
    </row>
    <row r="95" spans="1:14" s="1" customFormat="1" x14ac:dyDescent="0.25">
      <c r="A95" s="6" t="s">
        <v>505</v>
      </c>
      <c r="B95" s="254">
        <v>3</v>
      </c>
      <c r="C95" s="9" t="s">
        <v>506</v>
      </c>
      <c r="D95" s="5"/>
      <c r="E95" s="5"/>
      <c r="F95" s="5"/>
      <c r="G95" s="56"/>
      <c r="H95" s="56"/>
      <c r="I95" s="289">
        <v>0</v>
      </c>
      <c r="J95" s="197">
        <v>0.23</v>
      </c>
      <c r="K95" s="117">
        <f t="shared" si="4"/>
        <v>0</v>
      </c>
      <c r="L95" s="117">
        <f t="shared" si="5"/>
        <v>0</v>
      </c>
      <c r="M95" s="78"/>
      <c r="N95" s="62"/>
    </row>
    <row r="96" spans="1:14" s="1" customFormat="1" x14ac:dyDescent="0.25">
      <c r="A96" s="6" t="s">
        <v>507</v>
      </c>
      <c r="B96" s="254">
        <v>2</v>
      </c>
      <c r="C96" s="9" t="s">
        <v>508</v>
      </c>
      <c r="D96" s="5"/>
      <c r="E96" s="5"/>
      <c r="F96" s="5"/>
      <c r="G96" s="56"/>
      <c r="H96" s="56"/>
      <c r="I96" s="289">
        <v>0</v>
      </c>
      <c r="J96" s="197">
        <v>0.23</v>
      </c>
      <c r="K96" s="117">
        <f t="shared" si="4"/>
        <v>0</v>
      </c>
      <c r="L96" s="117">
        <f t="shared" si="5"/>
        <v>0</v>
      </c>
      <c r="M96" s="78"/>
      <c r="N96" s="62"/>
    </row>
    <row r="97" spans="1:14" s="1" customFormat="1" x14ac:dyDescent="0.25">
      <c r="A97" s="6" t="s">
        <v>509</v>
      </c>
      <c r="B97" s="254">
        <v>2</v>
      </c>
      <c r="C97" s="9" t="s">
        <v>29</v>
      </c>
      <c r="D97" s="5"/>
      <c r="E97" s="5"/>
      <c r="F97" s="5"/>
      <c r="G97" s="56"/>
      <c r="H97" s="56"/>
      <c r="I97" s="289">
        <v>0</v>
      </c>
      <c r="J97" s="197">
        <v>0.23</v>
      </c>
      <c r="K97" s="117">
        <f t="shared" si="4"/>
        <v>0</v>
      </c>
      <c r="L97" s="117">
        <f t="shared" si="5"/>
        <v>0</v>
      </c>
      <c r="M97" s="78"/>
      <c r="N97" s="62"/>
    </row>
    <row r="98" spans="1:14" s="1" customFormat="1" x14ac:dyDescent="0.25">
      <c r="A98" s="6" t="s">
        <v>510</v>
      </c>
      <c r="B98" s="254">
        <v>1</v>
      </c>
      <c r="C98" s="9" t="s">
        <v>1044</v>
      </c>
      <c r="D98" s="5"/>
      <c r="E98" s="5"/>
      <c r="F98" s="5"/>
      <c r="G98" s="56"/>
      <c r="H98" s="56"/>
      <c r="I98" s="289">
        <v>0</v>
      </c>
      <c r="J98" s="197">
        <v>0.23</v>
      </c>
      <c r="K98" s="117">
        <f t="shared" si="4"/>
        <v>0</v>
      </c>
      <c r="L98" s="117">
        <f t="shared" si="5"/>
        <v>0</v>
      </c>
      <c r="M98" s="78"/>
      <c r="N98" s="62"/>
    </row>
    <row r="99" spans="1:14" s="1" customFormat="1" ht="28.8" x14ac:dyDescent="0.25">
      <c r="A99" s="6" t="s">
        <v>511</v>
      </c>
      <c r="B99" s="254">
        <v>4</v>
      </c>
      <c r="C99" s="9" t="s">
        <v>512</v>
      </c>
      <c r="D99" s="5"/>
      <c r="E99" s="5"/>
      <c r="F99" s="5"/>
      <c r="G99" s="56"/>
      <c r="H99" s="56"/>
      <c r="I99" s="289">
        <v>0</v>
      </c>
      <c r="J99" s="197">
        <v>0.23</v>
      </c>
      <c r="K99" s="117">
        <f t="shared" si="4"/>
        <v>0</v>
      </c>
      <c r="L99" s="117">
        <f t="shared" si="5"/>
        <v>0</v>
      </c>
      <c r="M99" s="78"/>
      <c r="N99" s="62"/>
    </row>
    <row r="100" spans="1:14" s="1" customFormat="1" x14ac:dyDescent="0.25">
      <c r="A100" s="6" t="s">
        <v>513</v>
      </c>
      <c r="B100" s="254">
        <v>2</v>
      </c>
      <c r="C100" s="9" t="s">
        <v>514</v>
      </c>
      <c r="D100" s="5"/>
      <c r="E100" s="5"/>
      <c r="F100" s="5"/>
      <c r="G100" s="56"/>
      <c r="H100" s="56"/>
      <c r="I100" s="289">
        <v>0</v>
      </c>
      <c r="J100" s="197">
        <v>0.23</v>
      </c>
      <c r="K100" s="117">
        <f t="shared" si="4"/>
        <v>0</v>
      </c>
      <c r="L100" s="117">
        <f t="shared" si="5"/>
        <v>0</v>
      </c>
      <c r="M100" s="78"/>
      <c r="N100" s="62"/>
    </row>
    <row r="101" spans="1:14" s="1" customFormat="1" ht="28.8" x14ac:dyDescent="0.25">
      <c r="A101" s="6" t="s">
        <v>1164</v>
      </c>
      <c r="B101" s="254">
        <v>6</v>
      </c>
      <c r="C101" s="7" t="s">
        <v>1045</v>
      </c>
      <c r="D101" s="5"/>
      <c r="E101" s="5"/>
      <c r="F101" s="5"/>
      <c r="G101" s="56"/>
      <c r="H101" s="56"/>
      <c r="I101" s="289">
        <v>0</v>
      </c>
      <c r="J101" s="197">
        <v>0.23</v>
      </c>
      <c r="K101" s="117">
        <f t="shared" ref="K101:K132" si="6">B101*I101</f>
        <v>0</v>
      </c>
      <c r="L101" s="117">
        <f t="shared" ref="L101:L132" si="7">SUMPRODUCT((B101*I101)*J101+K101)</f>
        <v>0</v>
      </c>
      <c r="M101" s="78"/>
      <c r="N101" s="62"/>
    </row>
    <row r="102" spans="1:14" s="1" customFormat="1" ht="28.8" x14ac:dyDescent="0.25">
      <c r="A102" s="6" t="s">
        <v>1171</v>
      </c>
      <c r="B102" s="254">
        <v>6</v>
      </c>
      <c r="C102" s="7" t="s">
        <v>1032</v>
      </c>
      <c r="D102" s="5"/>
      <c r="E102" s="5"/>
      <c r="F102" s="5"/>
      <c r="G102" s="56"/>
      <c r="H102" s="56"/>
      <c r="I102" s="289">
        <v>0</v>
      </c>
      <c r="J102" s="197">
        <v>0.23</v>
      </c>
      <c r="K102" s="117">
        <f t="shared" si="6"/>
        <v>0</v>
      </c>
      <c r="L102" s="117">
        <f t="shared" si="7"/>
        <v>0</v>
      </c>
      <c r="M102" s="78"/>
      <c r="N102" s="62"/>
    </row>
    <row r="103" spans="1:14" s="1" customFormat="1" x14ac:dyDescent="0.25">
      <c r="A103" s="6" t="s">
        <v>1033</v>
      </c>
      <c r="B103" s="254">
        <v>6</v>
      </c>
      <c r="C103" s="9" t="s">
        <v>515</v>
      </c>
      <c r="D103" s="5"/>
      <c r="E103" s="5"/>
      <c r="F103" s="5"/>
      <c r="G103" s="56"/>
      <c r="H103" s="56"/>
      <c r="I103" s="289">
        <v>0</v>
      </c>
      <c r="J103" s="197">
        <v>0.23</v>
      </c>
      <c r="K103" s="117">
        <f t="shared" si="6"/>
        <v>0</v>
      </c>
      <c r="L103" s="117">
        <f t="shared" si="7"/>
        <v>0</v>
      </c>
      <c r="M103" s="78"/>
      <c r="N103" s="62"/>
    </row>
    <row r="104" spans="1:14" s="1" customFormat="1" x14ac:dyDescent="0.25">
      <c r="A104" s="6" t="s">
        <v>516</v>
      </c>
      <c r="B104" s="254">
        <v>1</v>
      </c>
      <c r="C104" s="9" t="s">
        <v>517</v>
      </c>
      <c r="D104" s="5"/>
      <c r="E104" s="5"/>
      <c r="F104" s="5"/>
      <c r="G104" s="56"/>
      <c r="H104" s="56"/>
      <c r="I104" s="289">
        <v>0</v>
      </c>
      <c r="J104" s="197">
        <v>0.23</v>
      </c>
      <c r="K104" s="117">
        <f t="shared" si="6"/>
        <v>0</v>
      </c>
      <c r="L104" s="117">
        <f t="shared" si="7"/>
        <v>0</v>
      </c>
      <c r="M104" s="78"/>
      <c r="N104" s="62"/>
    </row>
    <row r="105" spans="1:14" s="1" customFormat="1" x14ac:dyDescent="0.25">
      <c r="A105" s="6" t="s">
        <v>518</v>
      </c>
      <c r="B105" s="254">
        <v>3</v>
      </c>
      <c r="C105" s="9" t="s">
        <v>519</v>
      </c>
      <c r="D105" s="5"/>
      <c r="E105" s="5"/>
      <c r="F105" s="5"/>
      <c r="G105" s="56"/>
      <c r="H105" s="56"/>
      <c r="I105" s="289">
        <v>0</v>
      </c>
      <c r="J105" s="197">
        <v>0.23</v>
      </c>
      <c r="K105" s="117">
        <f t="shared" si="6"/>
        <v>0</v>
      </c>
      <c r="L105" s="117">
        <f t="shared" si="7"/>
        <v>0</v>
      </c>
      <c r="M105" s="78"/>
      <c r="N105" s="62"/>
    </row>
    <row r="106" spans="1:14" s="1" customFormat="1" x14ac:dyDescent="0.25">
      <c r="A106" s="6" t="s">
        <v>520</v>
      </c>
      <c r="B106" s="254">
        <v>2</v>
      </c>
      <c r="C106" s="9" t="s">
        <v>24</v>
      </c>
      <c r="D106" s="5"/>
      <c r="E106" s="5"/>
      <c r="F106" s="5"/>
      <c r="G106" s="56"/>
      <c r="H106" s="56"/>
      <c r="I106" s="289">
        <v>0</v>
      </c>
      <c r="J106" s="197">
        <v>0.23</v>
      </c>
      <c r="K106" s="117">
        <f t="shared" si="6"/>
        <v>0</v>
      </c>
      <c r="L106" s="117">
        <f t="shared" si="7"/>
        <v>0</v>
      </c>
      <c r="M106" s="78"/>
      <c r="N106" s="62"/>
    </row>
    <row r="107" spans="1:14" s="1" customFormat="1" x14ac:dyDescent="0.25">
      <c r="A107" s="6" t="s">
        <v>521</v>
      </c>
      <c r="B107" s="254">
        <v>2</v>
      </c>
      <c r="C107" s="9" t="s">
        <v>522</v>
      </c>
      <c r="D107" s="5"/>
      <c r="E107" s="5"/>
      <c r="F107" s="5"/>
      <c r="G107" s="56"/>
      <c r="H107" s="56"/>
      <c r="I107" s="289">
        <v>0</v>
      </c>
      <c r="J107" s="197">
        <v>0.23</v>
      </c>
      <c r="K107" s="117">
        <f t="shared" si="6"/>
        <v>0</v>
      </c>
      <c r="L107" s="117">
        <f t="shared" si="7"/>
        <v>0</v>
      </c>
      <c r="M107" s="78"/>
      <c r="N107" s="62"/>
    </row>
    <row r="108" spans="1:14" s="1" customFormat="1" x14ac:dyDescent="0.25">
      <c r="A108" s="6" t="s">
        <v>523</v>
      </c>
      <c r="B108" s="254">
        <v>1</v>
      </c>
      <c r="C108" s="9" t="s">
        <v>524</v>
      </c>
      <c r="D108" s="5"/>
      <c r="E108" s="5"/>
      <c r="F108" s="5"/>
      <c r="G108" s="56"/>
      <c r="H108" s="56"/>
      <c r="I108" s="289">
        <v>0</v>
      </c>
      <c r="J108" s="197">
        <v>0.23</v>
      </c>
      <c r="K108" s="117">
        <f t="shared" si="6"/>
        <v>0</v>
      </c>
      <c r="L108" s="117">
        <f t="shared" si="7"/>
        <v>0</v>
      </c>
      <c r="M108" s="78"/>
      <c r="N108" s="62"/>
    </row>
    <row r="109" spans="1:14" s="1" customFormat="1" x14ac:dyDescent="0.25">
      <c r="A109" s="6" t="s">
        <v>525</v>
      </c>
      <c r="B109" s="254">
        <v>1</v>
      </c>
      <c r="C109" s="9" t="s">
        <v>526</v>
      </c>
      <c r="D109" s="5"/>
      <c r="E109" s="5"/>
      <c r="F109" s="5"/>
      <c r="G109" s="56"/>
      <c r="H109" s="56"/>
      <c r="I109" s="289">
        <v>0</v>
      </c>
      <c r="J109" s="197">
        <v>0.23</v>
      </c>
      <c r="K109" s="117">
        <f t="shared" si="6"/>
        <v>0</v>
      </c>
      <c r="L109" s="117">
        <f t="shared" si="7"/>
        <v>0</v>
      </c>
      <c r="M109" s="78"/>
      <c r="N109" s="62"/>
    </row>
    <row r="110" spans="1:14" s="1" customFormat="1" x14ac:dyDescent="0.25">
      <c r="A110" s="6" t="s">
        <v>527</v>
      </c>
      <c r="B110" s="254">
        <v>2</v>
      </c>
      <c r="C110" s="9" t="s">
        <v>528</v>
      </c>
      <c r="D110" s="5"/>
      <c r="E110" s="5"/>
      <c r="F110" s="5"/>
      <c r="G110" s="56"/>
      <c r="H110" s="56"/>
      <c r="I110" s="289">
        <v>0</v>
      </c>
      <c r="J110" s="197">
        <v>0.23</v>
      </c>
      <c r="K110" s="117">
        <f t="shared" si="6"/>
        <v>0</v>
      </c>
      <c r="L110" s="117">
        <f t="shared" si="7"/>
        <v>0</v>
      </c>
      <c r="M110" s="78"/>
      <c r="N110" s="62"/>
    </row>
    <row r="111" spans="1:14" s="1" customFormat="1" x14ac:dyDescent="0.25">
      <c r="A111" s="6" t="s">
        <v>529</v>
      </c>
      <c r="B111" s="254">
        <v>2</v>
      </c>
      <c r="C111" s="9" t="s">
        <v>530</v>
      </c>
      <c r="D111" s="5"/>
      <c r="E111" s="5"/>
      <c r="F111" s="5"/>
      <c r="G111" s="56"/>
      <c r="H111" s="56"/>
      <c r="I111" s="289">
        <v>0</v>
      </c>
      <c r="J111" s="197">
        <v>0.23</v>
      </c>
      <c r="K111" s="117">
        <f t="shared" si="6"/>
        <v>0</v>
      </c>
      <c r="L111" s="117">
        <f t="shared" si="7"/>
        <v>0</v>
      </c>
      <c r="M111" s="78"/>
      <c r="N111" s="62"/>
    </row>
    <row r="112" spans="1:14" s="1" customFormat="1" x14ac:dyDescent="0.25">
      <c r="A112" s="6" t="s">
        <v>531</v>
      </c>
      <c r="B112" s="254">
        <v>2</v>
      </c>
      <c r="C112" s="9" t="s">
        <v>532</v>
      </c>
      <c r="D112" s="5"/>
      <c r="E112" s="5"/>
      <c r="F112" s="5"/>
      <c r="G112" s="56"/>
      <c r="H112" s="56"/>
      <c r="I112" s="289">
        <v>0</v>
      </c>
      <c r="J112" s="197">
        <v>0.23</v>
      </c>
      <c r="K112" s="117">
        <f t="shared" si="6"/>
        <v>0</v>
      </c>
      <c r="L112" s="117">
        <f t="shared" si="7"/>
        <v>0</v>
      </c>
      <c r="M112" s="78"/>
      <c r="N112" s="62"/>
    </row>
    <row r="113" spans="1:14" s="1" customFormat="1" x14ac:dyDescent="0.25">
      <c r="A113" s="6" t="s">
        <v>533</v>
      </c>
      <c r="B113" s="254">
        <v>2</v>
      </c>
      <c r="C113" s="9" t="s">
        <v>534</v>
      </c>
      <c r="D113" s="5"/>
      <c r="E113" s="5"/>
      <c r="F113" s="5"/>
      <c r="G113" s="56"/>
      <c r="H113" s="56"/>
      <c r="I113" s="289">
        <v>0</v>
      </c>
      <c r="J113" s="197">
        <v>0.23</v>
      </c>
      <c r="K113" s="117">
        <f t="shared" si="6"/>
        <v>0</v>
      </c>
      <c r="L113" s="117">
        <f t="shared" si="7"/>
        <v>0</v>
      </c>
      <c r="M113" s="78"/>
      <c r="N113" s="62"/>
    </row>
    <row r="114" spans="1:14" s="1" customFormat="1" x14ac:dyDescent="0.25">
      <c r="A114" s="6" t="s">
        <v>535</v>
      </c>
      <c r="B114" s="254">
        <v>2</v>
      </c>
      <c r="C114" s="9" t="s">
        <v>536</v>
      </c>
      <c r="D114" s="5"/>
      <c r="E114" s="5"/>
      <c r="F114" s="5"/>
      <c r="G114" s="56"/>
      <c r="H114" s="56"/>
      <c r="I114" s="289">
        <v>0</v>
      </c>
      <c r="J114" s="197">
        <v>0.23</v>
      </c>
      <c r="K114" s="117">
        <f t="shared" si="6"/>
        <v>0</v>
      </c>
      <c r="L114" s="117">
        <f t="shared" si="7"/>
        <v>0</v>
      </c>
      <c r="M114" s="78"/>
      <c r="N114" s="62"/>
    </row>
    <row r="115" spans="1:14" s="1" customFormat="1" ht="72" x14ac:dyDescent="0.25">
      <c r="A115" s="6" t="s">
        <v>1172</v>
      </c>
      <c r="B115" s="254">
        <v>1</v>
      </c>
      <c r="C115" s="4" t="s">
        <v>1034</v>
      </c>
      <c r="D115" s="5"/>
      <c r="E115" s="5"/>
      <c r="F115" s="5"/>
      <c r="G115" s="56"/>
      <c r="H115" s="56"/>
      <c r="I115" s="289">
        <v>0</v>
      </c>
      <c r="J115" s="197">
        <v>0.23</v>
      </c>
      <c r="K115" s="117">
        <f t="shared" si="6"/>
        <v>0</v>
      </c>
      <c r="L115" s="117">
        <f t="shared" si="7"/>
        <v>0</v>
      </c>
      <c r="M115" s="78"/>
      <c r="N115" s="62"/>
    </row>
    <row r="116" spans="1:14" s="1" customFormat="1" ht="72" x14ac:dyDescent="0.25">
      <c r="A116" s="6" t="s">
        <v>1173</v>
      </c>
      <c r="B116" s="254">
        <v>1</v>
      </c>
      <c r="C116" s="4" t="s">
        <v>1035</v>
      </c>
      <c r="D116" s="5"/>
      <c r="E116" s="5"/>
      <c r="F116" s="5"/>
      <c r="G116" s="56"/>
      <c r="H116" s="56"/>
      <c r="I116" s="289">
        <v>0</v>
      </c>
      <c r="J116" s="197">
        <v>0.23</v>
      </c>
      <c r="K116" s="117">
        <f t="shared" si="6"/>
        <v>0</v>
      </c>
      <c r="L116" s="117">
        <f t="shared" si="7"/>
        <v>0</v>
      </c>
      <c r="M116" s="78"/>
      <c r="N116" s="62"/>
    </row>
    <row r="117" spans="1:14" s="1" customFormat="1" x14ac:dyDescent="0.25">
      <c r="A117" s="6" t="s">
        <v>1036</v>
      </c>
      <c r="B117" s="254">
        <v>2</v>
      </c>
      <c r="C117" s="9" t="s">
        <v>537</v>
      </c>
      <c r="D117" s="5"/>
      <c r="E117" s="5"/>
      <c r="F117" s="5"/>
      <c r="G117" s="56"/>
      <c r="H117" s="56"/>
      <c r="I117" s="289">
        <v>0</v>
      </c>
      <c r="J117" s="197">
        <v>0.23</v>
      </c>
      <c r="K117" s="117">
        <f t="shared" si="6"/>
        <v>0</v>
      </c>
      <c r="L117" s="117">
        <f t="shared" si="7"/>
        <v>0</v>
      </c>
      <c r="M117" s="78"/>
      <c r="N117" s="62"/>
    </row>
    <row r="118" spans="1:14" s="1" customFormat="1" x14ac:dyDescent="0.25">
      <c r="A118" s="6" t="s">
        <v>538</v>
      </c>
      <c r="B118" s="254">
        <v>6</v>
      </c>
      <c r="C118" s="9" t="s">
        <v>539</v>
      </c>
      <c r="D118" s="5"/>
      <c r="E118" s="5"/>
      <c r="F118" s="5"/>
      <c r="G118" s="56"/>
      <c r="H118" s="56"/>
      <c r="I118" s="289">
        <v>0</v>
      </c>
      <c r="J118" s="197">
        <v>0.23</v>
      </c>
      <c r="K118" s="117">
        <f t="shared" si="6"/>
        <v>0</v>
      </c>
      <c r="L118" s="117">
        <f t="shared" si="7"/>
        <v>0</v>
      </c>
      <c r="M118" s="78"/>
      <c r="N118" s="62"/>
    </row>
    <row r="119" spans="1:14" s="1" customFormat="1" x14ac:dyDescent="0.25">
      <c r="A119" s="6" t="s">
        <v>540</v>
      </c>
      <c r="B119" s="254">
        <v>1</v>
      </c>
      <c r="C119" s="9" t="s">
        <v>1037</v>
      </c>
      <c r="D119" s="5"/>
      <c r="E119" s="5"/>
      <c r="F119" s="5"/>
      <c r="G119" s="56"/>
      <c r="H119" s="56"/>
      <c r="I119" s="289">
        <v>0</v>
      </c>
      <c r="J119" s="197">
        <v>0.23</v>
      </c>
      <c r="K119" s="117">
        <f t="shared" si="6"/>
        <v>0</v>
      </c>
      <c r="L119" s="117">
        <f t="shared" si="7"/>
        <v>0</v>
      </c>
      <c r="M119" s="78"/>
      <c r="N119" s="62"/>
    </row>
    <row r="120" spans="1:14" s="1" customFormat="1" x14ac:dyDescent="0.25">
      <c r="A120" s="6" t="s">
        <v>541</v>
      </c>
      <c r="B120" s="254">
        <v>1</v>
      </c>
      <c r="C120" s="9" t="s">
        <v>32</v>
      </c>
      <c r="D120" s="5"/>
      <c r="E120" s="5"/>
      <c r="F120" s="5"/>
      <c r="G120" s="56"/>
      <c r="H120" s="56"/>
      <c r="I120" s="289">
        <v>0</v>
      </c>
      <c r="J120" s="197">
        <v>0.23</v>
      </c>
      <c r="K120" s="117">
        <f t="shared" si="6"/>
        <v>0</v>
      </c>
      <c r="L120" s="117">
        <f t="shared" si="7"/>
        <v>0</v>
      </c>
      <c r="M120" s="78"/>
      <c r="N120" s="62"/>
    </row>
    <row r="121" spans="1:14" s="1" customFormat="1" x14ac:dyDescent="0.25">
      <c r="A121" s="6" t="s">
        <v>542</v>
      </c>
      <c r="B121" s="254">
        <v>1</v>
      </c>
      <c r="C121" s="9" t="s">
        <v>543</v>
      </c>
      <c r="D121" s="5"/>
      <c r="E121" s="5"/>
      <c r="F121" s="5"/>
      <c r="G121" s="56"/>
      <c r="H121" s="56"/>
      <c r="I121" s="289">
        <v>0</v>
      </c>
      <c r="J121" s="197">
        <v>0.23</v>
      </c>
      <c r="K121" s="117">
        <f t="shared" si="6"/>
        <v>0</v>
      </c>
      <c r="L121" s="117">
        <f t="shared" si="7"/>
        <v>0</v>
      </c>
      <c r="M121" s="78"/>
      <c r="N121" s="62"/>
    </row>
    <row r="122" spans="1:14" s="1" customFormat="1" x14ac:dyDescent="0.25">
      <c r="A122" s="6" t="s">
        <v>544</v>
      </c>
      <c r="B122" s="254">
        <v>24</v>
      </c>
      <c r="C122" s="9" t="s">
        <v>545</v>
      </c>
      <c r="D122" s="5"/>
      <c r="E122" s="5"/>
      <c r="F122" s="5"/>
      <c r="G122" s="56"/>
      <c r="H122" s="56"/>
      <c r="I122" s="289">
        <v>0</v>
      </c>
      <c r="J122" s="197">
        <v>0.23</v>
      </c>
      <c r="K122" s="117">
        <f t="shared" si="6"/>
        <v>0</v>
      </c>
      <c r="L122" s="117">
        <f t="shared" si="7"/>
        <v>0</v>
      </c>
      <c r="M122" s="78"/>
      <c r="N122" s="62"/>
    </row>
    <row r="123" spans="1:14" s="1" customFormat="1" x14ac:dyDescent="0.25">
      <c r="A123" s="6" t="s">
        <v>546</v>
      </c>
      <c r="B123" s="254">
        <v>24</v>
      </c>
      <c r="C123" s="9" t="s">
        <v>547</v>
      </c>
      <c r="D123" s="5"/>
      <c r="E123" s="5"/>
      <c r="F123" s="5"/>
      <c r="G123" s="56"/>
      <c r="H123" s="56"/>
      <c r="I123" s="289">
        <v>0</v>
      </c>
      <c r="J123" s="197">
        <v>0.23</v>
      </c>
      <c r="K123" s="117">
        <f t="shared" si="6"/>
        <v>0</v>
      </c>
      <c r="L123" s="117">
        <f t="shared" si="7"/>
        <v>0</v>
      </c>
      <c r="M123" s="78"/>
      <c r="N123" s="62"/>
    </row>
    <row r="124" spans="1:14" s="1" customFormat="1" x14ac:dyDescent="0.25">
      <c r="A124" s="6" t="s">
        <v>548</v>
      </c>
      <c r="B124" s="254">
        <v>24</v>
      </c>
      <c r="C124" s="9" t="s">
        <v>549</v>
      </c>
      <c r="D124" s="5"/>
      <c r="E124" s="5"/>
      <c r="F124" s="5"/>
      <c r="G124" s="56"/>
      <c r="H124" s="56"/>
      <c r="I124" s="289">
        <v>0</v>
      </c>
      <c r="J124" s="197">
        <v>0.23</v>
      </c>
      <c r="K124" s="117">
        <f t="shared" si="6"/>
        <v>0</v>
      </c>
      <c r="L124" s="117">
        <f t="shared" si="7"/>
        <v>0</v>
      </c>
      <c r="M124" s="78"/>
      <c r="N124" s="62"/>
    </row>
    <row r="125" spans="1:14" s="1" customFormat="1" x14ac:dyDescent="0.25">
      <c r="A125" s="6" t="s">
        <v>550</v>
      </c>
      <c r="B125" s="254">
        <v>24</v>
      </c>
      <c r="C125" s="9" t="s">
        <v>551</v>
      </c>
      <c r="D125" s="5"/>
      <c r="E125" s="5"/>
      <c r="F125" s="5"/>
      <c r="G125" s="56"/>
      <c r="H125" s="56"/>
      <c r="I125" s="289">
        <v>0</v>
      </c>
      <c r="J125" s="197">
        <v>0.23</v>
      </c>
      <c r="K125" s="117">
        <f t="shared" si="6"/>
        <v>0</v>
      </c>
      <c r="L125" s="117">
        <f t="shared" si="7"/>
        <v>0</v>
      </c>
      <c r="M125" s="78"/>
      <c r="N125" s="62"/>
    </row>
    <row r="126" spans="1:14" s="1" customFormat="1" x14ac:dyDescent="0.25">
      <c r="A126" s="6" t="s">
        <v>552</v>
      </c>
      <c r="B126" s="254">
        <v>24</v>
      </c>
      <c r="C126" s="9" t="s">
        <v>553</v>
      </c>
      <c r="D126" s="5"/>
      <c r="E126" s="5"/>
      <c r="F126" s="5"/>
      <c r="G126" s="56"/>
      <c r="H126" s="56"/>
      <c r="I126" s="289">
        <v>0</v>
      </c>
      <c r="J126" s="197">
        <v>0.23</v>
      </c>
      <c r="K126" s="117">
        <f t="shared" si="6"/>
        <v>0</v>
      </c>
      <c r="L126" s="117">
        <f t="shared" si="7"/>
        <v>0</v>
      </c>
      <c r="M126" s="78"/>
      <c r="N126" s="62"/>
    </row>
    <row r="127" spans="1:14" s="1" customFormat="1" x14ac:dyDescent="0.25">
      <c r="A127" s="6" t="s">
        <v>554</v>
      </c>
      <c r="B127" s="254">
        <v>24</v>
      </c>
      <c r="C127" s="9" t="s">
        <v>555</v>
      </c>
      <c r="D127" s="5"/>
      <c r="E127" s="5"/>
      <c r="F127" s="5"/>
      <c r="G127" s="56"/>
      <c r="H127" s="56"/>
      <c r="I127" s="289">
        <v>0</v>
      </c>
      <c r="J127" s="197">
        <v>0.23</v>
      </c>
      <c r="K127" s="117">
        <f t="shared" si="6"/>
        <v>0</v>
      </c>
      <c r="L127" s="117">
        <f t="shared" si="7"/>
        <v>0</v>
      </c>
      <c r="M127" s="78"/>
      <c r="N127" s="62"/>
    </row>
    <row r="128" spans="1:14" s="1" customFormat="1" x14ac:dyDescent="0.25">
      <c r="A128" s="6" t="s">
        <v>556</v>
      </c>
      <c r="B128" s="254">
        <v>24</v>
      </c>
      <c r="C128" s="9" t="s">
        <v>557</v>
      </c>
      <c r="D128" s="5"/>
      <c r="E128" s="5"/>
      <c r="F128" s="5"/>
      <c r="G128" s="56"/>
      <c r="H128" s="56"/>
      <c r="I128" s="289">
        <v>0</v>
      </c>
      <c r="J128" s="197">
        <v>0.23</v>
      </c>
      <c r="K128" s="117">
        <f t="shared" si="6"/>
        <v>0</v>
      </c>
      <c r="L128" s="117">
        <f t="shared" si="7"/>
        <v>0</v>
      </c>
      <c r="M128" s="78"/>
      <c r="N128" s="62"/>
    </row>
    <row r="129" spans="1:14" s="1" customFormat="1" x14ac:dyDescent="0.25">
      <c r="A129" s="6" t="s">
        <v>558</v>
      </c>
      <c r="B129" s="254">
        <v>24</v>
      </c>
      <c r="C129" s="9" t="s">
        <v>1038</v>
      </c>
      <c r="D129" s="5"/>
      <c r="E129" s="5"/>
      <c r="F129" s="5"/>
      <c r="G129" s="56"/>
      <c r="H129" s="56"/>
      <c r="I129" s="289">
        <v>0</v>
      </c>
      <c r="J129" s="197">
        <v>0.23</v>
      </c>
      <c r="K129" s="117">
        <f t="shared" si="6"/>
        <v>0</v>
      </c>
      <c r="L129" s="117">
        <f t="shared" si="7"/>
        <v>0</v>
      </c>
      <c r="M129" s="78"/>
      <c r="N129" s="62"/>
    </row>
    <row r="130" spans="1:14" s="1" customFormat="1" x14ac:dyDescent="0.25">
      <c r="A130" s="6" t="s">
        <v>559</v>
      </c>
      <c r="B130" s="254">
        <v>24</v>
      </c>
      <c r="C130" s="9" t="s">
        <v>560</v>
      </c>
      <c r="D130" s="5"/>
      <c r="E130" s="5"/>
      <c r="F130" s="5"/>
      <c r="G130" s="56"/>
      <c r="H130" s="56"/>
      <c r="I130" s="289">
        <v>0</v>
      </c>
      <c r="J130" s="197">
        <v>0.23</v>
      </c>
      <c r="K130" s="117">
        <f t="shared" si="6"/>
        <v>0</v>
      </c>
      <c r="L130" s="117">
        <f t="shared" si="7"/>
        <v>0</v>
      </c>
      <c r="M130" s="78"/>
      <c r="N130" s="62"/>
    </row>
    <row r="131" spans="1:14" s="1" customFormat="1" x14ac:dyDescent="0.25">
      <c r="A131" s="6" t="s">
        <v>561</v>
      </c>
      <c r="B131" s="254">
        <v>24</v>
      </c>
      <c r="C131" s="9" t="s">
        <v>562</v>
      </c>
      <c r="D131" s="5"/>
      <c r="E131" s="5"/>
      <c r="F131" s="5"/>
      <c r="G131" s="56"/>
      <c r="H131" s="56"/>
      <c r="I131" s="289">
        <v>0</v>
      </c>
      <c r="J131" s="197">
        <v>0.23</v>
      </c>
      <c r="K131" s="117">
        <f t="shared" si="6"/>
        <v>0</v>
      </c>
      <c r="L131" s="117">
        <f t="shared" si="7"/>
        <v>0</v>
      </c>
      <c r="M131" s="78"/>
      <c r="N131" s="62"/>
    </row>
    <row r="132" spans="1:14" s="1" customFormat="1" x14ac:dyDescent="0.25">
      <c r="A132" s="6" t="s">
        <v>563</v>
      </c>
      <c r="B132" s="254">
        <v>24</v>
      </c>
      <c r="C132" s="9" t="s">
        <v>564</v>
      </c>
      <c r="D132" s="5"/>
      <c r="E132" s="5"/>
      <c r="F132" s="5"/>
      <c r="G132" s="56"/>
      <c r="H132" s="56"/>
      <c r="I132" s="289">
        <v>0</v>
      </c>
      <c r="J132" s="197">
        <v>0.23</v>
      </c>
      <c r="K132" s="117">
        <f t="shared" si="6"/>
        <v>0</v>
      </c>
      <c r="L132" s="117">
        <f t="shared" si="7"/>
        <v>0</v>
      </c>
      <c r="M132" s="78"/>
      <c r="N132" s="62"/>
    </row>
    <row r="133" spans="1:14" s="1" customFormat="1" x14ac:dyDescent="0.25">
      <c r="A133" s="6" t="s">
        <v>565</v>
      </c>
      <c r="B133" s="254">
        <v>24</v>
      </c>
      <c r="C133" s="9" t="s">
        <v>566</v>
      </c>
      <c r="D133" s="5"/>
      <c r="E133" s="5"/>
      <c r="F133" s="5"/>
      <c r="G133" s="56"/>
      <c r="H133" s="56"/>
      <c r="I133" s="289">
        <v>0</v>
      </c>
      <c r="J133" s="197">
        <v>0.23</v>
      </c>
      <c r="K133" s="117">
        <f t="shared" ref="K133:K149" si="8">B133*I133</f>
        <v>0</v>
      </c>
      <c r="L133" s="117">
        <f t="shared" ref="L133:L149" si="9">SUMPRODUCT((B133*I133)*J133+K133)</f>
        <v>0</v>
      </c>
      <c r="M133" s="78"/>
      <c r="N133" s="62"/>
    </row>
    <row r="134" spans="1:14" s="1" customFormat="1" x14ac:dyDescent="0.25">
      <c r="A134" s="6" t="s">
        <v>567</v>
      </c>
      <c r="B134" s="254">
        <v>24</v>
      </c>
      <c r="C134" s="9" t="s">
        <v>568</v>
      </c>
      <c r="D134" s="5"/>
      <c r="E134" s="5"/>
      <c r="F134" s="5"/>
      <c r="G134" s="56"/>
      <c r="H134" s="56"/>
      <c r="I134" s="289">
        <v>0</v>
      </c>
      <c r="J134" s="197">
        <v>0.23</v>
      </c>
      <c r="K134" s="117">
        <f t="shared" si="8"/>
        <v>0</v>
      </c>
      <c r="L134" s="117">
        <f t="shared" si="9"/>
        <v>0</v>
      </c>
      <c r="M134" s="78"/>
      <c r="N134" s="62"/>
    </row>
    <row r="135" spans="1:14" s="1" customFormat="1" x14ac:dyDescent="0.25">
      <c r="A135" s="6" t="s">
        <v>569</v>
      </c>
      <c r="B135" s="254">
        <v>24</v>
      </c>
      <c r="C135" s="9" t="s">
        <v>570</v>
      </c>
      <c r="D135" s="5"/>
      <c r="E135" s="5"/>
      <c r="F135" s="5"/>
      <c r="G135" s="56"/>
      <c r="H135" s="56"/>
      <c r="I135" s="289">
        <v>0</v>
      </c>
      <c r="J135" s="197">
        <v>0.23</v>
      </c>
      <c r="K135" s="117">
        <f t="shared" si="8"/>
        <v>0</v>
      </c>
      <c r="L135" s="117">
        <f t="shared" si="9"/>
        <v>0</v>
      </c>
      <c r="M135" s="78"/>
      <c r="N135" s="62"/>
    </row>
    <row r="136" spans="1:14" s="1" customFormat="1" x14ac:dyDescent="0.25">
      <c r="A136" s="6" t="s">
        <v>571</v>
      </c>
      <c r="B136" s="254">
        <v>24</v>
      </c>
      <c r="C136" s="9" t="s">
        <v>572</v>
      </c>
      <c r="D136" s="5"/>
      <c r="E136" s="5"/>
      <c r="F136" s="5"/>
      <c r="G136" s="56"/>
      <c r="H136" s="56"/>
      <c r="I136" s="289">
        <v>0</v>
      </c>
      <c r="J136" s="197">
        <v>0.23</v>
      </c>
      <c r="K136" s="117">
        <f t="shared" si="8"/>
        <v>0</v>
      </c>
      <c r="L136" s="117">
        <f t="shared" si="9"/>
        <v>0</v>
      </c>
      <c r="M136" s="78"/>
      <c r="N136" s="62"/>
    </row>
    <row r="137" spans="1:14" s="1" customFormat="1" x14ac:dyDescent="0.25">
      <c r="A137" s="6" t="s">
        <v>573</v>
      </c>
      <c r="B137" s="254">
        <v>24</v>
      </c>
      <c r="C137" s="9" t="s">
        <v>574</v>
      </c>
      <c r="D137" s="5"/>
      <c r="E137" s="5"/>
      <c r="F137" s="5"/>
      <c r="G137" s="56"/>
      <c r="H137" s="56"/>
      <c r="I137" s="289">
        <v>0</v>
      </c>
      <c r="J137" s="197">
        <v>0.23</v>
      </c>
      <c r="K137" s="117">
        <f t="shared" si="8"/>
        <v>0</v>
      </c>
      <c r="L137" s="117">
        <f t="shared" si="9"/>
        <v>0</v>
      </c>
      <c r="M137" s="78"/>
      <c r="N137" s="62"/>
    </row>
    <row r="138" spans="1:14" s="1" customFormat="1" x14ac:dyDescent="0.25">
      <c r="A138" s="6" t="s">
        <v>575</v>
      </c>
      <c r="B138" s="254">
        <v>24</v>
      </c>
      <c r="C138" s="9" t="s">
        <v>576</v>
      </c>
      <c r="D138" s="5"/>
      <c r="E138" s="5"/>
      <c r="F138" s="5"/>
      <c r="G138" s="56"/>
      <c r="H138" s="56"/>
      <c r="I138" s="289">
        <v>0</v>
      </c>
      <c r="J138" s="197">
        <v>0.23</v>
      </c>
      <c r="K138" s="117">
        <f t="shared" si="8"/>
        <v>0</v>
      </c>
      <c r="L138" s="117">
        <f t="shared" si="9"/>
        <v>0</v>
      </c>
      <c r="M138" s="78"/>
      <c r="N138" s="62"/>
    </row>
    <row r="139" spans="1:14" s="1" customFormat="1" x14ac:dyDescent="0.25">
      <c r="A139" s="6" t="s">
        <v>577</v>
      </c>
      <c r="B139" s="254">
        <v>24</v>
      </c>
      <c r="C139" s="9" t="s">
        <v>578</v>
      </c>
      <c r="D139" s="5"/>
      <c r="E139" s="5"/>
      <c r="F139" s="5"/>
      <c r="G139" s="56"/>
      <c r="H139" s="56"/>
      <c r="I139" s="289">
        <v>0</v>
      </c>
      <c r="J139" s="197">
        <v>0.23</v>
      </c>
      <c r="K139" s="117">
        <f t="shared" si="8"/>
        <v>0</v>
      </c>
      <c r="L139" s="117">
        <f t="shared" si="9"/>
        <v>0</v>
      </c>
      <c r="M139" s="78"/>
      <c r="N139" s="62"/>
    </row>
    <row r="140" spans="1:14" s="1" customFormat="1" x14ac:dyDescent="0.25">
      <c r="A140" s="6" t="s">
        <v>579</v>
      </c>
      <c r="B140" s="254">
        <v>24</v>
      </c>
      <c r="C140" s="9" t="s">
        <v>580</v>
      </c>
      <c r="D140" s="5"/>
      <c r="E140" s="5"/>
      <c r="F140" s="5"/>
      <c r="G140" s="56"/>
      <c r="H140" s="56"/>
      <c r="I140" s="289">
        <v>0</v>
      </c>
      <c r="J140" s="197">
        <v>0.23</v>
      </c>
      <c r="K140" s="117">
        <f t="shared" si="8"/>
        <v>0</v>
      </c>
      <c r="L140" s="117">
        <f t="shared" si="9"/>
        <v>0</v>
      </c>
      <c r="M140" s="78"/>
      <c r="N140" s="62"/>
    </row>
    <row r="141" spans="1:14" s="1" customFormat="1" x14ac:dyDescent="0.25">
      <c r="A141" s="6" t="s">
        <v>581</v>
      </c>
      <c r="B141" s="254">
        <v>24</v>
      </c>
      <c r="C141" s="9" t="s">
        <v>582</v>
      </c>
      <c r="D141" s="5"/>
      <c r="E141" s="5"/>
      <c r="F141" s="5"/>
      <c r="G141" s="56"/>
      <c r="H141" s="56"/>
      <c r="I141" s="289">
        <v>0</v>
      </c>
      <c r="J141" s="197">
        <v>0.23</v>
      </c>
      <c r="K141" s="117">
        <f t="shared" si="8"/>
        <v>0</v>
      </c>
      <c r="L141" s="117">
        <f t="shared" si="9"/>
        <v>0</v>
      </c>
      <c r="M141" s="78"/>
      <c r="N141" s="62"/>
    </row>
    <row r="142" spans="1:14" s="1" customFormat="1" x14ac:dyDescent="0.25">
      <c r="A142" s="6" t="s">
        <v>583</v>
      </c>
      <c r="B142" s="254">
        <v>6</v>
      </c>
      <c r="C142" s="9" t="s">
        <v>584</v>
      </c>
      <c r="D142" s="5"/>
      <c r="E142" s="5"/>
      <c r="F142" s="5"/>
      <c r="G142" s="56"/>
      <c r="H142" s="56"/>
      <c r="I142" s="289">
        <v>0</v>
      </c>
      <c r="J142" s="197">
        <v>0.23</v>
      </c>
      <c r="K142" s="117">
        <f t="shared" si="8"/>
        <v>0</v>
      </c>
      <c r="L142" s="117">
        <f t="shared" si="9"/>
        <v>0</v>
      </c>
      <c r="M142" s="78"/>
      <c r="N142" s="62"/>
    </row>
    <row r="143" spans="1:14" s="1" customFormat="1" x14ac:dyDescent="0.25">
      <c r="A143" s="6" t="s">
        <v>585</v>
      </c>
      <c r="B143" s="254">
        <v>24</v>
      </c>
      <c r="C143" s="9" t="s">
        <v>586</v>
      </c>
      <c r="D143" s="5"/>
      <c r="E143" s="5"/>
      <c r="F143" s="5"/>
      <c r="G143" s="56"/>
      <c r="H143" s="56"/>
      <c r="I143" s="289">
        <v>0</v>
      </c>
      <c r="J143" s="197">
        <v>0.23</v>
      </c>
      <c r="K143" s="117">
        <f t="shared" si="8"/>
        <v>0</v>
      </c>
      <c r="L143" s="117">
        <f t="shared" si="9"/>
        <v>0</v>
      </c>
      <c r="M143" s="78"/>
      <c r="N143" s="62"/>
    </row>
    <row r="144" spans="1:14" s="1" customFormat="1" x14ac:dyDescent="0.25">
      <c r="A144" s="6" t="s">
        <v>587</v>
      </c>
      <c r="B144" s="254">
        <v>50</v>
      </c>
      <c r="C144" s="9" t="s">
        <v>588</v>
      </c>
      <c r="D144" s="5"/>
      <c r="E144" s="5"/>
      <c r="F144" s="5"/>
      <c r="G144" s="56"/>
      <c r="H144" s="56"/>
      <c r="I144" s="289">
        <v>0</v>
      </c>
      <c r="J144" s="197">
        <v>0.23</v>
      </c>
      <c r="K144" s="117">
        <f t="shared" si="8"/>
        <v>0</v>
      </c>
      <c r="L144" s="117">
        <f t="shared" si="9"/>
        <v>0</v>
      </c>
      <c r="M144" s="78"/>
      <c r="N144" s="62"/>
    </row>
    <row r="145" spans="1:14" s="1" customFormat="1" x14ac:dyDescent="0.25">
      <c r="A145" s="6" t="s">
        <v>589</v>
      </c>
      <c r="B145" s="254">
        <v>50</v>
      </c>
      <c r="C145" s="9" t="s">
        <v>590</v>
      </c>
      <c r="D145" s="5"/>
      <c r="E145" s="5"/>
      <c r="F145" s="5"/>
      <c r="G145" s="56"/>
      <c r="H145" s="56"/>
      <c r="I145" s="289">
        <v>0</v>
      </c>
      <c r="J145" s="197">
        <v>0.23</v>
      </c>
      <c r="K145" s="117">
        <f t="shared" si="8"/>
        <v>0</v>
      </c>
      <c r="L145" s="117">
        <f t="shared" si="9"/>
        <v>0</v>
      </c>
      <c r="M145" s="78"/>
      <c r="N145" s="62"/>
    </row>
    <row r="146" spans="1:14" s="1" customFormat="1" x14ac:dyDescent="0.25">
      <c r="A146" s="6" t="s">
        <v>591</v>
      </c>
      <c r="B146" s="254">
        <v>50</v>
      </c>
      <c r="C146" s="9" t="s">
        <v>592</v>
      </c>
      <c r="D146" s="5"/>
      <c r="E146" s="5"/>
      <c r="F146" s="5"/>
      <c r="G146" s="56"/>
      <c r="H146" s="56"/>
      <c r="I146" s="289">
        <v>0</v>
      </c>
      <c r="J146" s="197">
        <v>0.23</v>
      </c>
      <c r="K146" s="117">
        <f t="shared" si="8"/>
        <v>0</v>
      </c>
      <c r="L146" s="117">
        <f t="shared" si="9"/>
        <v>0</v>
      </c>
      <c r="M146" s="78"/>
      <c r="N146" s="62"/>
    </row>
    <row r="147" spans="1:14" s="1" customFormat="1" x14ac:dyDescent="0.25">
      <c r="A147" s="6" t="s">
        <v>593</v>
      </c>
      <c r="B147" s="254">
        <v>50</v>
      </c>
      <c r="C147" s="9" t="s">
        <v>28</v>
      </c>
      <c r="D147" s="5"/>
      <c r="E147" s="5"/>
      <c r="F147" s="5"/>
      <c r="G147" s="56"/>
      <c r="H147" s="56"/>
      <c r="I147" s="289">
        <v>0</v>
      </c>
      <c r="J147" s="197">
        <v>0.23</v>
      </c>
      <c r="K147" s="117">
        <f t="shared" si="8"/>
        <v>0</v>
      </c>
      <c r="L147" s="117">
        <f t="shared" si="9"/>
        <v>0</v>
      </c>
      <c r="M147" s="78"/>
      <c r="N147" s="62"/>
    </row>
    <row r="148" spans="1:14" s="1" customFormat="1" x14ac:dyDescent="0.25">
      <c r="A148" s="6" t="s">
        <v>594</v>
      </c>
      <c r="B148" s="254">
        <v>4</v>
      </c>
      <c r="C148" s="9" t="s">
        <v>595</v>
      </c>
      <c r="D148" s="5"/>
      <c r="E148" s="5"/>
      <c r="F148" s="5"/>
      <c r="G148" s="56"/>
      <c r="H148" s="56"/>
      <c r="I148" s="289">
        <v>0</v>
      </c>
      <c r="J148" s="197">
        <v>0.23</v>
      </c>
      <c r="K148" s="117">
        <f t="shared" si="8"/>
        <v>0</v>
      </c>
      <c r="L148" s="117">
        <f t="shared" si="9"/>
        <v>0</v>
      </c>
      <c r="M148" s="78"/>
      <c r="N148" s="62"/>
    </row>
    <row r="149" spans="1:14" s="1" customFormat="1" x14ac:dyDescent="0.25">
      <c r="A149" s="6" t="s">
        <v>596</v>
      </c>
      <c r="B149" s="254">
        <v>50</v>
      </c>
      <c r="C149" s="9" t="s">
        <v>597</v>
      </c>
      <c r="D149" s="5"/>
      <c r="E149" s="5"/>
      <c r="F149" s="5"/>
      <c r="G149" s="56"/>
      <c r="H149" s="56"/>
      <c r="I149" s="289">
        <v>0</v>
      </c>
      <c r="J149" s="197">
        <v>0.23</v>
      </c>
      <c r="K149" s="117">
        <f t="shared" si="8"/>
        <v>0</v>
      </c>
      <c r="L149" s="117">
        <f t="shared" si="9"/>
        <v>0</v>
      </c>
      <c r="M149" s="78"/>
      <c r="N149" s="62"/>
    </row>
    <row r="150" spans="1:14" s="207" customFormat="1" x14ac:dyDescent="0.25">
      <c r="A150" s="112" t="s">
        <v>598</v>
      </c>
      <c r="B150" s="113"/>
      <c r="C150" s="113"/>
      <c r="D150" s="113"/>
      <c r="E150" s="113"/>
      <c r="F150" s="113"/>
      <c r="G150" s="113"/>
      <c r="H150" s="113"/>
      <c r="I150" s="113"/>
      <c r="J150" s="114"/>
      <c r="K150" s="174">
        <f>SUM(K37:K149)</f>
        <v>0</v>
      </c>
      <c r="L150" s="58">
        <f>SUM(L37:L149)</f>
        <v>0</v>
      </c>
      <c r="M150" s="212"/>
    </row>
    <row r="151" spans="1:14" s="211" customFormat="1" x14ac:dyDescent="0.25">
      <c r="A151" s="97"/>
      <c r="B151" s="102"/>
      <c r="C151" s="98"/>
      <c r="D151" s="98"/>
      <c r="E151" s="98"/>
      <c r="F151" s="98"/>
      <c r="G151" s="98"/>
      <c r="H151" s="98"/>
      <c r="I151" s="102"/>
      <c r="J151" s="210"/>
      <c r="K151" s="100"/>
      <c r="L151" s="94"/>
      <c r="M151" s="62"/>
    </row>
    <row r="152" spans="1:14" s="133" customFormat="1" ht="28.8" x14ac:dyDescent="0.25">
      <c r="A152" s="129" t="s">
        <v>1</v>
      </c>
      <c r="B152" s="129" t="s">
        <v>7</v>
      </c>
      <c r="C152" s="129" t="s">
        <v>2</v>
      </c>
      <c r="D152" s="129" t="s">
        <v>3</v>
      </c>
      <c r="E152" s="129" t="s">
        <v>4</v>
      </c>
      <c r="F152" s="129" t="s">
        <v>5</v>
      </c>
      <c r="G152" s="129" t="s">
        <v>838</v>
      </c>
      <c r="H152" s="129" t="s">
        <v>6</v>
      </c>
      <c r="I152" s="130" t="s">
        <v>8</v>
      </c>
      <c r="J152" s="131" t="s">
        <v>9</v>
      </c>
      <c r="K152" s="132" t="s">
        <v>10</v>
      </c>
      <c r="L152" s="132" t="s">
        <v>839</v>
      </c>
    </row>
    <row r="153" spans="1:14" s="1" customFormat="1" ht="21" customHeight="1" x14ac:dyDescent="0.25">
      <c r="A153" s="79" t="s">
        <v>812</v>
      </c>
      <c r="B153" s="79"/>
      <c r="C153" s="79"/>
      <c r="D153" s="79"/>
      <c r="E153" s="79"/>
      <c r="F153" s="79"/>
      <c r="G153" s="79"/>
      <c r="H153" s="79"/>
      <c r="I153" s="79"/>
      <c r="J153" s="79"/>
      <c r="K153" s="79"/>
      <c r="L153" s="79"/>
      <c r="M153" s="62"/>
    </row>
    <row r="154" spans="1:14" s="1" customFormat="1" ht="21" customHeight="1" x14ac:dyDescent="0.25">
      <c r="A154" s="50" t="s">
        <v>1129</v>
      </c>
      <c r="B154" s="19"/>
      <c r="C154" s="19"/>
      <c r="D154" s="19"/>
      <c r="E154" s="19"/>
      <c r="F154" s="19"/>
      <c r="G154" s="19"/>
      <c r="H154" s="19"/>
      <c r="I154" s="19"/>
      <c r="J154" s="19"/>
      <c r="K154" s="19"/>
      <c r="L154" s="19"/>
      <c r="M154" s="62"/>
    </row>
    <row r="155" spans="1:14" s="120" customFormat="1" ht="28.8" x14ac:dyDescent="0.25">
      <c r="A155" s="6" t="s">
        <v>1017</v>
      </c>
      <c r="B155" s="254">
        <v>2</v>
      </c>
      <c r="C155" s="9" t="s">
        <v>821</v>
      </c>
      <c r="D155" s="5"/>
      <c r="E155" s="5"/>
      <c r="F155" s="118"/>
      <c r="G155" s="8"/>
      <c r="H155" s="8"/>
      <c r="I155" s="289">
        <v>0</v>
      </c>
      <c r="J155" s="197">
        <v>0.23</v>
      </c>
      <c r="K155" s="10">
        <f>B155*I155</f>
        <v>0</v>
      </c>
      <c r="L155" s="117">
        <f>SUMPRODUCT((B155*I155)*J155+K155)</f>
        <v>0</v>
      </c>
      <c r="M155" s="66"/>
    </row>
    <row r="156" spans="1:14" s="120" customFormat="1" ht="28.8" x14ac:dyDescent="0.25">
      <c r="A156" s="6" t="s">
        <v>1018</v>
      </c>
      <c r="B156" s="254">
        <v>1</v>
      </c>
      <c r="C156" s="9" t="s">
        <v>1016</v>
      </c>
      <c r="D156" s="5"/>
      <c r="E156" s="5"/>
      <c r="F156" s="118"/>
      <c r="G156" s="8"/>
      <c r="H156" s="8"/>
      <c r="I156" s="289">
        <v>0</v>
      </c>
      <c r="J156" s="197">
        <v>0.23</v>
      </c>
      <c r="K156" s="10">
        <f>B156*I156</f>
        <v>0</v>
      </c>
      <c r="L156" s="117">
        <f>SUMPRODUCT((B156*I156)*J156+K156)</f>
        <v>0</v>
      </c>
      <c r="M156" s="66"/>
    </row>
    <row r="157" spans="1:14" s="220" customFormat="1" x14ac:dyDescent="0.25">
      <c r="A157" s="113"/>
      <c r="B157" s="113"/>
      <c r="C157" s="113"/>
      <c r="D157" s="113"/>
      <c r="E157" s="113"/>
      <c r="F157" s="113"/>
      <c r="G157" s="113"/>
      <c r="H157" s="113"/>
      <c r="I157" s="113"/>
      <c r="J157" s="114"/>
      <c r="K157" s="174">
        <f>SUM(K155:K156)</f>
        <v>0</v>
      </c>
      <c r="L157" s="58">
        <f>SUM(L155:L156)</f>
        <v>0</v>
      </c>
      <c r="M157" s="219"/>
    </row>
    <row r="158" spans="1:14" s="121" customFormat="1" x14ac:dyDescent="0.25">
      <c r="A158" s="123"/>
      <c r="B158" s="221"/>
      <c r="C158" s="124"/>
      <c r="D158" s="124"/>
      <c r="E158" s="124"/>
      <c r="F158" s="124"/>
      <c r="G158" s="124"/>
      <c r="H158" s="124"/>
      <c r="I158" s="222"/>
      <c r="J158" s="223"/>
      <c r="K158" s="128"/>
      <c r="L158" s="128"/>
      <c r="M158" s="119"/>
      <c r="N158" s="120"/>
    </row>
    <row r="159" spans="1:14" s="224" customFormat="1" ht="28.8" x14ac:dyDescent="0.25">
      <c r="A159" s="129" t="s">
        <v>1</v>
      </c>
      <c r="B159" s="129" t="s">
        <v>7</v>
      </c>
      <c r="C159" s="129" t="s">
        <v>2</v>
      </c>
      <c r="D159" s="129" t="s">
        <v>3</v>
      </c>
      <c r="E159" s="129" t="s">
        <v>4</v>
      </c>
      <c r="F159" s="129" t="s">
        <v>5</v>
      </c>
      <c r="G159" s="129" t="s">
        <v>838</v>
      </c>
      <c r="H159" s="129" t="s">
        <v>6</v>
      </c>
      <c r="I159" s="130" t="s">
        <v>8</v>
      </c>
      <c r="J159" s="131" t="s">
        <v>9</v>
      </c>
      <c r="K159" s="132" t="s">
        <v>10</v>
      </c>
      <c r="L159" s="132" t="s">
        <v>839</v>
      </c>
      <c r="M159" s="122"/>
    </row>
    <row r="160" spans="1:14" s="2" customFormat="1" ht="21" customHeight="1" x14ac:dyDescent="0.25">
      <c r="A160" s="79" t="s">
        <v>40</v>
      </c>
      <c r="B160" s="79"/>
      <c r="C160" s="79"/>
      <c r="D160" s="79"/>
      <c r="E160" s="79"/>
      <c r="F160" s="79"/>
      <c r="G160" s="79"/>
      <c r="H160" s="79"/>
      <c r="I160" s="79"/>
      <c r="J160" s="79"/>
      <c r="K160" s="79"/>
      <c r="L160" s="79"/>
      <c r="M160" s="62"/>
      <c r="N160" s="1"/>
    </row>
    <row r="161" spans="1:14" s="121" customFormat="1" ht="43.2" x14ac:dyDescent="0.25">
      <c r="A161" s="6" t="s">
        <v>610</v>
      </c>
      <c r="B161" s="256">
        <v>1</v>
      </c>
      <c r="C161" s="9" t="s">
        <v>41</v>
      </c>
      <c r="D161" s="5"/>
      <c r="E161" s="5"/>
      <c r="F161" s="56"/>
      <c r="G161" s="56"/>
      <c r="H161" s="225"/>
      <c r="I161" s="289">
        <v>0</v>
      </c>
      <c r="J161" s="197">
        <v>0.23</v>
      </c>
      <c r="K161" s="10">
        <f t="shared" ref="K161:K167" si="10">B161*I161</f>
        <v>0</v>
      </c>
      <c r="L161" s="117">
        <f t="shared" ref="L161:L167" si="11">SUMPRODUCT((B161*I161)*J161+K161)</f>
        <v>0</v>
      </c>
      <c r="M161" s="119"/>
      <c r="N161" s="120"/>
    </row>
    <row r="162" spans="1:14" s="121" customFormat="1" ht="115.2" x14ac:dyDescent="0.25">
      <c r="A162" s="6" t="s">
        <v>1174</v>
      </c>
      <c r="B162" s="256">
        <v>1</v>
      </c>
      <c r="C162" s="9" t="s">
        <v>826</v>
      </c>
      <c r="D162" s="5"/>
      <c r="E162" s="5"/>
      <c r="F162" s="56"/>
      <c r="G162" s="56"/>
      <c r="H162" s="225"/>
      <c r="I162" s="289">
        <v>0</v>
      </c>
      <c r="J162" s="197">
        <v>0.23</v>
      </c>
      <c r="K162" s="10">
        <f t="shared" si="10"/>
        <v>0</v>
      </c>
      <c r="L162" s="117">
        <f t="shared" si="11"/>
        <v>0</v>
      </c>
      <c r="M162" s="119"/>
      <c r="N162" s="120"/>
    </row>
    <row r="163" spans="1:14" s="121" customFormat="1" ht="57.6" x14ac:dyDescent="0.25">
      <c r="A163" s="6" t="s">
        <v>1175</v>
      </c>
      <c r="B163" s="256">
        <v>1</v>
      </c>
      <c r="C163" s="9" t="s">
        <v>827</v>
      </c>
      <c r="D163" s="5"/>
      <c r="E163" s="5"/>
      <c r="F163" s="56"/>
      <c r="G163" s="56"/>
      <c r="H163" s="225"/>
      <c r="I163" s="289">
        <v>0</v>
      </c>
      <c r="J163" s="197">
        <v>0.23</v>
      </c>
      <c r="K163" s="10">
        <f t="shared" si="10"/>
        <v>0</v>
      </c>
      <c r="L163" s="117">
        <f t="shared" si="11"/>
        <v>0</v>
      </c>
      <c r="M163" s="119"/>
      <c r="N163" s="120"/>
    </row>
    <row r="164" spans="1:14" s="121" customFormat="1" ht="43.2" x14ac:dyDescent="0.25">
      <c r="A164" s="6" t="s">
        <v>1176</v>
      </c>
      <c r="B164" s="256">
        <v>1</v>
      </c>
      <c r="C164" s="9" t="s">
        <v>828</v>
      </c>
      <c r="D164" s="5"/>
      <c r="E164" s="5"/>
      <c r="F164" s="56"/>
      <c r="G164" s="56"/>
      <c r="H164" s="225"/>
      <c r="I164" s="289">
        <v>0</v>
      </c>
      <c r="J164" s="197">
        <v>0.23</v>
      </c>
      <c r="K164" s="10">
        <f t="shared" si="10"/>
        <v>0</v>
      </c>
      <c r="L164" s="117">
        <f t="shared" si="11"/>
        <v>0</v>
      </c>
      <c r="M164" s="119"/>
      <c r="N164" s="120"/>
    </row>
    <row r="165" spans="1:14" s="121" customFormat="1" ht="72" x14ac:dyDescent="0.25">
      <c r="A165" s="6" t="s">
        <v>1177</v>
      </c>
      <c r="B165" s="256">
        <v>1</v>
      </c>
      <c r="C165" s="9" t="s">
        <v>1046</v>
      </c>
      <c r="D165" s="5"/>
      <c r="E165" s="5"/>
      <c r="F165" s="56"/>
      <c r="G165" s="56"/>
      <c r="H165" s="225"/>
      <c r="I165" s="289">
        <v>0</v>
      </c>
      <c r="J165" s="197">
        <v>0.23</v>
      </c>
      <c r="K165" s="10">
        <f t="shared" si="10"/>
        <v>0</v>
      </c>
      <c r="L165" s="117">
        <f t="shared" si="11"/>
        <v>0</v>
      </c>
      <c r="M165" s="119"/>
      <c r="N165" s="120"/>
    </row>
    <row r="166" spans="1:14" s="121" customFormat="1" ht="86.4" x14ac:dyDescent="0.25">
      <c r="A166" s="6" t="s">
        <v>1178</v>
      </c>
      <c r="B166" s="256">
        <v>1</v>
      </c>
      <c r="C166" s="9" t="s">
        <v>1047</v>
      </c>
      <c r="D166" s="5"/>
      <c r="E166" s="5"/>
      <c r="F166" s="56"/>
      <c r="G166" s="56"/>
      <c r="H166" s="225"/>
      <c r="I166" s="289">
        <v>0</v>
      </c>
      <c r="J166" s="197">
        <v>0.23</v>
      </c>
      <c r="K166" s="10">
        <f t="shared" si="10"/>
        <v>0</v>
      </c>
      <c r="L166" s="117">
        <f t="shared" si="11"/>
        <v>0</v>
      </c>
      <c r="M166" s="119"/>
      <c r="N166" s="120"/>
    </row>
    <row r="167" spans="1:14" s="121" customFormat="1" ht="86.4" x14ac:dyDescent="0.25">
      <c r="A167" s="6" t="s">
        <v>1179</v>
      </c>
      <c r="B167" s="256">
        <v>1</v>
      </c>
      <c r="C167" s="9" t="s">
        <v>1048</v>
      </c>
      <c r="D167" s="5"/>
      <c r="E167" s="5"/>
      <c r="F167" s="56"/>
      <c r="G167" s="56"/>
      <c r="H167" s="225"/>
      <c r="I167" s="289">
        <v>0</v>
      </c>
      <c r="J167" s="197">
        <v>0.23</v>
      </c>
      <c r="K167" s="10">
        <f t="shared" si="10"/>
        <v>0</v>
      </c>
      <c r="L167" s="117">
        <f t="shared" si="11"/>
        <v>0</v>
      </c>
      <c r="M167" s="119"/>
      <c r="N167" s="120"/>
    </row>
    <row r="168" spans="1:14" s="220" customFormat="1" x14ac:dyDescent="0.25">
      <c r="A168" s="112" t="s">
        <v>611</v>
      </c>
      <c r="B168" s="113"/>
      <c r="C168" s="113"/>
      <c r="D168" s="113"/>
      <c r="E168" s="113"/>
      <c r="F168" s="113"/>
      <c r="G168" s="113"/>
      <c r="H168" s="113"/>
      <c r="I168" s="113"/>
      <c r="J168" s="114"/>
      <c r="K168" s="174">
        <f>SUM(K161:K167)</f>
        <v>0</v>
      </c>
      <c r="L168" s="58">
        <f>SUM(L161:L167)</f>
        <v>0</v>
      </c>
      <c r="M168" s="219"/>
    </row>
    <row r="169" spans="1:14" s="121" customFormat="1" x14ac:dyDescent="0.25">
      <c r="A169" s="123"/>
      <c r="B169" s="105"/>
      <c r="C169" s="124"/>
      <c r="D169" s="124"/>
      <c r="E169" s="124"/>
      <c r="F169" s="124"/>
      <c r="G169" s="124"/>
      <c r="H169" s="124"/>
      <c r="I169" s="222"/>
      <c r="J169" s="223"/>
      <c r="K169" s="128"/>
      <c r="L169" s="128"/>
      <c r="M169" s="119"/>
      <c r="N169" s="120"/>
    </row>
    <row r="170" spans="1:14" s="224" customFormat="1" ht="28.8" x14ac:dyDescent="0.25">
      <c r="A170" s="129" t="s">
        <v>1</v>
      </c>
      <c r="B170" s="129" t="s">
        <v>7</v>
      </c>
      <c r="C170" s="129" t="s">
        <v>2</v>
      </c>
      <c r="D170" s="129" t="s">
        <v>3</v>
      </c>
      <c r="E170" s="129" t="s">
        <v>4</v>
      </c>
      <c r="F170" s="129" t="s">
        <v>5</v>
      </c>
      <c r="G170" s="129" t="s">
        <v>838</v>
      </c>
      <c r="H170" s="129" t="s">
        <v>6</v>
      </c>
      <c r="I170" s="130" t="s">
        <v>8</v>
      </c>
      <c r="J170" s="131" t="s">
        <v>9</v>
      </c>
      <c r="K170" s="132" t="s">
        <v>10</v>
      </c>
      <c r="L170" s="132" t="s">
        <v>839</v>
      </c>
      <c r="M170" s="122"/>
    </row>
    <row r="171" spans="1:14" s="2" customFormat="1" ht="21" customHeight="1" x14ac:dyDescent="0.25">
      <c r="A171" s="79" t="s">
        <v>813</v>
      </c>
      <c r="B171" s="79"/>
      <c r="C171" s="79"/>
      <c r="D171" s="79"/>
      <c r="E171" s="79"/>
      <c r="F171" s="79"/>
      <c r="G171" s="79"/>
      <c r="H171" s="79"/>
      <c r="I171" s="79"/>
      <c r="J171" s="79"/>
      <c r="K171" s="79"/>
      <c r="L171" s="79"/>
      <c r="M171" s="62"/>
      <c r="N171" s="1"/>
    </row>
    <row r="172" spans="1:14" s="121" customFormat="1" ht="28.8" x14ac:dyDescent="0.25">
      <c r="A172" s="14" t="s">
        <v>1055</v>
      </c>
      <c r="B172" s="256">
        <v>1</v>
      </c>
      <c r="C172" s="9" t="s">
        <v>1054</v>
      </c>
      <c r="D172" s="5"/>
      <c r="E172" s="16"/>
      <c r="F172" s="16"/>
      <c r="G172" s="17"/>
      <c r="H172" s="17"/>
      <c r="I172" s="289">
        <v>0</v>
      </c>
      <c r="J172" s="197">
        <v>0.23</v>
      </c>
      <c r="K172" s="10">
        <f t="shared" ref="K172:K191" si="12">B172*I172</f>
        <v>0</v>
      </c>
      <c r="L172" s="117">
        <f t="shared" ref="L172:L191" si="13">SUMPRODUCT((B172*I172)*J172+K172)</f>
        <v>0</v>
      </c>
      <c r="M172" s="119"/>
      <c r="N172" s="120"/>
    </row>
    <row r="173" spans="1:14" s="121" customFormat="1" x14ac:dyDescent="0.25">
      <c r="A173" s="14" t="s">
        <v>1056</v>
      </c>
      <c r="B173" s="256">
        <v>1</v>
      </c>
      <c r="C173" s="15" t="s">
        <v>943</v>
      </c>
      <c r="D173" s="5"/>
      <c r="E173" s="16"/>
      <c r="F173" s="16"/>
      <c r="G173" s="17"/>
      <c r="H173" s="17"/>
      <c r="I173" s="289">
        <v>0</v>
      </c>
      <c r="J173" s="197">
        <v>0.23</v>
      </c>
      <c r="K173" s="10">
        <f t="shared" si="12"/>
        <v>0</v>
      </c>
      <c r="L173" s="117">
        <f t="shared" si="13"/>
        <v>0</v>
      </c>
      <c r="M173" s="119"/>
      <c r="N173" s="120"/>
    </row>
    <row r="174" spans="1:14" s="121" customFormat="1" ht="28.8" x14ac:dyDescent="0.25">
      <c r="A174" s="14" t="s">
        <v>1057</v>
      </c>
      <c r="B174" s="256">
        <v>30</v>
      </c>
      <c r="C174" s="15" t="s">
        <v>829</v>
      </c>
      <c r="D174" s="5"/>
      <c r="E174" s="16"/>
      <c r="F174" s="16"/>
      <c r="G174" s="17"/>
      <c r="H174" s="17"/>
      <c r="I174" s="289">
        <v>0</v>
      </c>
      <c r="J174" s="197">
        <v>0.23</v>
      </c>
      <c r="K174" s="10">
        <f t="shared" si="12"/>
        <v>0</v>
      </c>
      <c r="L174" s="117">
        <f t="shared" si="13"/>
        <v>0</v>
      </c>
      <c r="M174" s="119"/>
      <c r="N174" s="120"/>
    </row>
    <row r="175" spans="1:14" s="121" customFormat="1" ht="28.8" x14ac:dyDescent="0.25">
      <c r="A175" s="14" t="s">
        <v>1058</v>
      </c>
      <c r="B175" s="256">
        <v>2</v>
      </c>
      <c r="C175" s="15" t="s">
        <v>830</v>
      </c>
      <c r="D175" s="5"/>
      <c r="E175" s="16"/>
      <c r="F175" s="16"/>
      <c r="G175" s="17"/>
      <c r="H175" s="17"/>
      <c r="I175" s="289">
        <v>0</v>
      </c>
      <c r="J175" s="197">
        <v>0.23</v>
      </c>
      <c r="K175" s="10">
        <f t="shared" si="12"/>
        <v>0</v>
      </c>
      <c r="L175" s="117">
        <f t="shared" si="13"/>
        <v>0</v>
      </c>
      <c r="M175" s="119"/>
      <c r="N175" s="120"/>
    </row>
    <row r="176" spans="1:14" s="121" customFormat="1" ht="28.8" x14ac:dyDescent="0.25">
      <c r="A176" s="14" t="s">
        <v>1059</v>
      </c>
      <c r="B176" s="256">
        <v>12</v>
      </c>
      <c r="C176" s="15" t="s">
        <v>1134</v>
      </c>
      <c r="D176" s="5"/>
      <c r="E176" s="16"/>
      <c r="F176" s="16"/>
      <c r="G176" s="17"/>
      <c r="H176" s="17"/>
      <c r="I176" s="289">
        <v>0</v>
      </c>
      <c r="J176" s="197">
        <v>0.23</v>
      </c>
      <c r="K176" s="10">
        <f t="shared" si="12"/>
        <v>0</v>
      </c>
      <c r="L176" s="117">
        <f t="shared" si="13"/>
        <v>0</v>
      </c>
      <c r="M176" s="119"/>
      <c r="N176" s="120"/>
    </row>
    <row r="177" spans="1:14" s="121" customFormat="1" x14ac:dyDescent="0.25">
      <c r="A177" s="14" t="s">
        <v>1060</v>
      </c>
      <c r="B177" s="256">
        <v>30</v>
      </c>
      <c r="C177" s="15" t="s">
        <v>831</v>
      </c>
      <c r="D177" s="5"/>
      <c r="E177" s="16"/>
      <c r="F177" s="16"/>
      <c r="G177" s="17"/>
      <c r="H177" s="17"/>
      <c r="I177" s="289">
        <v>0</v>
      </c>
      <c r="J177" s="197">
        <v>0.23</v>
      </c>
      <c r="K177" s="10">
        <f t="shared" si="12"/>
        <v>0</v>
      </c>
      <c r="L177" s="117">
        <f t="shared" si="13"/>
        <v>0</v>
      </c>
      <c r="M177" s="119"/>
      <c r="N177" s="120"/>
    </row>
    <row r="178" spans="1:14" s="121" customFormat="1" x14ac:dyDescent="0.25">
      <c r="A178" s="14" t="s">
        <v>1061</v>
      </c>
      <c r="B178" s="256">
        <v>1</v>
      </c>
      <c r="C178" s="15" t="s">
        <v>832</v>
      </c>
      <c r="D178" s="5"/>
      <c r="E178" s="16"/>
      <c r="F178" s="16"/>
      <c r="G178" s="17"/>
      <c r="H178" s="17"/>
      <c r="I178" s="289">
        <v>0</v>
      </c>
      <c r="J178" s="197">
        <v>0.23</v>
      </c>
      <c r="K178" s="10">
        <f t="shared" si="12"/>
        <v>0</v>
      </c>
      <c r="L178" s="117">
        <f t="shared" si="13"/>
        <v>0</v>
      </c>
      <c r="M178" s="119"/>
      <c r="N178" s="120"/>
    </row>
    <row r="179" spans="1:14" s="121" customFormat="1" x14ac:dyDescent="0.25">
      <c r="A179" s="14" t="s">
        <v>1062</v>
      </c>
      <c r="B179" s="256">
        <v>2</v>
      </c>
      <c r="C179" s="15" t="s">
        <v>944</v>
      </c>
      <c r="D179" s="5"/>
      <c r="E179" s="16"/>
      <c r="F179" s="16"/>
      <c r="G179" s="17"/>
      <c r="H179" s="17"/>
      <c r="I179" s="289">
        <v>0</v>
      </c>
      <c r="J179" s="197">
        <v>0.23</v>
      </c>
      <c r="K179" s="10">
        <f t="shared" si="12"/>
        <v>0</v>
      </c>
      <c r="L179" s="117">
        <f t="shared" si="13"/>
        <v>0</v>
      </c>
      <c r="M179" s="119"/>
      <c r="N179" s="120"/>
    </row>
    <row r="180" spans="1:14" s="121" customFormat="1" ht="28.8" x14ac:dyDescent="0.25">
      <c r="A180" s="14" t="s">
        <v>1063</v>
      </c>
      <c r="B180" s="256">
        <v>12</v>
      </c>
      <c r="C180" s="15" t="s">
        <v>833</v>
      </c>
      <c r="D180" s="5"/>
      <c r="E180" s="16"/>
      <c r="F180" s="16"/>
      <c r="G180" s="17"/>
      <c r="H180" s="17"/>
      <c r="I180" s="289">
        <v>0</v>
      </c>
      <c r="J180" s="197">
        <v>0.23</v>
      </c>
      <c r="K180" s="10">
        <f t="shared" si="12"/>
        <v>0</v>
      </c>
      <c r="L180" s="117">
        <f t="shared" si="13"/>
        <v>0</v>
      </c>
      <c r="M180" s="119"/>
      <c r="N180" s="120"/>
    </row>
    <row r="181" spans="1:14" s="121" customFormat="1" x14ac:dyDescent="0.25">
      <c r="A181" s="14" t="s">
        <v>1064</v>
      </c>
      <c r="B181" s="256">
        <v>6</v>
      </c>
      <c r="C181" s="15" t="s">
        <v>834</v>
      </c>
      <c r="D181" s="5"/>
      <c r="E181" s="16"/>
      <c r="F181" s="16"/>
      <c r="G181" s="17"/>
      <c r="H181" s="17"/>
      <c r="I181" s="289">
        <v>0</v>
      </c>
      <c r="J181" s="197">
        <v>0.23</v>
      </c>
      <c r="K181" s="10">
        <f t="shared" si="12"/>
        <v>0</v>
      </c>
      <c r="L181" s="117">
        <f t="shared" si="13"/>
        <v>0</v>
      </c>
      <c r="M181" s="119"/>
      <c r="N181" s="120"/>
    </row>
    <row r="182" spans="1:14" s="121" customFormat="1" x14ac:dyDescent="0.25">
      <c r="A182" s="14" t="s">
        <v>612</v>
      </c>
      <c r="B182" s="256">
        <v>6</v>
      </c>
      <c r="C182" s="15" t="s">
        <v>42</v>
      </c>
      <c r="D182" s="16"/>
      <c r="E182" s="16"/>
      <c r="F182" s="16"/>
      <c r="G182" s="17"/>
      <c r="H182" s="17"/>
      <c r="I182" s="289">
        <v>0</v>
      </c>
      <c r="J182" s="197">
        <v>0.23</v>
      </c>
      <c r="K182" s="10">
        <f t="shared" si="12"/>
        <v>0</v>
      </c>
      <c r="L182" s="117">
        <f t="shared" si="13"/>
        <v>0</v>
      </c>
      <c r="M182" s="119"/>
      <c r="N182" s="120"/>
    </row>
    <row r="183" spans="1:14" s="121" customFormat="1" x14ac:dyDescent="0.25">
      <c r="A183" s="14" t="s">
        <v>1049</v>
      </c>
      <c r="B183" s="256">
        <v>6</v>
      </c>
      <c r="C183" s="15" t="s">
        <v>835</v>
      </c>
      <c r="D183" s="5"/>
      <c r="E183" s="16"/>
      <c r="F183" s="16"/>
      <c r="G183" s="17"/>
      <c r="H183" s="17"/>
      <c r="I183" s="289">
        <v>0</v>
      </c>
      <c r="J183" s="197">
        <v>0.23</v>
      </c>
      <c r="K183" s="10">
        <f t="shared" si="12"/>
        <v>0</v>
      </c>
      <c r="L183" s="117">
        <f t="shared" si="13"/>
        <v>0</v>
      </c>
      <c r="M183" s="119"/>
      <c r="N183" s="120"/>
    </row>
    <row r="184" spans="1:14" s="121" customFormat="1" x14ac:dyDescent="0.25">
      <c r="A184" s="14" t="s">
        <v>1050</v>
      </c>
      <c r="B184" s="256">
        <v>1</v>
      </c>
      <c r="C184" s="15" t="s">
        <v>1065</v>
      </c>
      <c r="D184" s="5"/>
      <c r="E184" s="16"/>
      <c r="F184" s="16"/>
      <c r="G184" s="17"/>
      <c r="H184" s="17"/>
      <c r="I184" s="289">
        <v>0</v>
      </c>
      <c r="J184" s="197">
        <v>0.23</v>
      </c>
      <c r="K184" s="10">
        <f t="shared" si="12"/>
        <v>0</v>
      </c>
      <c r="L184" s="117">
        <f t="shared" si="13"/>
        <v>0</v>
      </c>
      <c r="M184" s="119"/>
      <c r="N184" s="120"/>
    </row>
    <row r="185" spans="1:14" s="121" customFormat="1" x14ac:dyDescent="0.25">
      <c r="A185" s="14" t="s">
        <v>1051</v>
      </c>
      <c r="B185" s="256">
        <v>6</v>
      </c>
      <c r="C185" s="15" t="s">
        <v>1066</v>
      </c>
      <c r="D185" s="5"/>
      <c r="E185" s="16"/>
      <c r="F185" s="16"/>
      <c r="G185" s="17"/>
      <c r="H185" s="17"/>
      <c r="I185" s="289">
        <v>0</v>
      </c>
      <c r="J185" s="197">
        <v>0.23</v>
      </c>
      <c r="K185" s="10">
        <f t="shared" si="12"/>
        <v>0</v>
      </c>
      <c r="L185" s="117">
        <f t="shared" si="13"/>
        <v>0</v>
      </c>
      <c r="M185" s="119"/>
      <c r="N185" s="120"/>
    </row>
    <row r="186" spans="1:14" s="121" customFormat="1" ht="28.8" x14ac:dyDescent="0.25">
      <c r="A186" s="14" t="s">
        <v>1052</v>
      </c>
      <c r="B186" s="256">
        <v>6</v>
      </c>
      <c r="C186" s="15" t="s">
        <v>1067</v>
      </c>
      <c r="D186" s="5"/>
      <c r="E186" s="16"/>
      <c r="F186" s="16"/>
      <c r="G186" s="17"/>
      <c r="H186" s="17"/>
      <c r="I186" s="289">
        <v>0</v>
      </c>
      <c r="J186" s="197">
        <v>0.23</v>
      </c>
      <c r="K186" s="10">
        <f t="shared" si="12"/>
        <v>0</v>
      </c>
      <c r="L186" s="117">
        <f t="shared" si="13"/>
        <v>0</v>
      </c>
      <c r="M186" s="119"/>
      <c r="N186" s="120"/>
    </row>
    <row r="187" spans="1:14" s="121" customFormat="1" x14ac:dyDescent="0.25">
      <c r="A187" s="14" t="s">
        <v>1002</v>
      </c>
      <c r="B187" s="256">
        <v>6</v>
      </c>
      <c r="C187" s="15" t="s">
        <v>613</v>
      </c>
      <c r="D187" s="5"/>
      <c r="E187" s="16"/>
      <c r="F187" s="16"/>
      <c r="G187" s="17"/>
      <c r="H187" s="17"/>
      <c r="I187" s="289">
        <v>0</v>
      </c>
      <c r="J187" s="197">
        <v>0.23</v>
      </c>
      <c r="K187" s="10">
        <f t="shared" si="12"/>
        <v>0</v>
      </c>
      <c r="L187" s="117">
        <f t="shared" si="13"/>
        <v>0</v>
      </c>
      <c r="M187" s="119"/>
      <c r="N187" s="120"/>
    </row>
    <row r="188" spans="1:14" s="121" customFormat="1" x14ac:dyDescent="0.25">
      <c r="A188" s="14" t="s">
        <v>1053</v>
      </c>
      <c r="B188" s="256">
        <v>2</v>
      </c>
      <c r="C188" s="15" t="s">
        <v>1068</v>
      </c>
      <c r="D188" s="5"/>
      <c r="E188" s="16"/>
      <c r="F188" s="16"/>
      <c r="G188" s="17"/>
      <c r="H188" s="17"/>
      <c r="I188" s="289">
        <v>0</v>
      </c>
      <c r="J188" s="197">
        <v>0.23</v>
      </c>
      <c r="K188" s="10">
        <f t="shared" si="12"/>
        <v>0</v>
      </c>
      <c r="L188" s="117">
        <f t="shared" si="13"/>
        <v>0</v>
      </c>
      <c r="M188" s="119"/>
      <c r="N188" s="120"/>
    </row>
    <row r="189" spans="1:14" s="121" customFormat="1" x14ac:dyDescent="0.25">
      <c r="A189" s="6" t="s">
        <v>614</v>
      </c>
      <c r="B189" s="256">
        <v>2</v>
      </c>
      <c r="C189" s="9" t="s">
        <v>615</v>
      </c>
      <c r="D189" s="5"/>
      <c r="E189" s="5"/>
      <c r="F189" s="56"/>
      <c r="G189" s="225"/>
      <c r="H189" s="225"/>
      <c r="I189" s="289">
        <v>0</v>
      </c>
      <c r="J189" s="197">
        <v>0.23</v>
      </c>
      <c r="K189" s="10">
        <f t="shared" si="12"/>
        <v>0</v>
      </c>
      <c r="L189" s="117">
        <f t="shared" si="13"/>
        <v>0</v>
      </c>
      <c r="M189" s="119"/>
      <c r="N189" s="120"/>
    </row>
    <row r="190" spans="1:14" s="121" customFormat="1" ht="43.2" x14ac:dyDescent="0.25">
      <c r="A190" s="6" t="s">
        <v>616</v>
      </c>
      <c r="B190" s="256">
        <v>4</v>
      </c>
      <c r="C190" s="9" t="s">
        <v>617</v>
      </c>
      <c r="D190" s="5"/>
      <c r="E190" s="5"/>
      <c r="F190" s="56"/>
      <c r="G190" s="225"/>
      <c r="H190" s="225"/>
      <c r="I190" s="289">
        <v>0</v>
      </c>
      <c r="J190" s="197">
        <v>0.23</v>
      </c>
      <c r="K190" s="10">
        <f t="shared" si="12"/>
        <v>0</v>
      </c>
      <c r="L190" s="117">
        <f t="shared" si="13"/>
        <v>0</v>
      </c>
      <c r="M190" s="119"/>
      <c r="N190" s="120"/>
    </row>
    <row r="191" spans="1:14" s="121" customFormat="1" ht="86.4" x14ac:dyDescent="0.25">
      <c r="A191" s="6" t="s">
        <v>618</v>
      </c>
      <c r="B191" s="256">
        <v>1</v>
      </c>
      <c r="C191" s="9" t="s">
        <v>840</v>
      </c>
      <c r="D191" s="5"/>
      <c r="E191" s="5"/>
      <c r="F191" s="56"/>
      <c r="G191" s="225"/>
      <c r="H191" s="225"/>
      <c r="I191" s="289">
        <v>0</v>
      </c>
      <c r="J191" s="197">
        <v>0.23</v>
      </c>
      <c r="K191" s="10">
        <f t="shared" si="12"/>
        <v>0</v>
      </c>
      <c r="L191" s="117">
        <f t="shared" si="13"/>
        <v>0</v>
      </c>
      <c r="M191" s="119"/>
      <c r="N191" s="120"/>
    </row>
    <row r="192" spans="1:14" s="220" customFormat="1" x14ac:dyDescent="0.25">
      <c r="A192" s="112" t="s">
        <v>619</v>
      </c>
      <c r="B192" s="113"/>
      <c r="C192" s="113"/>
      <c r="D192" s="113"/>
      <c r="E192" s="113"/>
      <c r="F192" s="113"/>
      <c r="G192" s="113"/>
      <c r="H192" s="113"/>
      <c r="I192" s="113"/>
      <c r="J192" s="114"/>
      <c r="K192" s="174">
        <f>SUM(K172:K191)</f>
        <v>0</v>
      </c>
      <c r="L192" s="58">
        <f>SUM(L172:L191)</f>
        <v>0</v>
      </c>
      <c r="M192" s="219"/>
    </row>
    <row r="193" spans="1:14" s="121" customFormat="1" x14ac:dyDescent="0.25">
      <c r="A193" s="85"/>
      <c r="B193" s="125"/>
      <c r="C193" s="86"/>
      <c r="D193" s="85"/>
      <c r="E193" s="85"/>
      <c r="F193" s="85"/>
      <c r="G193" s="85"/>
      <c r="H193" s="85"/>
      <c r="I193" s="125"/>
      <c r="J193" s="226"/>
      <c r="K193" s="167"/>
      <c r="L193" s="167"/>
      <c r="M193" s="119"/>
      <c r="N193" s="120"/>
    </row>
    <row r="194" spans="1:14" s="224" customFormat="1" ht="28.8" x14ac:dyDescent="0.25">
      <c r="A194" s="129" t="s">
        <v>1</v>
      </c>
      <c r="B194" s="129" t="s">
        <v>7</v>
      </c>
      <c r="C194" s="129" t="s">
        <v>2</v>
      </c>
      <c r="D194" s="129" t="s">
        <v>3</v>
      </c>
      <c r="E194" s="129" t="s">
        <v>4</v>
      </c>
      <c r="F194" s="129" t="s">
        <v>5</v>
      </c>
      <c r="G194" s="129" t="s">
        <v>838</v>
      </c>
      <c r="H194" s="129" t="s">
        <v>6</v>
      </c>
      <c r="I194" s="130" t="s">
        <v>8</v>
      </c>
      <c r="J194" s="131" t="s">
        <v>9</v>
      </c>
      <c r="K194" s="132" t="s">
        <v>10</v>
      </c>
      <c r="L194" s="132" t="s">
        <v>839</v>
      </c>
      <c r="M194" s="122"/>
    </row>
    <row r="195" spans="1:14" s="2" customFormat="1" ht="21" customHeight="1" x14ac:dyDescent="0.25">
      <c r="A195" s="79" t="s">
        <v>620</v>
      </c>
      <c r="B195" s="79"/>
      <c r="C195" s="79"/>
      <c r="D195" s="79"/>
      <c r="E195" s="79"/>
      <c r="F195" s="79"/>
      <c r="G195" s="79"/>
      <c r="H195" s="79"/>
      <c r="I195" s="79"/>
      <c r="J195" s="79"/>
      <c r="K195" s="79"/>
      <c r="L195" s="79"/>
      <c r="M195" s="62"/>
      <c r="N195" s="1"/>
    </row>
    <row r="196" spans="1:14" s="121" customFormat="1" x14ac:dyDescent="0.25">
      <c r="A196" s="6" t="s">
        <v>621</v>
      </c>
      <c r="B196" s="254">
        <v>1</v>
      </c>
      <c r="C196" s="9" t="s">
        <v>622</v>
      </c>
      <c r="D196" s="5"/>
      <c r="E196" s="5"/>
      <c r="F196" s="56"/>
      <c r="G196" s="56"/>
      <c r="H196" s="225"/>
      <c r="I196" s="289">
        <v>0</v>
      </c>
      <c r="J196" s="197">
        <v>0.23</v>
      </c>
      <c r="K196" s="10">
        <f t="shared" ref="K196:K205" si="14">B196*I196</f>
        <v>0</v>
      </c>
      <c r="L196" s="117">
        <f t="shared" ref="L196:L205" si="15">SUMPRODUCT((B196*I196)*J196+K196)</f>
        <v>0</v>
      </c>
      <c r="M196" s="119"/>
      <c r="N196" s="120"/>
    </row>
    <row r="197" spans="1:14" s="121" customFormat="1" x14ac:dyDescent="0.25">
      <c r="A197" s="6" t="s">
        <v>623</v>
      </c>
      <c r="B197" s="254">
        <v>1</v>
      </c>
      <c r="C197" s="9" t="s">
        <v>624</v>
      </c>
      <c r="D197" s="5"/>
      <c r="E197" s="5"/>
      <c r="F197" s="56"/>
      <c r="G197" s="56"/>
      <c r="H197" s="225"/>
      <c r="I197" s="289">
        <v>0</v>
      </c>
      <c r="J197" s="197">
        <v>0.23</v>
      </c>
      <c r="K197" s="10">
        <f t="shared" si="14"/>
        <v>0</v>
      </c>
      <c r="L197" s="117">
        <f t="shared" si="15"/>
        <v>0</v>
      </c>
      <c r="M197" s="119"/>
      <c r="N197" s="120"/>
    </row>
    <row r="198" spans="1:14" s="121" customFormat="1" x14ac:dyDescent="0.25">
      <c r="A198" s="6" t="s">
        <v>625</v>
      </c>
      <c r="B198" s="254">
        <v>1</v>
      </c>
      <c r="C198" s="9" t="s">
        <v>626</v>
      </c>
      <c r="D198" s="5"/>
      <c r="E198" s="5"/>
      <c r="F198" s="56"/>
      <c r="G198" s="56"/>
      <c r="H198" s="225"/>
      <c r="I198" s="289">
        <v>0</v>
      </c>
      <c r="J198" s="197">
        <v>0.23</v>
      </c>
      <c r="K198" s="10">
        <f t="shared" si="14"/>
        <v>0</v>
      </c>
      <c r="L198" s="117">
        <f t="shared" si="15"/>
        <v>0</v>
      </c>
      <c r="M198" s="119"/>
      <c r="N198" s="120"/>
    </row>
    <row r="199" spans="1:14" s="121" customFormat="1" ht="28.8" x14ac:dyDescent="0.25">
      <c r="A199" s="6" t="s">
        <v>627</v>
      </c>
      <c r="B199" s="254">
        <v>1</v>
      </c>
      <c r="C199" s="9" t="s">
        <v>628</v>
      </c>
      <c r="D199" s="5"/>
      <c r="E199" s="5"/>
      <c r="F199" s="56"/>
      <c r="G199" s="56"/>
      <c r="H199" s="225"/>
      <c r="I199" s="289">
        <v>0</v>
      </c>
      <c r="J199" s="197">
        <v>0.23</v>
      </c>
      <c r="K199" s="10">
        <f t="shared" si="14"/>
        <v>0</v>
      </c>
      <c r="L199" s="117">
        <f t="shared" si="15"/>
        <v>0</v>
      </c>
      <c r="M199" s="119"/>
      <c r="N199" s="120"/>
    </row>
    <row r="200" spans="1:14" s="121" customFormat="1" x14ac:dyDescent="0.25">
      <c r="A200" s="6" t="s">
        <v>629</v>
      </c>
      <c r="B200" s="254">
        <v>2</v>
      </c>
      <c r="C200" s="9" t="s">
        <v>1019</v>
      </c>
      <c r="D200" s="5"/>
      <c r="E200" s="5"/>
      <c r="F200" s="5"/>
      <c r="G200" s="5"/>
      <c r="H200" s="225"/>
      <c r="I200" s="289">
        <v>0</v>
      </c>
      <c r="J200" s="197">
        <v>0.23</v>
      </c>
      <c r="K200" s="10">
        <f t="shared" si="14"/>
        <v>0</v>
      </c>
      <c r="L200" s="117">
        <f t="shared" si="15"/>
        <v>0</v>
      </c>
      <c r="M200" s="119"/>
      <c r="N200" s="120"/>
    </row>
    <row r="201" spans="1:14" s="121" customFormat="1" x14ac:dyDescent="0.25">
      <c r="A201" s="6" t="s">
        <v>630</v>
      </c>
      <c r="B201" s="254">
        <v>2</v>
      </c>
      <c r="C201" s="9" t="s">
        <v>1020</v>
      </c>
      <c r="D201" s="5"/>
      <c r="E201" s="5"/>
      <c r="F201" s="5"/>
      <c r="G201" s="5"/>
      <c r="H201" s="225"/>
      <c r="I201" s="289">
        <v>0</v>
      </c>
      <c r="J201" s="197">
        <v>0.23</v>
      </c>
      <c r="K201" s="10">
        <f t="shared" si="14"/>
        <v>0</v>
      </c>
      <c r="L201" s="117">
        <f t="shared" si="15"/>
        <v>0</v>
      </c>
      <c r="M201" s="119"/>
      <c r="N201" s="120"/>
    </row>
    <row r="202" spans="1:14" s="121" customFormat="1" x14ac:dyDescent="0.25">
      <c r="A202" s="6" t="s">
        <v>631</v>
      </c>
      <c r="B202" s="254">
        <v>2</v>
      </c>
      <c r="C202" s="9" t="s">
        <v>1021</v>
      </c>
      <c r="D202" s="5"/>
      <c r="E202" s="5"/>
      <c r="F202" s="5"/>
      <c r="G202" s="5"/>
      <c r="H202" s="225"/>
      <c r="I202" s="289">
        <v>0</v>
      </c>
      <c r="J202" s="197">
        <v>0.23</v>
      </c>
      <c r="K202" s="10">
        <f t="shared" si="14"/>
        <v>0</v>
      </c>
      <c r="L202" s="117">
        <f t="shared" si="15"/>
        <v>0</v>
      </c>
      <c r="M202" s="119"/>
      <c r="N202" s="120"/>
    </row>
    <row r="203" spans="1:14" s="121" customFormat="1" ht="43.2" x14ac:dyDescent="0.25">
      <c r="A203" s="6" t="s">
        <v>632</v>
      </c>
      <c r="B203" s="254">
        <v>1</v>
      </c>
      <c r="C203" s="9" t="s">
        <v>1070</v>
      </c>
      <c r="D203" s="5"/>
      <c r="E203" s="5"/>
      <c r="F203" s="5"/>
      <c r="G203" s="5"/>
      <c r="H203" s="225"/>
      <c r="I203" s="289">
        <v>0</v>
      </c>
      <c r="J203" s="197">
        <v>0.23</v>
      </c>
      <c r="K203" s="10">
        <f t="shared" si="14"/>
        <v>0</v>
      </c>
      <c r="L203" s="117">
        <f t="shared" si="15"/>
        <v>0</v>
      </c>
      <c r="M203" s="119"/>
      <c r="N203" s="120"/>
    </row>
    <row r="204" spans="1:14" s="121" customFormat="1" x14ac:dyDescent="0.25">
      <c r="A204" s="6" t="s">
        <v>633</v>
      </c>
      <c r="B204" s="254">
        <v>1</v>
      </c>
      <c r="C204" s="9" t="s">
        <v>634</v>
      </c>
      <c r="D204" s="5"/>
      <c r="E204" s="5"/>
      <c r="F204" s="5"/>
      <c r="G204" s="5"/>
      <c r="H204" s="225"/>
      <c r="I204" s="289">
        <v>0</v>
      </c>
      <c r="J204" s="197">
        <v>0.23</v>
      </c>
      <c r="K204" s="10">
        <f t="shared" si="14"/>
        <v>0</v>
      </c>
      <c r="L204" s="117">
        <f t="shared" si="15"/>
        <v>0</v>
      </c>
      <c r="M204" s="119"/>
      <c r="N204" s="120"/>
    </row>
    <row r="205" spans="1:14" s="121" customFormat="1" ht="28.8" x14ac:dyDescent="0.25">
      <c r="A205" s="6" t="s">
        <v>635</v>
      </c>
      <c r="B205" s="254">
        <v>1</v>
      </c>
      <c r="C205" s="9" t="s">
        <v>1069</v>
      </c>
      <c r="D205" s="5"/>
      <c r="E205" s="5"/>
      <c r="F205" s="5"/>
      <c r="G205" s="5"/>
      <c r="H205" s="225"/>
      <c r="I205" s="289">
        <v>0</v>
      </c>
      <c r="J205" s="197">
        <v>0.23</v>
      </c>
      <c r="K205" s="10">
        <f t="shared" si="14"/>
        <v>0</v>
      </c>
      <c r="L205" s="117">
        <f t="shared" si="15"/>
        <v>0</v>
      </c>
      <c r="M205" s="119"/>
      <c r="N205" s="120"/>
    </row>
    <row r="206" spans="1:14" s="220" customFormat="1" x14ac:dyDescent="0.25">
      <c r="A206" s="112" t="s">
        <v>636</v>
      </c>
      <c r="B206" s="113"/>
      <c r="C206" s="113"/>
      <c r="D206" s="113"/>
      <c r="E206" s="113"/>
      <c r="F206" s="113"/>
      <c r="G206" s="113"/>
      <c r="H206" s="113"/>
      <c r="I206" s="113"/>
      <c r="J206" s="114"/>
      <c r="K206" s="174">
        <f>SUM(K196:K205)</f>
        <v>0</v>
      </c>
      <c r="L206" s="58">
        <f>SUM(L196:L205)</f>
        <v>0</v>
      </c>
      <c r="M206" s="219"/>
    </row>
    <row r="207" spans="1:14" s="121" customFormat="1" x14ac:dyDescent="0.25">
      <c r="A207" s="85"/>
      <c r="B207" s="125"/>
      <c r="C207" s="86"/>
      <c r="D207" s="156"/>
      <c r="E207" s="156"/>
      <c r="F207" s="85"/>
      <c r="G207" s="85"/>
      <c r="H207" s="85"/>
      <c r="I207" s="125"/>
      <c r="J207" s="226"/>
      <c r="K207" s="167"/>
      <c r="L207" s="167"/>
      <c r="M207" s="119"/>
      <c r="N207" s="120"/>
    </row>
    <row r="208" spans="1:14" s="121" customFormat="1" ht="28.8" x14ac:dyDescent="0.25">
      <c r="A208" s="129" t="s">
        <v>1</v>
      </c>
      <c r="B208" s="129" t="s">
        <v>7</v>
      </c>
      <c r="C208" s="129" t="s">
        <v>2</v>
      </c>
      <c r="D208" s="129" t="s">
        <v>3</v>
      </c>
      <c r="E208" s="129" t="s">
        <v>4</v>
      </c>
      <c r="F208" s="129" t="s">
        <v>5</v>
      </c>
      <c r="G208" s="129" t="s">
        <v>838</v>
      </c>
      <c r="H208" s="129" t="s">
        <v>6</v>
      </c>
      <c r="I208" s="130" t="s">
        <v>8</v>
      </c>
      <c r="J208" s="131" t="s">
        <v>9</v>
      </c>
      <c r="K208" s="132" t="s">
        <v>10</v>
      </c>
      <c r="L208" s="132" t="s">
        <v>839</v>
      </c>
      <c r="M208" s="119"/>
      <c r="N208" s="120"/>
    </row>
    <row r="209" spans="1:14" s="2" customFormat="1" ht="21" customHeight="1" x14ac:dyDescent="0.25">
      <c r="A209" s="79" t="s">
        <v>637</v>
      </c>
      <c r="B209" s="79"/>
      <c r="C209" s="79"/>
      <c r="D209" s="79"/>
      <c r="E209" s="79"/>
      <c r="F209" s="79"/>
      <c r="G209" s="79"/>
      <c r="H209" s="79"/>
      <c r="I209" s="79"/>
      <c r="J209" s="79"/>
      <c r="K209" s="79"/>
      <c r="L209" s="79"/>
      <c r="M209" s="62"/>
      <c r="N209" s="1"/>
    </row>
    <row r="210" spans="1:14" s="121" customFormat="1" x14ac:dyDescent="0.25">
      <c r="A210" s="6" t="s">
        <v>638</v>
      </c>
      <c r="B210" s="254">
        <v>2</v>
      </c>
      <c r="C210" s="9" t="s">
        <v>820</v>
      </c>
      <c r="D210" s="5"/>
      <c r="E210" s="5"/>
      <c r="F210" s="56"/>
      <c r="G210" s="56"/>
      <c r="H210" s="56"/>
      <c r="I210" s="289">
        <v>0</v>
      </c>
      <c r="J210" s="197">
        <v>0.23</v>
      </c>
      <c r="K210" s="117">
        <f t="shared" ref="K210:K239" si="16">B210*I210</f>
        <v>0</v>
      </c>
      <c r="L210" s="117">
        <f t="shared" ref="L210:L239" si="17">SUMPRODUCT((B210*I210)*J210+K210)</f>
        <v>0</v>
      </c>
      <c r="M210" s="119"/>
      <c r="N210" s="120"/>
    </row>
    <row r="211" spans="1:14" s="121" customFormat="1" x14ac:dyDescent="0.25">
      <c r="A211" s="6" t="s">
        <v>639</v>
      </c>
      <c r="B211" s="254">
        <v>2</v>
      </c>
      <c r="C211" s="9" t="s">
        <v>640</v>
      </c>
      <c r="D211" s="5"/>
      <c r="E211" s="5"/>
      <c r="F211" s="56"/>
      <c r="G211" s="56"/>
      <c r="H211" s="56"/>
      <c r="I211" s="289">
        <v>0</v>
      </c>
      <c r="J211" s="197">
        <v>0.23</v>
      </c>
      <c r="K211" s="117">
        <f t="shared" si="16"/>
        <v>0</v>
      </c>
      <c r="L211" s="117">
        <f t="shared" si="17"/>
        <v>0</v>
      </c>
      <c r="M211" s="119"/>
      <c r="N211" s="120"/>
    </row>
    <row r="212" spans="1:14" s="121" customFormat="1" x14ac:dyDescent="0.25">
      <c r="A212" s="6" t="s">
        <v>641</v>
      </c>
      <c r="B212" s="254">
        <v>2</v>
      </c>
      <c r="C212" s="9" t="s">
        <v>642</v>
      </c>
      <c r="D212" s="5"/>
      <c r="E212" s="5"/>
      <c r="F212" s="56"/>
      <c r="G212" s="56"/>
      <c r="H212" s="56"/>
      <c r="I212" s="289">
        <v>0</v>
      </c>
      <c r="J212" s="197">
        <v>0.23</v>
      </c>
      <c r="K212" s="117">
        <f t="shared" si="16"/>
        <v>0</v>
      </c>
      <c r="L212" s="117">
        <f t="shared" si="17"/>
        <v>0</v>
      </c>
      <c r="M212" s="119"/>
      <c r="N212" s="120"/>
    </row>
    <row r="213" spans="1:14" s="121" customFormat="1" x14ac:dyDescent="0.25">
      <c r="A213" s="6" t="s">
        <v>643</v>
      </c>
      <c r="B213" s="254">
        <v>2</v>
      </c>
      <c r="C213" s="9" t="s">
        <v>27</v>
      </c>
      <c r="D213" s="5"/>
      <c r="E213" s="5"/>
      <c r="F213" s="5"/>
      <c r="G213" s="5"/>
      <c r="H213" s="5"/>
      <c r="I213" s="289">
        <v>0</v>
      </c>
      <c r="J213" s="197">
        <v>0.23</v>
      </c>
      <c r="K213" s="117">
        <f t="shared" si="16"/>
        <v>0</v>
      </c>
      <c r="L213" s="117">
        <f t="shared" si="17"/>
        <v>0</v>
      </c>
      <c r="M213" s="119"/>
      <c r="N213" s="120"/>
    </row>
    <row r="214" spans="1:14" s="121" customFormat="1" ht="28.8" x14ac:dyDescent="0.25">
      <c r="A214" s="6" t="s">
        <v>644</v>
      </c>
      <c r="B214" s="254">
        <v>1</v>
      </c>
      <c r="C214" s="9" t="s">
        <v>645</v>
      </c>
      <c r="D214" s="5"/>
      <c r="E214" s="5"/>
      <c r="F214" s="5"/>
      <c r="G214" s="5"/>
      <c r="H214" s="5"/>
      <c r="I214" s="289">
        <v>0</v>
      </c>
      <c r="J214" s="197">
        <v>0.23</v>
      </c>
      <c r="K214" s="117">
        <f t="shared" si="16"/>
        <v>0</v>
      </c>
      <c r="L214" s="117">
        <f t="shared" si="17"/>
        <v>0</v>
      </c>
      <c r="M214" s="119"/>
      <c r="N214" s="120"/>
    </row>
    <row r="215" spans="1:14" s="121" customFormat="1" x14ac:dyDescent="0.25">
      <c r="A215" s="6" t="s">
        <v>646</v>
      </c>
      <c r="B215" s="254">
        <v>2</v>
      </c>
      <c r="C215" s="9" t="s">
        <v>647</v>
      </c>
      <c r="D215" s="5"/>
      <c r="E215" s="5"/>
      <c r="F215" s="5"/>
      <c r="G215" s="5"/>
      <c r="H215" s="5"/>
      <c r="I215" s="289">
        <v>0</v>
      </c>
      <c r="J215" s="197">
        <v>0.23</v>
      </c>
      <c r="K215" s="117">
        <f t="shared" si="16"/>
        <v>0</v>
      </c>
      <c r="L215" s="117">
        <f t="shared" si="17"/>
        <v>0</v>
      </c>
      <c r="M215" s="119"/>
      <c r="N215" s="120"/>
    </row>
    <row r="216" spans="1:14" s="121" customFormat="1" x14ac:dyDescent="0.25">
      <c r="A216" s="6" t="s">
        <v>648</v>
      </c>
      <c r="B216" s="254">
        <v>2</v>
      </c>
      <c r="C216" s="9" t="s">
        <v>649</v>
      </c>
      <c r="D216" s="5"/>
      <c r="E216" s="5"/>
      <c r="F216" s="5"/>
      <c r="G216" s="5"/>
      <c r="H216" s="5"/>
      <c r="I216" s="289">
        <v>0</v>
      </c>
      <c r="J216" s="197">
        <v>0.23</v>
      </c>
      <c r="K216" s="117">
        <f t="shared" si="16"/>
        <v>0</v>
      </c>
      <c r="L216" s="117">
        <f t="shared" si="17"/>
        <v>0</v>
      </c>
      <c r="M216" s="119"/>
      <c r="N216" s="120"/>
    </row>
    <row r="217" spans="1:14" s="121" customFormat="1" x14ac:dyDescent="0.25">
      <c r="A217" s="6" t="s">
        <v>650</v>
      </c>
      <c r="B217" s="254">
        <v>2</v>
      </c>
      <c r="C217" s="9" t="s">
        <v>651</v>
      </c>
      <c r="D217" s="5"/>
      <c r="E217" s="5"/>
      <c r="F217" s="5"/>
      <c r="G217" s="5"/>
      <c r="H217" s="5"/>
      <c r="I217" s="289">
        <v>0</v>
      </c>
      <c r="J217" s="197">
        <v>0.23</v>
      </c>
      <c r="K217" s="117">
        <f t="shared" si="16"/>
        <v>0</v>
      </c>
      <c r="L217" s="117">
        <f t="shared" si="17"/>
        <v>0</v>
      </c>
      <c r="M217" s="119"/>
      <c r="N217" s="120"/>
    </row>
    <row r="218" spans="1:14" s="121" customFormat="1" x14ac:dyDescent="0.25">
      <c r="A218" s="6" t="s">
        <v>652</v>
      </c>
      <c r="B218" s="254">
        <v>2</v>
      </c>
      <c r="C218" s="9" t="s">
        <v>653</v>
      </c>
      <c r="D218" s="5"/>
      <c r="E218" s="5"/>
      <c r="F218" s="5"/>
      <c r="G218" s="5"/>
      <c r="H218" s="5"/>
      <c r="I218" s="289">
        <v>0</v>
      </c>
      <c r="J218" s="197">
        <v>0.23</v>
      </c>
      <c r="K218" s="117">
        <f t="shared" si="16"/>
        <v>0</v>
      </c>
      <c r="L218" s="117">
        <f t="shared" si="17"/>
        <v>0</v>
      </c>
      <c r="M218" s="119"/>
      <c r="N218" s="120"/>
    </row>
    <row r="219" spans="1:14" s="121" customFormat="1" x14ac:dyDescent="0.25">
      <c r="A219" s="6" t="s">
        <v>654</v>
      </c>
      <c r="B219" s="254">
        <v>2</v>
      </c>
      <c r="C219" s="9" t="s">
        <v>655</v>
      </c>
      <c r="D219" s="5"/>
      <c r="E219" s="5"/>
      <c r="F219" s="5"/>
      <c r="G219" s="5"/>
      <c r="H219" s="5"/>
      <c r="I219" s="289">
        <v>0</v>
      </c>
      <c r="J219" s="197">
        <v>0.23</v>
      </c>
      <c r="K219" s="117">
        <f t="shared" si="16"/>
        <v>0</v>
      </c>
      <c r="L219" s="117">
        <f t="shared" si="17"/>
        <v>0</v>
      </c>
      <c r="M219" s="119"/>
      <c r="N219" s="120"/>
    </row>
    <row r="220" spans="1:14" s="121" customFormat="1" x14ac:dyDescent="0.25">
      <c r="A220" s="6" t="s">
        <v>656</v>
      </c>
      <c r="B220" s="254">
        <v>2</v>
      </c>
      <c r="C220" s="9" t="s">
        <v>30</v>
      </c>
      <c r="D220" s="5"/>
      <c r="E220" s="5"/>
      <c r="F220" s="5"/>
      <c r="G220" s="5"/>
      <c r="H220" s="5"/>
      <c r="I220" s="289">
        <v>0</v>
      </c>
      <c r="J220" s="197">
        <v>0.23</v>
      </c>
      <c r="K220" s="117">
        <f t="shared" si="16"/>
        <v>0</v>
      </c>
      <c r="L220" s="117">
        <f t="shared" si="17"/>
        <v>0</v>
      </c>
      <c r="M220" s="119"/>
      <c r="N220" s="120"/>
    </row>
    <row r="221" spans="1:14" s="121" customFormat="1" x14ac:dyDescent="0.25">
      <c r="A221" s="6" t="s">
        <v>657</v>
      </c>
      <c r="B221" s="254">
        <v>2</v>
      </c>
      <c r="C221" s="9" t="s">
        <v>658</v>
      </c>
      <c r="D221" s="5"/>
      <c r="E221" s="5"/>
      <c r="F221" s="5"/>
      <c r="G221" s="5"/>
      <c r="H221" s="5"/>
      <c r="I221" s="289">
        <v>0</v>
      </c>
      <c r="J221" s="197">
        <v>0.23</v>
      </c>
      <c r="K221" s="117">
        <f t="shared" si="16"/>
        <v>0</v>
      </c>
      <c r="L221" s="117">
        <f t="shared" si="17"/>
        <v>0</v>
      </c>
      <c r="M221" s="119"/>
      <c r="N221" s="120"/>
    </row>
    <row r="222" spans="1:14" s="121" customFormat="1" x14ac:dyDescent="0.25">
      <c r="A222" s="6" t="s">
        <v>659</v>
      </c>
      <c r="B222" s="254">
        <v>1</v>
      </c>
      <c r="C222" s="9" t="s">
        <v>660</v>
      </c>
      <c r="D222" s="5"/>
      <c r="E222" s="5"/>
      <c r="F222" s="5"/>
      <c r="G222" s="5"/>
      <c r="H222" s="5"/>
      <c r="I222" s="289">
        <v>0</v>
      </c>
      <c r="J222" s="197">
        <v>0.23</v>
      </c>
      <c r="K222" s="117">
        <f t="shared" si="16"/>
        <v>0</v>
      </c>
      <c r="L222" s="117">
        <f t="shared" si="17"/>
        <v>0</v>
      </c>
      <c r="M222" s="119"/>
      <c r="N222" s="120"/>
    </row>
    <row r="223" spans="1:14" s="121" customFormat="1" x14ac:dyDescent="0.25">
      <c r="A223" s="6" t="s">
        <v>661</v>
      </c>
      <c r="B223" s="254">
        <v>6</v>
      </c>
      <c r="C223" s="9" t="s">
        <v>662</v>
      </c>
      <c r="D223" s="5"/>
      <c r="E223" s="5"/>
      <c r="F223" s="5"/>
      <c r="G223" s="5"/>
      <c r="H223" s="5"/>
      <c r="I223" s="289">
        <v>0</v>
      </c>
      <c r="J223" s="197">
        <v>0.23</v>
      </c>
      <c r="K223" s="117">
        <f t="shared" si="16"/>
        <v>0</v>
      </c>
      <c r="L223" s="117">
        <f t="shared" si="17"/>
        <v>0</v>
      </c>
      <c r="M223" s="119"/>
      <c r="N223" s="120"/>
    </row>
    <row r="224" spans="1:14" s="121" customFormat="1" x14ac:dyDescent="0.25">
      <c r="A224" s="6" t="s">
        <v>663</v>
      </c>
      <c r="B224" s="254">
        <v>2</v>
      </c>
      <c r="C224" s="9" t="s">
        <v>664</v>
      </c>
      <c r="D224" s="5"/>
      <c r="E224" s="5"/>
      <c r="F224" s="5"/>
      <c r="G224" s="5"/>
      <c r="H224" s="5"/>
      <c r="I224" s="289">
        <v>0</v>
      </c>
      <c r="J224" s="197">
        <v>0.23</v>
      </c>
      <c r="K224" s="117">
        <f t="shared" si="16"/>
        <v>0</v>
      </c>
      <c r="L224" s="117">
        <f t="shared" si="17"/>
        <v>0</v>
      </c>
      <c r="M224" s="119"/>
      <c r="N224" s="120"/>
    </row>
    <row r="225" spans="1:14" s="121" customFormat="1" x14ac:dyDescent="0.25">
      <c r="A225" s="6" t="s">
        <v>665</v>
      </c>
      <c r="B225" s="254">
        <v>2</v>
      </c>
      <c r="C225" s="9" t="s">
        <v>666</v>
      </c>
      <c r="D225" s="5"/>
      <c r="E225" s="5"/>
      <c r="F225" s="5"/>
      <c r="G225" s="5"/>
      <c r="H225" s="5"/>
      <c r="I225" s="289">
        <v>0</v>
      </c>
      <c r="J225" s="197">
        <v>0.23</v>
      </c>
      <c r="K225" s="117">
        <f t="shared" si="16"/>
        <v>0</v>
      </c>
      <c r="L225" s="117">
        <f t="shared" si="17"/>
        <v>0</v>
      </c>
      <c r="M225" s="119"/>
      <c r="N225" s="120"/>
    </row>
    <row r="226" spans="1:14" s="121" customFormat="1" x14ac:dyDescent="0.25">
      <c r="A226" s="6" t="s">
        <v>667</v>
      </c>
      <c r="B226" s="254">
        <v>2</v>
      </c>
      <c r="C226" s="9" t="s">
        <v>668</v>
      </c>
      <c r="D226" s="5"/>
      <c r="E226" s="5"/>
      <c r="F226" s="5"/>
      <c r="G226" s="5"/>
      <c r="H226" s="5"/>
      <c r="I226" s="289">
        <v>0</v>
      </c>
      <c r="J226" s="197">
        <v>0.23</v>
      </c>
      <c r="K226" s="117">
        <f t="shared" si="16"/>
        <v>0</v>
      </c>
      <c r="L226" s="117">
        <f t="shared" si="17"/>
        <v>0</v>
      </c>
      <c r="M226" s="119"/>
      <c r="N226" s="120"/>
    </row>
    <row r="227" spans="1:14" s="121" customFormat="1" x14ac:dyDescent="0.25">
      <c r="A227" s="6" t="s">
        <v>669</v>
      </c>
      <c r="B227" s="254">
        <v>2</v>
      </c>
      <c r="C227" s="9" t="s">
        <v>670</v>
      </c>
      <c r="D227" s="5"/>
      <c r="E227" s="5"/>
      <c r="F227" s="5"/>
      <c r="G227" s="5"/>
      <c r="H227" s="5"/>
      <c r="I227" s="289">
        <v>0</v>
      </c>
      <c r="J227" s="197">
        <v>0.23</v>
      </c>
      <c r="K227" s="117">
        <f t="shared" si="16"/>
        <v>0</v>
      </c>
      <c r="L227" s="117">
        <f t="shared" si="17"/>
        <v>0</v>
      </c>
      <c r="M227" s="119"/>
      <c r="N227" s="120"/>
    </row>
    <row r="228" spans="1:14" s="121" customFormat="1" x14ac:dyDescent="0.25">
      <c r="A228" s="6" t="s">
        <v>671</v>
      </c>
      <c r="B228" s="254">
        <v>2</v>
      </c>
      <c r="C228" s="9" t="s">
        <v>672</v>
      </c>
      <c r="D228" s="5"/>
      <c r="E228" s="5"/>
      <c r="F228" s="5"/>
      <c r="G228" s="5"/>
      <c r="H228" s="5"/>
      <c r="I228" s="289">
        <v>0</v>
      </c>
      <c r="J228" s="197">
        <v>0.23</v>
      </c>
      <c r="K228" s="117">
        <f t="shared" si="16"/>
        <v>0</v>
      </c>
      <c r="L228" s="117">
        <f t="shared" si="17"/>
        <v>0</v>
      </c>
      <c r="M228" s="119"/>
      <c r="N228" s="120"/>
    </row>
    <row r="229" spans="1:14" s="121" customFormat="1" x14ac:dyDescent="0.25">
      <c r="A229" s="6" t="s">
        <v>673</v>
      </c>
      <c r="B229" s="254">
        <v>2</v>
      </c>
      <c r="C229" s="9" t="s">
        <v>674</v>
      </c>
      <c r="D229" s="5"/>
      <c r="E229" s="5"/>
      <c r="F229" s="5"/>
      <c r="G229" s="5"/>
      <c r="H229" s="5"/>
      <c r="I229" s="289">
        <v>0</v>
      </c>
      <c r="J229" s="197">
        <v>0.23</v>
      </c>
      <c r="K229" s="117">
        <f t="shared" si="16"/>
        <v>0</v>
      </c>
      <c r="L229" s="117">
        <f t="shared" si="17"/>
        <v>0</v>
      </c>
      <c r="M229" s="119"/>
      <c r="N229" s="120"/>
    </row>
    <row r="230" spans="1:14" s="121" customFormat="1" x14ac:dyDescent="0.25">
      <c r="A230" s="6" t="s">
        <v>675</v>
      </c>
      <c r="B230" s="254">
        <v>1</v>
      </c>
      <c r="C230" s="9" t="s">
        <v>676</v>
      </c>
      <c r="D230" s="5"/>
      <c r="E230" s="5"/>
      <c r="F230" s="5"/>
      <c r="G230" s="5"/>
      <c r="H230" s="5"/>
      <c r="I230" s="289">
        <v>0</v>
      </c>
      <c r="J230" s="197">
        <v>0.23</v>
      </c>
      <c r="K230" s="117">
        <f t="shared" si="16"/>
        <v>0</v>
      </c>
      <c r="L230" s="117">
        <f t="shared" si="17"/>
        <v>0</v>
      </c>
      <c r="M230" s="119"/>
      <c r="N230" s="120"/>
    </row>
    <row r="231" spans="1:14" s="121" customFormat="1" x14ac:dyDescent="0.25">
      <c r="A231" s="6" t="s">
        <v>677</v>
      </c>
      <c r="B231" s="254">
        <v>1</v>
      </c>
      <c r="C231" s="9" t="s">
        <v>678</v>
      </c>
      <c r="D231" s="5"/>
      <c r="E231" s="5"/>
      <c r="F231" s="5"/>
      <c r="G231" s="5"/>
      <c r="H231" s="5"/>
      <c r="I231" s="289">
        <v>0</v>
      </c>
      <c r="J231" s="197">
        <v>0.23</v>
      </c>
      <c r="K231" s="117">
        <f t="shared" si="16"/>
        <v>0</v>
      </c>
      <c r="L231" s="117">
        <f t="shared" si="17"/>
        <v>0</v>
      </c>
      <c r="M231" s="119"/>
      <c r="N231" s="120"/>
    </row>
    <row r="232" spans="1:14" s="121" customFormat="1" x14ac:dyDescent="0.25">
      <c r="A232" s="6" t="s">
        <v>679</v>
      </c>
      <c r="B232" s="254">
        <v>1</v>
      </c>
      <c r="C232" s="9" t="s">
        <v>680</v>
      </c>
      <c r="D232" s="5"/>
      <c r="E232" s="5"/>
      <c r="F232" s="5"/>
      <c r="G232" s="5"/>
      <c r="H232" s="5"/>
      <c r="I232" s="289">
        <v>0</v>
      </c>
      <c r="J232" s="197">
        <v>0.23</v>
      </c>
      <c r="K232" s="117">
        <f t="shared" si="16"/>
        <v>0</v>
      </c>
      <c r="L232" s="117">
        <f t="shared" si="17"/>
        <v>0</v>
      </c>
      <c r="M232" s="119"/>
      <c r="N232" s="120"/>
    </row>
    <row r="233" spans="1:14" s="121" customFormat="1" x14ac:dyDescent="0.25">
      <c r="A233" s="6" t="s">
        <v>681</v>
      </c>
      <c r="B233" s="254">
        <v>1</v>
      </c>
      <c r="C233" s="9" t="s">
        <v>682</v>
      </c>
      <c r="D233" s="5"/>
      <c r="E233" s="5"/>
      <c r="F233" s="5"/>
      <c r="G233" s="5"/>
      <c r="H233" s="5"/>
      <c r="I233" s="289">
        <v>0</v>
      </c>
      <c r="J233" s="197">
        <v>0.23</v>
      </c>
      <c r="K233" s="117">
        <f t="shared" si="16"/>
        <v>0</v>
      </c>
      <c r="L233" s="117">
        <f t="shared" si="17"/>
        <v>0</v>
      </c>
      <c r="M233" s="119"/>
      <c r="N233" s="120"/>
    </row>
    <row r="234" spans="1:14" s="121" customFormat="1" x14ac:dyDescent="0.25">
      <c r="A234" s="6" t="s">
        <v>683</v>
      </c>
      <c r="B234" s="254">
        <v>2</v>
      </c>
      <c r="C234" s="9" t="s">
        <v>684</v>
      </c>
      <c r="D234" s="5"/>
      <c r="E234" s="5"/>
      <c r="F234" s="5"/>
      <c r="G234" s="5"/>
      <c r="H234" s="5"/>
      <c r="I234" s="289">
        <v>0</v>
      </c>
      <c r="J234" s="197">
        <v>0.23</v>
      </c>
      <c r="K234" s="117">
        <f t="shared" si="16"/>
        <v>0</v>
      </c>
      <c r="L234" s="117">
        <f t="shared" si="17"/>
        <v>0</v>
      </c>
      <c r="M234" s="119"/>
      <c r="N234" s="120"/>
    </row>
    <row r="235" spans="1:14" s="121" customFormat="1" x14ac:dyDescent="0.25">
      <c r="A235" s="6" t="s">
        <v>685</v>
      </c>
      <c r="B235" s="254">
        <v>1</v>
      </c>
      <c r="C235" s="9" t="s">
        <v>686</v>
      </c>
      <c r="D235" s="5"/>
      <c r="E235" s="5"/>
      <c r="F235" s="5"/>
      <c r="G235" s="5"/>
      <c r="H235" s="5"/>
      <c r="I235" s="289">
        <v>0</v>
      </c>
      <c r="J235" s="197">
        <v>0.23</v>
      </c>
      <c r="K235" s="117">
        <f t="shared" si="16"/>
        <v>0</v>
      </c>
      <c r="L235" s="117">
        <f t="shared" si="17"/>
        <v>0</v>
      </c>
      <c r="M235" s="119"/>
      <c r="N235" s="120"/>
    </row>
    <row r="236" spans="1:14" s="121" customFormat="1" ht="57.6" x14ac:dyDescent="0.25">
      <c r="A236" s="6" t="s">
        <v>687</v>
      </c>
      <c r="B236" s="254">
        <v>1</v>
      </c>
      <c r="C236" s="9" t="s">
        <v>1022</v>
      </c>
      <c r="D236" s="5"/>
      <c r="E236" s="5"/>
      <c r="F236" s="5"/>
      <c r="G236" s="5"/>
      <c r="H236" s="5"/>
      <c r="I236" s="289">
        <v>0</v>
      </c>
      <c r="J236" s="197">
        <v>0.23</v>
      </c>
      <c r="K236" s="117">
        <f t="shared" si="16"/>
        <v>0</v>
      </c>
      <c r="L236" s="117">
        <f t="shared" si="17"/>
        <v>0</v>
      </c>
      <c r="M236" s="119"/>
      <c r="N236" s="120"/>
    </row>
    <row r="237" spans="1:14" s="121" customFormat="1" ht="43.2" x14ac:dyDescent="0.25">
      <c r="A237" s="6" t="s">
        <v>688</v>
      </c>
      <c r="B237" s="254">
        <v>1</v>
      </c>
      <c r="C237" s="9" t="s">
        <v>1023</v>
      </c>
      <c r="D237" s="5"/>
      <c r="E237" s="5"/>
      <c r="F237" s="5"/>
      <c r="G237" s="5"/>
      <c r="H237" s="5"/>
      <c r="I237" s="289">
        <v>0</v>
      </c>
      <c r="J237" s="197">
        <v>0.23</v>
      </c>
      <c r="K237" s="117">
        <f t="shared" si="16"/>
        <v>0</v>
      </c>
      <c r="L237" s="117">
        <f t="shared" si="17"/>
        <v>0</v>
      </c>
      <c r="M237" s="119"/>
      <c r="N237" s="120"/>
    </row>
    <row r="238" spans="1:14" s="121" customFormat="1" ht="43.2" x14ac:dyDescent="0.25">
      <c r="A238" s="6" t="s">
        <v>689</v>
      </c>
      <c r="B238" s="254">
        <v>1</v>
      </c>
      <c r="C238" s="9" t="s">
        <v>1024</v>
      </c>
      <c r="D238" s="5"/>
      <c r="E238" s="5"/>
      <c r="F238" s="5"/>
      <c r="G238" s="5"/>
      <c r="H238" s="5"/>
      <c r="I238" s="289">
        <v>0</v>
      </c>
      <c r="J238" s="197">
        <v>0.23</v>
      </c>
      <c r="K238" s="117">
        <f t="shared" si="16"/>
        <v>0</v>
      </c>
      <c r="L238" s="117">
        <f t="shared" si="17"/>
        <v>0</v>
      </c>
      <c r="M238" s="119"/>
      <c r="N238" s="120"/>
    </row>
    <row r="239" spans="1:14" s="121" customFormat="1" ht="43.2" x14ac:dyDescent="0.25">
      <c r="A239" s="6" t="s">
        <v>690</v>
      </c>
      <c r="B239" s="254">
        <v>4</v>
      </c>
      <c r="C239" s="9" t="s">
        <v>1025</v>
      </c>
      <c r="D239" s="5"/>
      <c r="E239" s="5"/>
      <c r="F239" s="5"/>
      <c r="G239" s="5"/>
      <c r="H239" s="5"/>
      <c r="I239" s="289">
        <v>0</v>
      </c>
      <c r="J239" s="197">
        <v>0.23</v>
      </c>
      <c r="K239" s="117">
        <f t="shared" si="16"/>
        <v>0</v>
      </c>
      <c r="L239" s="117">
        <f t="shared" si="17"/>
        <v>0</v>
      </c>
      <c r="M239" s="119"/>
      <c r="N239" s="120"/>
    </row>
    <row r="240" spans="1:14" s="220" customFormat="1" x14ac:dyDescent="0.25">
      <c r="A240" s="112" t="s">
        <v>691</v>
      </c>
      <c r="B240" s="113"/>
      <c r="C240" s="113"/>
      <c r="D240" s="113"/>
      <c r="E240" s="113"/>
      <c r="F240" s="113"/>
      <c r="G240" s="113"/>
      <c r="H240" s="113"/>
      <c r="I240" s="113"/>
      <c r="J240" s="114"/>
      <c r="K240" s="174">
        <f>SUM(K210:K239)</f>
        <v>0</v>
      </c>
      <c r="L240" s="58">
        <f>SUM(L210:L239)</f>
        <v>0</v>
      </c>
      <c r="M240" s="219"/>
    </row>
    <row r="241" spans="1:14" s="121" customFormat="1" x14ac:dyDescent="0.25">
      <c r="A241" s="85"/>
      <c r="B241" s="125"/>
      <c r="C241" s="86"/>
      <c r="D241" s="156"/>
      <c r="E241" s="156"/>
      <c r="F241" s="85"/>
      <c r="G241" s="85"/>
      <c r="H241" s="85"/>
      <c r="I241" s="125"/>
      <c r="J241" s="226"/>
      <c r="K241" s="167"/>
      <c r="L241" s="167"/>
      <c r="M241" s="119"/>
      <c r="N241" s="120"/>
    </row>
    <row r="242" spans="1:14" s="121" customFormat="1" ht="28.8" x14ac:dyDescent="0.25">
      <c r="A242" s="129" t="s">
        <v>1</v>
      </c>
      <c r="B242" s="129" t="s">
        <v>7</v>
      </c>
      <c r="C242" s="129" t="s">
        <v>2</v>
      </c>
      <c r="D242" s="129" t="s">
        <v>3</v>
      </c>
      <c r="E242" s="129" t="s">
        <v>4</v>
      </c>
      <c r="F242" s="129" t="s">
        <v>5</v>
      </c>
      <c r="G242" s="129" t="s">
        <v>838</v>
      </c>
      <c r="H242" s="129" t="s">
        <v>6</v>
      </c>
      <c r="I242" s="130" t="s">
        <v>8</v>
      </c>
      <c r="J242" s="131" t="s">
        <v>9</v>
      </c>
      <c r="K242" s="132" t="s">
        <v>10</v>
      </c>
      <c r="L242" s="132" t="s">
        <v>839</v>
      </c>
      <c r="M242" s="119"/>
      <c r="N242" s="120"/>
    </row>
    <row r="243" spans="1:14" s="2" customFormat="1" ht="21" customHeight="1" x14ac:dyDescent="0.25">
      <c r="A243" s="79" t="s">
        <v>692</v>
      </c>
      <c r="B243" s="79"/>
      <c r="C243" s="79"/>
      <c r="D243" s="79"/>
      <c r="E243" s="79"/>
      <c r="F243" s="79"/>
      <c r="G243" s="79"/>
      <c r="H243" s="79"/>
      <c r="I243" s="79"/>
      <c r="J243" s="79"/>
      <c r="K243" s="79"/>
      <c r="L243" s="79"/>
      <c r="M243" s="62"/>
      <c r="N243" s="1"/>
    </row>
    <row r="244" spans="1:14" s="121" customFormat="1" x14ac:dyDescent="0.25">
      <c r="A244" s="6" t="s">
        <v>693</v>
      </c>
      <c r="B244" s="254">
        <v>1</v>
      </c>
      <c r="C244" s="9" t="s">
        <v>694</v>
      </c>
      <c r="D244" s="5"/>
      <c r="E244" s="5"/>
      <c r="F244" s="56"/>
      <c r="G244" s="56"/>
      <c r="H244" s="56"/>
      <c r="I244" s="289">
        <v>0</v>
      </c>
      <c r="J244" s="197">
        <v>0.23</v>
      </c>
      <c r="K244" s="117">
        <f t="shared" ref="K244:K259" si="18">B244*I244</f>
        <v>0</v>
      </c>
      <c r="L244" s="117">
        <f t="shared" ref="L244:L259" si="19">SUMPRODUCT((B244*I244)*J244+K244)</f>
        <v>0</v>
      </c>
      <c r="M244" s="119"/>
      <c r="N244" s="120"/>
    </row>
    <row r="245" spans="1:14" s="121" customFormat="1" ht="28.8" x14ac:dyDescent="0.25">
      <c r="A245" s="6" t="s">
        <v>695</v>
      </c>
      <c r="B245" s="254">
        <v>1</v>
      </c>
      <c r="C245" s="9" t="s">
        <v>696</v>
      </c>
      <c r="D245" s="5"/>
      <c r="E245" s="5"/>
      <c r="F245" s="56"/>
      <c r="G245" s="56"/>
      <c r="H245" s="56"/>
      <c r="I245" s="289">
        <v>0</v>
      </c>
      <c r="J245" s="197">
        <v>0.23</v>
      </c>
      <c r="K245" s="117">
        <f t="shared" si="18"/>
        <v>0</v>
      </c>
      <c r="L245" s="117">
        <f t="shared" si="19"/>
        <v>0</v>
      </c>
      <c r="M245" s="119"/>
      <c r="N245" s="120"/>
    </row>
    <row r="246" spans="1:14" s="121" customFormat="1" ht="28.8" x14ac:dyDescent="0.25">
      <c r="A246" s="6" t="s">
        <v>697</v>
      </c>
      <c r="B246" s="254">
        <v>1</v>
      </c>
      <c r="C246" s="9" t="s">
        <v>1071</v>
      </c>
      <c r="D246" s="5"/>
      <c r="E246" s="5"/>
      <c r="F246" s="56"/>
      <c r="G246" s="56"/>
      <c r="H246" s="56"/>
      <c r="I246" s="289">
        <v>0</v>
      </c>
      <c r="J246" s="197">
        <v>0.23</v>
      </c>
      <c r="K246" s="117">
        <f t="shared" si="18"/>
        <v>0</v>
      </c>
      <c r="L246" s="117">
        <f t="shared" si="19"/>
        <v>0</v>
      </c>
      <c r="M246" s="119"/>
      <c r="N246" s="120"/>
    </row>
    <row r="247" spans="1:14" s="121" customFormat="1" x14ac:dyDescent="0.25">
      <c r="A247" s="6" t="s">
        <v>698</v>
      </c>
      <c r="B247" s="254">
        <v>1</v>
      </c>
      <c r="C247" s="9" t="s">
        <v>1072</v>
      </c>
      <c r="D247" s="5"/>
      <c r="E247" s="5"/>
      <c r="F247" s="5"/>
      <c r="G247" s="5"/>
      <c r="H247" s="5"/>
      <c r="I247" s="289">
        <v>0</v>
      </c>
      <c r="J247" s="197">
        <v>0.23</v>
      </c>
      <c r="K247" s="117">
        <f t="shared" si="18"/>
        <v>0</v>
      </c>
      <c r="L247" s="117">
        <f t="shared" si="19"/>
        <v>0</v>
      </c>
      <c r="M247" s="119"/>
      <c r="N247" s="120"/>
    </row>
    <row r="248" spans="1:14" s="121" customFormat="1" x14ac:dyDescent="0.25">
      <c r="A248" s="6" t="s">
        <v>699</v>
      </c>
      <c r="B248" s="254">
        <v>1</v>
      </c>
      <c r="C248" s="9" t="s">
        <v>1073</v>
      </c>
      <c r="D248" s="5"/>
      <c r="E248" s="5"/>
      <c r="F248" s="5"/>
      <c r="G248" s="5"/>
      <c r="H248" s="5"/>
      <c r="I248" s="289">
        <v>0</v>
      </c>
      <c r="J248" s="197">
        <v>0.23</v>
      </c>
      <c r="K248" s="117">
        <f t="shared" si="18"/>
        <v>0</v>
      </c>
      <c r="L248" s="117">
        <f t="shared" si="19"/>
        <v>0</v>
      </c>
      <c r="M248" s="119"/>
      <c r="N248" s="120"/>
    </row>
    <row r="249" spans="1:14" s="121" customFormat="1" x14ac:dyDescent="0.25">
      <c r="A249" s="6" t="s">
        <v>700</v>
      </c>
      <c r="B249" s="254">
        <v>1</v>
      </c>
      <c r="C249" s="9" t="s">
        <v>701</v>
      </c>
      <c r="D249" s="5"/>
      <c r="E249" s="5"/>
      <c r="F249" s="5"/>
      <c r="G249" s="5"/>
      <c r="H249" s="5"/>
      <c r="I249" s="289">
        <v>0</v>
      </c>
      <c r="J249" s="197">
        <v>0.23</v>
      </c>
      <c r="K249" s="117">
        <f t="shared" si="18"/>
        <v>0</v>
      </c>
      <c r="L249" s="117">
        <f t="shared" si="19"/>
        <v>0</v>
      </c>
      <c r="M249" s="119"/>
      <c r="N249" s="120"/>
    </row>
    <row r="250" spans="1:14" s="121" customFormat="1" x14ac:dyDescent="0.25">
      <c r="A250" s="6" t="s">
        <v>702</v>
      </c>
      <c r="B250" s="254">
        <v>1</v>
      </c>
      <c r="C250" s="9" t="s">
        <v>703</v>
      </c>
      <c r="D250" s="5"/>
      <c r="E250" s="5"/>
      <c r="F250" s="5"/>
      <c r="G250" s="5"/>
      <c r="H250" s="5"/>
      <c r="I250" s="289">
        <v>0</v>
      </c>
      <c r="J250" s="197">
        <v>0.23</v>
      </c>
      <c r="K250" s="117">
        <f t="shared" si="18"/>
        <v>0</v>
      </c>
      <c r="L250" s="117">
        <f t="shared" si="19"/>
        <v>0</v>
      </c>
      <c r="M250" s="119"/>
      <c r="N250" s="120"/>
    </row>
    <row r="251" spans="1:14" s="121" customFormat="1" x14ac:dyDescent="0.25">
      <c r="A251" s="6" t="s">
        <v>704</v>
      </c>
      <c r="B251" s="254">
        <v>1</v>
      </c>
      <c r="C251" s="9" t="s">
        <v>705</v>
      </c>
      <c r="D251" s="5"/>
      <c r="E251" s="5"/>
      <c r="F251" s="5"/>
      <c r="G251" s="5"/>
      <c r="H251" s="5"/>
      <c r="I251" s="289">
        <v>0</v>
      </c>
      <c r="J251" s="197">
        <v>0.23</v>
      </c>
      <c r="K251" s="117">
        <f t="shared" si="18"/>
        <v>0</v>
      </c>
      <c r="L251" s="117">
        <f t="shared" si="19"/>
        <v>0</v>
      </c>
      <c r="M251" s="119"/>
      <c r="N251" s="120"/>
    </row>
    <row r="252" spans="1:14" s="121" customFormat="1" ht="28.8" x14ac:dyDescent="0.25">
      <c r="A252" s="6" t="s">
        <v>706</v>
      </c>
      <c r="B252" s="254">
        <v>1</v>
      </c>
      <c r="C252" s="9" t="s">
        <v>1074</v>
      </c>
      <c r="D252" s="5"/>
      <c r="E252" s="5"/>
      <c r="F252" s="5"/>
      <c r="G252" s="5"/>
      <c r="H252" s="5"/>
      <c r="I252" s="289">
        <v>0</v>
      </c>
      <c r="J252" s="197">
        <v>0.23</v>
      </c>
      <c r="K252" s="117">
        <f t="shared" si="18"/>
        <v>0</v>
      </c>
      <c r="L252" s="117">
        <f t="shared" si="19"/>
        <v>0</v>
      </c>
      <c r="M252" s="119"/>
      <c r="N252" s="120"/>
    </row>
    <row r="253" spans="1:14" s="121" customFormat="1" ht="28.8" x14ac:dyDescent="0.25">
      <c r="A253" s="6" t="s">
        <v>707</v>
      </c>
      <c r="B253" s="254">
        <v>1</v>
      </c>
      <c r="C253" s="9" t="s">
        <v>1075</v>
      </c>
      <c r="D253" s="5"/>
      <c r="E253" s="5"/>
      <c r="F253" s="5"/>
      <c r="G253" s="5"/>
      <c r="H253" s="5"/>
      <c r="I253" s="289">
        <v>0</v>
      </c>
      <c r="J253" s="197">
        <v>0.23</v>
      </c>
      <c r="K253" s="117">
        <f t="shared" si="18"/>
        <v>0</v>
      </c>
      <c r="L253" s="117">
        <f t="shared" si="19"/>
        <v>0</v>
      </c>
      <c r="M253" s="119"/>
      <c r="N253" s="120"/>
    </row>
    <row r="254" spans="1:14" s="121" customFormat="1" ht="28.8" x14ac:dyDescent="0.25">
      <c r="A254" s="6" t="s">
        <v>708</v>
      </c>
      <c r="B254" s="254">
        <v>1</v>
      </c>
      <c r="C254" s="9" t="s">
        <v>709</v>
      </c>
      <c r="D254" s="5"/>
      <c r="E254" s="5"/>
      <c r="F254" s="5"/>
      <c r="G254" s="5"/>
      <c r="H254" s="5"/>
      <c r="I254" s="289">
        <v>0</v>
      </c>
      <c r="J254" s="197">
        <v>0.23</v>
      </c>
      <c r="K254" s="117">
        <f t="shared" si="18"/>
        <v>0</v>
      </c>
      <c r="L254" s="117">
        <f t="shared" si="19"/>
        <v>0</v>
      </c>
      <c r="M254" s="119"/>
      <c r="N254" s="120"/>
    </row>
    <row r="255" spans="1:14" s="121" customFormat="1" x14ac:dyDescent="0.25">
      <c r="A255" s="6" t="s">
        <v>710</v>
      </c>
      <c r="B255" s="254">
        <v>1</v>
      </c>
      <c r="C255" s="9" t="s">
        <v>711</v>
      </c>
      <c r="D255" s="5"/>
      <c r="E255" s="5"/>
      <c r="F255" s="5"/>
      <c r="G255" s="5"/>
      <c r="H255" s="5"/>
      <c r="I255" s="289">
        <v>0</v>
      </c>
      <c r="J255" s="197">
        <v>0.23</v>
      </c>
      <c r="K255" s="117">
        <f t="shared" si="18"/>
        <v>0</v>
      </c>
      <c r="L255" s="117">
        <f t="shared" si="19"/>
        <v>0</v>
      </c>
      <c r="M255" s="119"/>
      <c r="N255" s="120"/>
    </row>
    <row r="256" spans="1:14" s="121" customFormat="1" x14ac:dyDescent="0.25">
      <c r="A256" s="6" t="s">
        <v>712</v>
      </c>
      <c r="B256" s="254">
        <v>4</v>
      </c>
      <c r="C256" s="9" t="s">
        <v>713</v>
      </c>
      <c r="D256" s="5"/>
      <c r="E256" s="5"/>
      <c r="F256" s="5"/>
      <c r="G256" s="5"/>
      <c r="H256" s="5"/>
      <c r="I256" s="289">
        <v>0</v>
      </c>
      <c r="J256" s="197">
        <v>0.23</v>
      </c>
      <c r="K256" s="117">
        <f t="shared" si="18"/>
        <v>0</v>
      </c>
      <c r="L256" s="117">
        <f t="shared" si="19"/>
        <v>0</v>
      </c>
      <c r="M256" s="119"/>
      <c r="N256" s="120"/>
    </row>
    <row r="257" spans="1:14" s="121" customFormat="1" x14ac:dyDescent="0.25">
      <c r="A257" s="6" t="s">
        <v>714</v>
      </c>
      <c r="B257" s="254">
        <v>2</v>
      </c>
      <c r="C257" s="9" t="s">
        <v>715</v>
      </c>
      <c r="D257" s="5"/>
      <c r="E257" s="5"/>
      <c r="F257" s="5"/>
      <c r="G257" s="5"/>
      <c r="H257" s="5"/>
      <c r="I257" s="289">
        <v>0</v>
      </c>
      <c r="J257" s="197">
        <v>0.23</v>
      </c>
      <c r="K257" s="117">
        <f t="shared" si="18"/>
        <v>0</v>
      </c>
      <c r="L257" s="117">
        <f t="shared" si="19"/>
        <v>0</v>
      </c>
      <c r="M257" s="119"/>
      <c r="N257" s="120"/>
    </row>
    <row r="258" spans="1:14" s="121" customFormat="1" ht="43.2" x14ac:dyDescent="0.25">
      <c r="A258" s="6" t="s">
        <v>716</v>
      </c>
      <c r="B258" s="254">
        <v>1</v>
      </c>
      <c r="C258" s="9" t="s">
        <v>1076</v>
      </c>
      <c r="D258" s="5"/>
      <c r="E258" s="5"/>
      <c r="F258" s="5"/>
      <c r="G258" s="5"/>
      <c r="H258" s="5"/>
      <c r="I258" s="289">
        <v>0</v>
      </c>
      <c r="J258" s="197">
        <v>0.23</v>
      </c>
      <c r="K258" s="117">
        <f t="shared" si="18"/>
        <v>0</v>
      </c>
      <c r="L258" s="117">
        <f t="shared" si="19"/>
        <v>0</v>
      </c>
      <c r="M258" s="119"/>
      <c r="N258" s="120"/>
    </row>
    <row r="259" spans="1:14" s="121" customFormat="1" x14ac:dyDescent="0.25">
      <c r="A259" s="6" t="s">
        <v>717</v>
      </c>
      <c r="B259" s="254">
        <v>6</v>
      </c>
      <c r="C259" s="9" t="s">
        <v>718</v>
      </c>
      <c r="D259" s="5"/>
      <c r="E259" s="5"/>
      <c r="F259" s="5"/>
      <c r="G259" s="5"/>
      <c r="H259" s="5"/>
      <c r="I259" s="289">
        <v>0</v>
      </c>
      <c r="J259" s="197">
        <v>0.23</v>
      </c>
      <c r="K259" s="117">
        <f t="shared" si="18"/>
        <v>0</v>
      </c>
      <c r="L259" s="117">
        <f t="shared" si="19"/>
        <v>0</v>
      </c>
      <c r="M259" s="119"/>
      <c r="N259" s="120"/>
    </row>
    <row r="260" spans="1:14" s="220" customFormat="1" x14ac:dyDescent="0.25">
      <c r="A260" s="112" t="s">
        <v>719</v>
      </c>
      <c r="B260" s="113"/>
      <c r="C260" s="113"/>
      <c r="D260" s="113"/>
      <c r="E260" s="113"/>
      <c r="F260" s="113"/>
      <c r="G260" s="113"/>
      <c r="H260" s="113"/>
      <c r="I260" s="113"/>
      <c r="J260" s="114"/>
      <c r="K260" s="174">
        <f>SUM(K244:K259)</f>
        <v>0</v>
      </c>
      <c r="L260" s="58">
        <f>SUM(L244:L259)</f>
        <v>0</v>
      </c>
      <c r="M260" s="219"/>
    </row>
    <row r="261" spans="1:14" s="121" customFormat="1" x14ac:dyDescent="0.25">
      <c r="A261" s="85"/>
      <c r="B261" s="125"/>
      <c r="C261" s="87"/>
      <c r="D261" s="87"/>
      <c r="E261" s="156"/>
      <c r="F261" s="85"/>
      <c r="G261" s="85"/>
      <c r="H261" s="85"/>
      <c r="I261" s="125"/>
      <c r="J261" s="226"/>
      <c r="K261" s="167"/>
      <c r="L261" s="167"/>
      <c r="M261" s="119"/>
      <c r="N261" s="120"/>
    </row>
    <row r="262" spans="1:14" s="121" customFormat="1" ht="28.8" x14ac:dyDescent="0.25">
      <c r="A262" s="129" t="s">
        <v>1</v>
      </c>
      <c r="B262" s="129" t="s">
        <v>7</v>
      </c>
      <c r="C262" s="129" t="s">
        <v>2</v>
      </c>
      <c r="D262" s="129" t="s">
        <v>3</v>
      </c>
      <c r="E262" s="129" t="s">
        <v>4</v>
      </c>
      <c r="F262" s="129" t="s">
        <v>5</v>
      </c>
      <c r="G262" s="129" t="s">
        <v>838</v>
      </c>
      <c r="H262" s="129" t="s">
        <v>6</v>
      </c>
      <c r="I262" s="130" t="s">
        <v>8</v>
      </c>
      <c r="J262" s="131" t="s">
        <v>9</v>
      </c>
      <c r="K262" s="132" t="s">
        <v>10</v>
      </c>
      <c r="L262" s="132" t="s">
        <v>839</v>
      </c>
      <c r="M262" s="119"/>
      <c r="N262" s="120"/>
    </row>
    <row r="263" spans="1:14" s="2" customFormat="1" ht="21" customHeight="1" x14ac:dyDescent="0.25">
      <c r="A263" s="79" t="s">
        <v>720</v>
      </c>
      <c r="B263" s="79"/>
      <c r="C263" s="79"/>
      <c r="D263" s="79"/>
      <c r="E263" s="79"/>
      <c r="F263" s="79"/>
      <c r="G263" s="79"/>
      <c r="H263" s="79"/>
      <c r="I263" s="79"/>
      <c r="J263" s="79"/>
      <c r="K263" s="79"/>
      <c r="L263" s="79"/>
      <c r="M263" s="62"/>
      <c r="N263" s="1"/>
    </row>
    <row r="264" spans="1:14" s="121" customFormat="1" ht="28.8" x14ac:dyDescent="0.25">
      <c r="A264" s="6" t="s">
        <v>721</v>
      </c>
      <c r="B264" s="254">
        <v>1</v>
      </c>
      <c r="C264" s="9" t="s">
        <v>722</v>
      </c>
      <c r="D264" s="5"/>
      <c r="E264" s="5"/>
      <c r="F264" s="56"/>
      <c r="G264" s="56"/>
      <c r="H264" s="56"/>
      <c r="I264" s="289">
        <v>0</v>
      </c>
      <c r="J264" s="197">
        <v>0.23</v>
      </c>
      <c r="K264" s="117">
        <f t="shared" ref="K264:K282" si="20">B264*I264</f>
        <v>0</v>
      </c>
      <c r="L264" s="117">
        <f t="shared" ref="L264:L282" si="21">SUMPRODUCT((B264*I264)*J264+K264)</f>
        <v>0</v>
      </c>
      <c r="M264" s="119"/>
      <c r="N264" s="120"/>
    </row>
    <row r="265" spans="1:14" s="121" customFormat="1" x14ac:dyDescent="0.25">
      <c r="A265" s="6" t="s">
        <v>723</v>
      </c>
      <c r="B265" s="254">
        <v>12</v>
      </c>
      <c r="C265" s="9" t="s">
        <v>724</v>
      </c>
      <c r="D265" s="5"/>
      <c r="E265" s="5"/>
      <c r="F265" s="56"/>
      <c r="G265" s="56"/>
      <c r="H265" s="56"/>
      <c r="I265" s="289">
        <v>0</v>
      </c>
      <c r="J265" s="197">
        <v>0.23</v>
      </c>
      <c r="K265" s="117">
        <f t="shared" si="20"/>
        <v>0</v>
      </c>
      <c r="L265" s="117">
        <f t="shared" si="21"/>
        <v>0</v>
      </c>
      <c r="M265" s="119"/>
      <c r="N265" s="120"/>
    </row>
    <row r="266" spans="1:14" s="121" customFormat="1" x14ac:dyDescent="0.25">
      <c r="A266" s="6" t="s">
        <v>725</v>
      </c>
      <c r="B266" s="254">
        <v>2</v>
      </c>
      <c r="C266" s="9" t="s">
        <v>726</v>
      </c>
      <c r="D266" s="5"/>
      <c r="E266" s="5"/>
      <c r="F266" s="56"/>
      <c r="G266" s="56"/>
      <c r="H266" s="56"/>
      <c r="I266" s="289">
        <v>0</v>
      </c>
      <c r="J266" s="197">
        <v>0.23</v>
      </c>
      <c r="K266" s="117">
        <f t="shared" si="20"/>
        <v>0</v>
      </c>
      <c r="L266" s="117">
        <f t="shared" si="21"/>
        <v>0</v>
      </c>
      <c r="M266" s="119"/>
      <c r="N266" s="120"/>
    </row>
    <row r="267" spans="1:14" s="121" customFormat="1" x14ac:dyDescent="0.25">
      <c r="A267" s="6" t="s">
        <v>727</v>
      </c>
      <c r="B267" s="254">
        <v>12</v>
      </c>
      <c r="C267" s="9" t="s">
        <v>728</v>
      </c>
      <c r="D267" s="5"/>
      <c r="E267" s="5"/>
      <c r="F267" s="56"/>
      <c r="G267" s="56"/>
      <c r="H267" s="56"/>
      <c r="I267" s="289">
        <v>0</v>
      </c>
      <c r="J267" s="197">
        <v>0.23</v>
      </c>
      <c r="K267" s="117">
        <f t="shared" si="20"/>
        <v>0</v>
      </c>
      <c r="L267" s="117">
        <f t="shared" si="21"/>
        <v>0</v>
      </c>
      <c r="M267" s="119"/>
      <c r="N267" s="120"/>
    </row>
    <row r="268" spans="1:14" s="121" customFormat="1" x14ac:dyDescent="0.25">
      <c r="A268" s="6" t="s">
        <v>729</v>
      </c>
      <c r="B268" s="254">
        <v>12</v>
      </c>
      <c r="C268" s="9" t="s">
        <v>730</v>
      </c>
      <c r="D268" s="5"/>
      <c r="E268" s="5"/>
      <c r="F268" s="5"/>
      <c r="G268" s="5"/>
      <c r="H268" s="5"/>
      <c r="I268" s="289">
        <v>0</v>
      </c>
      <c r="J268" s="197">
        <v>0.23</v>
      </c>
      <c r="K268" s="117">
        <f t="shared" si="20"/>
        <v>0</v>
      </c>
      <c r="L268" s="117">
        <f t="shared" si="21"/>
        <v>0</v>
      </c>
      <c r="M268" s="119"/>
      <c r="N268" s="120"/>
    </row>
    <row r="269" spans="1:14" s="121" customFormat="1" x14ac:dyDescent="0.25">
      <c r="A269" s="6" t="s">
        <v>731</v>
      </c>
      <c r="B269" s="254">
        <v>12</v>
      </c>
      <c r="C269" s="9" t="s">
        <v>732</v>
      </c>
      <c r="D269" s="5"/>
      <c r="E269" s="5"/>
      <c r="F269" s="5"/>
      <c r="G269" s="5"/>
      <c r="H269" s="5"/>
      <c r="I269" s="289">
        <v>0</v>
      </c>
      <c r="J269" s="197">
        <v>0.23</v>
      </c>
      <c r="K269" s="117">
        <f t="shared" si="20"/>
        <v>0</v>
      </c>
      <c r="L269" s="117">
        <f t="shared" si="21"/>
        <v>0</v>
      </c>
      <c r="M269" s="119"/>
      <c r="N269" s="120"/>
    </row>
    <row r="270" spans="1:14" s="121" customFormat="1" x14ac:dyDescent="0.25">
      <c r="A270" s="6" t="s">
        <v>733</v>
      </c>
      <c r="B270" s="254">
        <v>6</v>
      </c>
      <c r="C270" s="9" t="s">
        <v>734</v>
      </c>
      <c r="D270" s="5"/>
      <c r="E270" s="5"/>
      <c r="F270" s="5"/>
      <c r="G270" s="5"/>
      <c r="H270" s="5"/>
      <c r="I270" s="289">
        <v>0</v>
      </c>
      <c r="J270" s="197">
        <v>0.23</v>
      </c>
      <c r="K270" s="117">
        <f t="shared" si="20"/>
        <v>0</v>
      </c>
      <c r="L270" s="117">
        <f t="shared" si="21"/>
        <v>0</v>
      </c>
      <c r="M270" s="119"/>
      <c r="N270" s="120"/>
    </row>
    <row r="271" spans="1:14" s="121" customFormat="1" x14ac:dyDescent="0.25">
      <c r="A271" s="6" t="s">
        <v>735</v>
      </c>
      <c r="B271" s="254">
        <v>6</v>
      </c>
      <c r="C271" s="9" t="s">
        <v>736</v>
      </c>
      <c r="D271" s="5"/>
      <c r="E271" s="5"/>
      <c r="F271" s="5"/>
      <c r="G271" s="5"/>
      <c r="H271" s="5"/>
      <c r="I271" s="289">
        <v>0</v>
      </c>
      <c r="J271" s="197">
        <v>0.23</v>
      </c>
      <c r="K271" s="117">
        <f t="shared" si="20"/>
        <v>0</v>
      </c>
      <c r="L271" s="117">
        <f t="shared" si="21"/>
        <v>0</v>
      </c>
      <c r="M271" s="119"/>
      <c r="N271" s="120"/>
    </row>
    <row r="272" spans="1:14" s="121" customFormat="1" x14ac:dyDescent="0.25">
      <c r="A272" s="6" t="s">
        <v>737</v>
      </c>
      <c r="B272" s="254">
        <v>2</v>
      </c>
      <c r="C272" s="9" t="s">
        <v>738</v>
      </c>
      <c r="D272" s="5"/>
      <c r="E272" s="5"/>
      <c r="F272" s="5"/>
      <c r="G272" s="5"/>
      <c r="H272" s="5"/>
      <c r="I272" s="289">
        <v>0</v>
      </c>
      <c r="J272" s="197">
        <v>0.23</v>
      </c>
      <c r="K272" s="117">
        <f t="shared" si="20"/>
        <v>0</v>
      </c>
      <c r="L272" s="117">
        <f t="shared" si="21"/>
        <v>0</v>
      </c>
      <c r="M272" s="119"/>
      <c r="N272" s="120"/>
    </row>
    <row r="273" spans="1:14" s="121" customFormat="1" x14ac:dyDescent="0.25">
      <c r="A273" s="6" t="s">
        <v>739</v>
      </c>
      <c r="B273" s="254">
        <v>2</v>
      </c>
      <c r="C273" s="9" t="s">
        <v>740</v>
      </c>
      <c r="D273" s="5"/>
      <c r="E273" s="5"/>
      <c r="F273" s="5"/>
      <c r="G273" s="5"/>
      <c r="H273" s="5"/>
      <c r="I273" s="289">
        <v>0</v>
      </c>
      <c r="J273" s="197">
        <v>0.23</v>
      </c>
      <c r="K273" s="117">
        <f t="shared" si="20"/>
        <v>0</v>
      </c>
      <c r="L273" s="117">
        <f t="shared" si="21"/>
        <v>0</v>
      </c>
      <c r="M273" s="119"/>
      <c r="N273" s="120"/>
    </row>
    <row r="274" spans="1:14" s="121" customFormat="1" x14ac:dyDescent="0.25">
      <c r="A274" s="6" t="s">
        <v>741</v>
      </c>
      <c r="B274" s="254">
        <v>1</v>
      </c>
      <c r="C274" s="9" t="s">
        <v>1026</v>
      </c>
      <c r="D274" s="5"/>
      <c r="E274" s="5"/>
      <c r="F274" s="5"/>
      <c r="G274" s="5"/>
      <c r="H274" s="5"/>
      <c r="I274" s="289">
        <v>0</v>
      </c>
      <c r="J274" s="197">
        <v>0.23</v>
      </c>
      <c r="K274" s="117">
        <f t="shared" si="20"/>
        <v>0</v>
      </c>
      <c r="L274" s="117">
        <f t="shared" si="21"/>
        <v>0</v>
      </c>
      <c r="M274" s="119"/>
      <c r="N274" s="120"/>
    </row>
    <row r="275" spans="1:14" s="121" customFormat="1" x14ac:dyDescent="0.25">
      <c r="A275" s="6" t="s">
        <v>742</v>
      </c>
      <c r="B275" s="254">
        <v>1</v>
      </c>
      <c r="C275" s="9" t="s">
        <v>743</v>
      </c>
      <c r="D275" s="5"/>
      <c r="E275" s="5"/>
      <c r="F275" s="5"/>
      <c r="G275" s="5"/>
      <c r="H275" s="5"/>
      <c r="I275" s="289">
        <v>0</v>
      </c>
      <c r="J275" s="197">
        <v>0.23</v>
      </c>
      <c r="K275" s="117">
        <f t="shared" si="20"/>
        <v>0</v>
      </c>
      <c r="L275" s="117">
        <f t="shared" si="21"/>
        <v>0</v>
      </c>
      <c r="M275" s="119"/>
      <c r="N275" s="120"/>
    </row>
    <row r="276" spans="1:14" s="121" customFormat="1" x14ac:dyDescent="0.25">
      <c r="A276" s="6" t="s">
        <v>744</v>
      </c>
      <c r="B276" s="254">
        <v>1</v>
      </c>
      <c r="C276" s="9" t="s">
        <v>745</v>
      </c>
      <c r="D276" s="5"/>
      <c r="E276" s="5"/>
      <c r="F276" s="5"/>
      <c r="G276" s="5"/>
      <c r="H276" s="5"/>
      <c r="I276" s="289">
        <v>0</v>
      </c>
      <c r="J276" s="197">
        <v>0.23</v>
      </c>
      <c r="K276" s="117">
        <f t="shared" si="20"/>
        <v>0</v>
      </c>
      <c r="L276" s="117">
        <f t="shared" si="21"/>
        <v>0</v>
      </c>
      <c r="M276" s="119"/>
      <c r="N276" s="120"/>
    </row>
    <row r="277" spans="1:14" s="121" customFormat="1" x14ac:dyDescent="0.25">
      <c r="A277" s="6" t="s">
        <v>746</v>
      </c>
      <c r="B277" s="254">
        <v>1</v>
      </c>
      <c r="C277" s="9" t="s">
        <v>747</v>
      </c>
      <c r="D277" s="5"/>
      <c r="E277" s="5"/>
      <c r="F277" s="5"/>
      <c r="G277" s="5"/>
      <c r="H277" s="5"/>
      <c r="I277" s="289">
        <v>0</v>
      </c>
      <c r="J277" s="197">
        <v>0.23</v>
      </c>
      <c r="K277" s="117">
        <f t="shared" si="20"/>
        <v>0</v>
      </c>
      <c r="L277" s="117">
        <f t="shared" si="21"/>
        <v>0</v>
      </c>
      <c r="M277" s="119"/>
      <c r="N277" s="120"/>
    </row>
    <row r="278" spans="1:14" s="121" customFormat="1" x14ac:dyDescent="0.25">
      <c r="A278" s="6" t="s">
        <v>748</v>
      </c>
      <c r="B278" s="254">
        <v>2</v>
      </c>
      <c r="C278" s="9" t="s">
        <v>749</v>
      </c>
      <c r="D278" s="5"/>
      <c r="E278" s="5"/>
      <c r="F278" s="5"/>
      <c r="G278" s="5"/>
      <c r="H278" s="5"/>
      <c r="I278" s="289">
        <v>0</v>
      </c>
      <c r="J278" s="197">
        <v>0.23</v>
      </c>
      <c r="K278" s="117">
        <f t="shared" si="20"/>
        <v>0</v>
      </c>
      <c r="L278" s="117">
        <f t="shared" si="21"/>
        <v>0</v>
      </c>
      <c r="M278" s="119"/>
      <c r="N278" s="120"/>
    </row>
    <row r="279" spans="1:14" s="121" customFormat="1" x14ac:dyDescent="0.25">
      <c r="A279" s="6" t="s">
        <v>750</v>
      </c>
      <c r="B279" s="254">
        <v>12</v>
      </c>
      <c r="C279" s="9" t="s">
        <v>751</v>
      </c>
      <c r="D279" s="5"/>
      <c r="E279" s="5"/>
      <c r="F279" s="5"/>
      <c r="G279" s="5"/>
      <c r="H279" s="5"/>
      <c r="I279" s="289">
        <v>0</v>
      </c>
      <c r="J279" s="197">
        <v>0.23</v>
      </c>
      <c r="K279" s="117">
        <f t="shared" si="20"/>
        <v>0</v>
      </c>
      <c r="L279" s="117">
        <f t="shared" si="21"/>
        <v>0</v>
      </c>
      <c r="M279" s="119"/>
      <c r="N279" s="120"/>
    </row>
    <row r="280" spans="1:14" s="121" customFormat="1" x14ac:dyDescent="0.25">
      <c r="A280" s="6" t="s">
        <v>752</v>
      </c>
      <c r="B280" s="254">
        <v>12</v>
      </c>
      <c r="C280" s="9" t="s">
        <v>753</v>
      </c>
      <c r="D280" s="5"/>
      <c r="E280" s="5"/>
      <c r="F280" s="5"/>
      <c r="G280" s="5"/>
      <c r="H280" s="5"/>
      <c r="I280" s="289">
        <v>0</v>
      </c>
      <c r="J280" s="197">
        <v>0.23</v>
      </c>
      <c r="K280" s="117">
        <f t="shared" si="20"/>
        <v>0</v>
      </c>
      <c r="L280" s="117">
        <f t="shared" si="21"/>
        <v>0</v>
      </c>
      <c r="M280" s="119"/>
      <c r="N280" s="120"/>
    </row>
    <row r="281" spans="1:14" s="121" customFormat="1" x14ac:dyDescent="0.25">
      <c r="A281" s="6" t="s">
        <v>754</v>
      </c>
      <c r="B281" s="254">
        <v>24</v>
      </c>
      <c r="C281" s="9" t="s">
        <v>755</v>
      </c>
      <c r="D281" s="5"/>
      <c r="E281" s="5"/>
      <c r="F281" s="5"/>
      <c r="G281" s="5"/>
      <c r="H281" s="5"/>
      <c r="I281" s="289">
        <v>0</v>
      </c>
      <c r="J281" s="197">
        <v>0.23</v>
      </c>
      <c r="K281" s="117">
        <f t="shared" si="20"/>
        <v>0</v>
      </c>
      <c r="L281" s="117">
        <f t="shared" si="21"/>
        <v>0</v>
      </c>
      <c r="M281" s="119"/>
      <c r="N281" s="120"/>
    </row>
    <row r="282" spans="1:14" s="121" customFormat="1" x14ac:dyDescent="0.25">
      <c r="A282" s="6" t="s">
        <v>756</v>
      </c>
      <c r="B282" s="254">
        <v>1</v>
      </c>
      <c r="C282" s="9" t="s">
        <v>757</v>
      </c>
      <c r="D282" s="5"/>
      <c r="E282" s="5"/>
      <c r="F282" s="5"/>
      <c r="G282" s="5"/>
      <c r="H282" s="5"/>
      <c r="I282" s="289">
        <v>0</v>
      </c>
      <c r="J282" s="197">
        <v>0.23</v>
      </c>
      <c r="K282" s="117">
        <f t="shared" si="20"/>
        <v>0</v>
      </c>
      <c r="L282" s="117">
        <f t="shared" si="21"/>
        <v>0</v>
      </c>
      <c r="M282" s="119"/>
      <c r="N282" s="120"/>
    </row>
    <row r="283" spans="1:14" s="220" customFormat="1" x14ac:dyDescent="0.25">
      <c r="A283" s="112" t="s">
        <v>758</v>
      </c>
      <c r="B283" s="113"/>
      <c r="C283" s="113"/>
      <c r="D283" s="113"/>
      <c r="E283" s="113"/>
      <c r="F283" s="113"/>
      <c r="G283" s="113"/>
      <c r="H283" s="113"/>
      <c r="I283" s="113"/>
      <c r="J283" s="114"/>
      <c r="K283" s="174">
        <f>SUM(K264:K282)</f>
        <v>0</v>
      </c>
      <c r="L283" s="58">
        <f>SUM(L264:L282)</f>
        <v>0</v>
      </c>
      <c r="M283" s="219"/>
    </row>
    <row r="284" spans="1:14" s="121" customFormat="1" x14ac:dyDescent="0.25">
      <c r="A284" s="123"/>
      <c r="B284" s="105"/>
      <c r="C284" s="124"/>
      <c r="D284" s="124"/>
      <c r="E284" s="124"/>
      <c r="F284" s="124"/>
      <c r="G284" s="124"/>
      <c r="H284" s="124"/>
      <c r="I284" s="222"/>
      <c r="J284" s="223"/>
      <c r="K284" s="128"/>
      <c r="L284" s="128"/>
      <c r="M284" s="119"/>
      <c r="N284" s="120"/>
    </row>
    <row r="285" spans="1:14" s="224" customFormat="1" ht="28.8" x14ac:dyDescent="0.25">
      <c r="A285" s="129" t="s">
        <v>1</v>
      </c>
      <c r="B285" s="129" t="s">
        <v>7</v>
      </c>
      <c r="C285" s="129" t="s">
        <v>2</v>
      </c>
      <c r="D285" s="129" t="s">
        <v>3</v>
      </c>
      <c r="E285" s="129" t="s">
        <v>4</v>
      </c>
      <c r="F285" s="129" t="s">
        <v>5</v>
      </c>
      <c r="G285" s="129" t="s">
        <v>838</v>
      </c>
      <c r="H285" s="129" t="s">
        <v>6</v>
      </c>
      <c r="I285" s="130" t="s">
        <v>8</v>
      </c>
      <c r="J285" s="131" t="s">
        <v>9</v>
      </c>
      <c r="K285" s="132" t="s">
        <v>10</v>
      </c>
      <c r="L285" s="132" t="s">
        <v>839</v>
      </c>
      <c r="M285" s="122"/>
    </row>
    <row r="286" spans="1:14" s="2" customFormat="1" ht="21" customHeight="1" x14ac:dyDescent="0.25">
      <c r="A286" s="79" t="s">
        <v>759</v>
      </c>
      <c r="B286" s="79"/>
      <c r="C286" s="79"/>
      <c r="D286" s="79"/>
      <c r="E286" s="79"/>
      <c r="F286" s="79"/>
      <c r="G286" s="79"/>
      <c r="H286" s="79"/>
      <c r="I286" s="79"/>
      <c r="J286" s="79"/>
      <c r="K286" s="79"/>
      <c r="L286" s="79"/>
      <c r="M286" s="62"/>
      <c r="N286" s="1"/>
    </row>
    <row r="287" spans="1:14" s="121" customFormat="1" ht="28.8" x14ac:dyDescent="0.25">
      <c r="A287" s="6" t="s">
        <v>760</v>
      </c>
      <c r="B287" s="254">
        <v>0</v>
      </c>
      <c r="C287" s="9" t="s">
        <v>1084</v>
      </c>
      <c r="D287" s="5"/>
      <c r="E287" s="5"/>
      <c r="F287" s="56"/>
      <c r="G287" s="56"/>
      <c r="H287" s="225"/>
      <c r="I287" s="289">
        <v>0</v>
      </c>
      <c r="J287" s="197">
        <v>0.23</v>
      </c>
      <c r="K287" s="117">
        <f t="shared" ref="K287:K296" si="22">B287*I287</f>
        <v>0</v>
      </c>
      <c r="L287" s="117">
        <f t="shared" ref="L287:L296" si="23">SUMPRODUCT((B287*I287)*J287+K287)</f>
        <v>0</v>
      </c>
      <c r="M287" s="119"/>
      <c r="N287" s="120"/>
    </row>
    <row r="288" spans="1:14" s="121" customFormat="1" x14ac:dyDescent="0.25">
      <c r="A288" s="6" t="s">
        <v>761</v>
      </c>
      <c r="B288" s="254">
        <v>0</v>
      </c>
      <c r="C288" s="9" t="s">
        <v>762</v>
      </c>
      <c r="D288" s="5"/>
      <c r="E288" s="5"/>
      <c r="F288" s="56"/>
      <c r="G288" s="56"/>
      <c r="H288" s="225"/>
      <c r="I288" s="289">
        <v>0</v>
      </c>
      <c r="J288" s="197">
        <v>0.23</v>
      </c>
      <c r="K288" s="117">
        <f t="shared" si="22"/>
        <v>0</v>
      </c>
      <c r="L288" s="117">
        <f t="shared" si="23"/>
        <v>0</v>
      </c>
      <c r="M288" s="119"/>
      <c r="N288" s="120"/>
    </row>
    <row r="289" spans="1:14" s="121" customFormat="1" x14ac:dyDescent="0.25">
      <c r="A289" s="6" t="s">
        <v>763</v>
      </c>
      <c r="B289" s="254">
        <v>0</v>
      </c>
      <c r="C289" s="9" t="s">
        <v>764</v>
      </c>
      <c r="D289" s="5"/>
      <c r="E289" s="5"/>
      <c r="F289" s="56"/>
      <c r="G289" s="56"/>
      <c r="H289" s="225"/>
      <c r="I289" s="289">
        <v>0</v>
      </c>
      <c r="J289" s="197">
        <v>0.23</v>
      </c>
      <c r="K289" s="117">
        <f t="shared" si="22"/>
        <v>0</v>
      </c>
      <c r="L289" s="117">
        <f t="shared" si="23"/>
        <v>0</v>
      </c>
      <c r="M289" s="119"/>
      <c r="N289" s="120"/>
    </row>
    <row r="290" spans="1:14" s="121" customFormat="1" x14ac:dyDescent="0.25">
      <c r="A290" s="6" t="s">
        <v>765</v>
      </c>
      <c r="B290" s="254">
        <v>24</v>
      </c>
      <c r="C290" s="9" t="s">
        <v>836</v>
      </c>
      <c r="D290" s="5"/>
      <c r="E290" s="5"/>
      <c r="F290" s="5"/>
      <c r="G290" s="5"/>
      <c r="H290" s="8"/>
      <c r="I290" s="289">
        <v>0</v>
      </c>
      <c r="J290" s="197">
        <v>0.23</v>
      </c>
      <c r="K290" s="117">
        <f t="shared" si="22"/>
        <v>0</v>
      </c>
      <c r="L290" s="117">
        <f t="shared" si="23"/>
        <v>0</v>
      </c>
      <c r="M290" s="119"/>
      <c r="N290" s="120"/>
    </row>
    <row r="291" spans="1:14" s="121" customFormat="1" x14ac:dyDescent="0.25">
      <c r="A291" s="6" t="s">
        <v>766</v>
      </c>
      <c r="B291" s="254">
        <v>4</v>
      </c>
      <c r="C291" s="9" t="s">
        <v>837</v>
      </c>
      <c r="D291" s="5"/>
      <c r="E291" s="5"/>
      <c r="F291" s="5"/>
      <c r="G291" s="5"/>
      <c r="H291" s="8"/>
      <c r="I291" s="289">
        <v>0</v>
      </c>
      <c r="J291" s="197">
        <v>0.23</v>
      </c>
      <c r="K291" s="117">
        <f t="shared" si="22"/>
        <v>0</v>
      </c>
      <c r="L291" s="117">
        <f t="shared" si="23"/>
        <v>0</v>
      </c>
      <c r="M291" s="119"/>
      <c r="N291" s="120"/>
    </row>
    <row r="292" spans="1:14" s="121" customFormat="1" x14ac:dyDescent="0.25">
      <c r="A292" s="6" t="s">
        <v>767</v>
      </c>
      <c r="B292" s="254">
        <v>1</v>
      </c>
      <c r="C292" s="9" t="s">
        <v>768</v>
      </c>
      <c r="D292" s="5"/>
      <c r="E292" s="5"/>
      <c r="F292" s="5"/>
      <c r="G292" s="5"/>
      <c r="H292" s="8"/>
      <c r="I292" s="289">
        <v>0</v>
      </c>
      <c r="J292" s="197">
        <v>0.23</v>
      </c>
      <c r="K292" s="117">
        <f t="shared" si="22"/>
        <v>0</v>
      </c>
      <c r="L292" s="117">
        <f t="shared" si="23"/>
        <v>0</v>
      </c>
      <c r="M292" s="119"/>
      <c r="N292" s="120"/>
    </row>
    <row r="293" spans="1:14" s="121" customFormat="1" x14ac:dyDescent="0.25">
      <c r="A293" s="6" t="s">
        <v>769</v>
      </c>
      <c r="B293" s="254">
        <v>1</v>
      </c>
      <c r="C293" s="9" t="s">
        <v>770</v>
      </c>
      <c r="D293" s="5"/>
      <c r="E293" s="5"/>
      <c r="F293" s="5"/>
      <c r="G293" s="5"/>
      <c r="H293" s="8"/>
      <c r="I293" s="289">
        <v>0</v>
      </c>
      <c r="J293" s="197">
        <v>0.23</v>
      </c>
      <c r="K293" s="117">
        <f t="shared" si="22"/>
        <v>0</v>
      </c>
      <c r="L293" s="117">
        <f t="shared" si="23"/>
        <v>0</v>
      </c>
      <c r="M293" s="119"/>
      <c r="N293" s="120"/>
    </row>
    <row r="294" spans="1:14" s="121" customFormat="1" x14ac:dyDescent="0.25">
      <c r="A294" s="6" t="s">
        <v>771</v>
      </c>
      <c r="B294" s="254">
        <v>1</v>
      </c>
      <c r="C294" s="9" t="s">
        <v>772</v>
      </c>
      <c r="D294" s="5"/>
      <c r="E294" s="5"/>
      <c r="F294" s="5"/>
      <c r="G294" s="5"/>
      <c r="H294" s="8"/>
      <c r="I294" s="289">
        <v>0</v>
      </c>
      <c r="J294" s="197">
        <v>0.23</v>
      </c>
      <c r="K294" s="117">
        <f t="shared" si="22"/>
        <v>0</v>
      </c>
      <c r="L294" s="117">
        <f t="shared" si="23"/>
        <v>0</v>
      </c>
      <c r="M294" s="119"/>
      <c r="N294" s="120"/>
    </row>
    <row r="295" spans="1:14" s="121" customFormat="1" x14ac:dyDescent="0.25">
      <c r="A295" s="6" t="s">
        <v>773</v>
      </c>
      <c r="B295" s="254">
        <v>2</v>
      </c>
      <c r="C295" s="9" t="s">
        <v>774</v>
      </c>
      <c r="D295" s="5"/>
      <c r="E295" s="5"/>
      <c r="F295" s="5"/>
      <c r="G295" s="5"/>
      <c r="H295" s="8"/>
      <c r="I295" s="289">
        <v>0</v>
      </c>
      <c r="J295" s="197">
        <v>0.23</v>
      </c>
      <c r="K295" s="117">
        <f t="shared" si="22"/>
        <v>0</v>
      </c>
      <c r="L295" s="117">
        <f t="shared" si="23"/>
        <v>0</v>
      </c>
      <c r="M295" s="119"/>
      <c r="N295" s="120"/>
    </row>
    <row r="296" spans="1:14" s="121" customFormat="1" x14ac:dyDescent="0.25">
      <c r="A296" s="6" t="s">
        <v>775</v>
      </c>
      <c r="B296" s="254">
        <v>6</v>
      </c>
      <c r="C296" s="9" t="s">
        <v>776</v>
      </c>
      <c r="D296" s="5"/>
      <c r="E296" s="5"/>
      <c r="F296" s="5"/>
      <c r="G296" s="5"/>
      <c r="H296" s="8"/>
      <c r="I296" s="289">
        <v>0</v>
      </c>
      <c r="J296" s="197">
        <v>0.23</v>
      </c>
      <c r="K296" s="117">
        <f t="shared" si="22"/>
        <v>0</v>
      </c>
      <c r="L296" s="117">
        <f t="shared" si="23"/>
        <v>0</v>
      </c>
      <c r="M296" s="119"/>
      <c r="N296" s="120"/>
    </row>
    <row r="297" spans="1:14" s="220" customFormat="1" x14ac:dyDescent="0.25">
      <c r="A297" s="112" t="s">
        <v>777</v>
      </c>
      <c r="B297" s="113"/>
      <c r="C297" s="113"/>
      <c r="D297" s="113"/>
      <c r="E297" s="113"/>
      <c r="F297" s="113"/>
      <c r="G297" s="113"/>
      <c r="H297" s="113"/>
      <c r="I297" s="113"/>
      <c r="J297" s="114"/>
      <c r="K297" s="174">
        <f>SUM(K287:K296)</f>
        <v>0</v>
      </c>
      <c r="L297" s="58">
        <f>SUM(L287:L296)</f>
        <v>0</v>
      </c>
      <c r="M297" s="219"/>
    </row>
    <row r="298" spans="1:14" s="2" customFormat="1" x14ac:dyDescent="0.25">
      <c r="A298" s="88" t="s">
        <v>806</v>
      </c>
      <c r="B298" s="88"/>
      <c r="C298" s="88"/>
      <c r="D298" s="88"/>
      <c r="E298" s="88"/>
      <c r="F298" s="88"/>
      <c r="G298" s="88"/>
      <c r="H298" s="88"/>
      <c r="I298" s="88"/>
      <c r="J298" s="88"/>
      <c r="K298" s="88"/>
      <c r="L298" s="88"/>
      <c r="M298" s="62"/>
      <c r="N298" s="1"/>
    </row>
    <row r="299" spans="1:14" s="2" customFormat="1" x14ac:dyDescent="0.25">
      <c r="A299" s="88"/>
      <c r="B299" s="88"/>
      <c r="C299" s="88"/>
      <c r="D299" s="88"/>
      <c r="E299" s="88"/>
      <c r="F299" s="88"/>
      <c r="G299" s="88"/>
      <c r="H299" s="88"/>
      <c r="I299" s="88"/>
      <c r="J299" s="88"/>
      <c r="K299" s="88"/>
      <c r="L299" s="88"/>
      <c r="M299" s="62"/>
      <c r="N299" s="1"/>
    </row>
    <row r="300" spans="1:14" s="2" customFormat="1" x14ac:dyDescent="0.25">
      <c r="A300" s="79" t="s">
        <v>1007</v>
      </c>
      <c r="B300" s="79"/>
      <c r="C300" s="79"/>
      <c r="D300" s="79"/>
      <c r="E300" s="79"/>
      <c r="F300" s="91"/>
      <c r="G300" s="70"/>
      <c r="H300" s="70"/>
      <c r="I300" s="71"/>
      <c r="J300" s="193"/>
      <c r="K300" s="73"/>
      <c r="L300" s="73"/>
      <c r="M300" s="62"/>
      <c r="N300" s="1"/>
    </row>
    <row r="301" spans="1:14" s="121" customFormat="1" x14ac:dyDescent="0.25">
      <c r="A301" s="134" t="s">
        <v>53</v>
      </c>
      <c r="B301" s="134" t="s">
        <v>54</v>
      </c>
      <c r="C301" s="134" t="s">
        <v>815</v>
      </c>
      <c r="D301" s="135" t="s">
        <v>10</v>
      </c>
      <c r="E301" s="135" t="s">
        <v>839</v>
      </c>
      <c r="F301" s="86"/>
      <c r="G301" s="227"/>
      <c r="H301" s="227"/>
      <c r="I301" s="105"/>
      <c r="J301" s="217"/>
      <c r="K301" s="158"/>
      <c r="L301" s="158"/>
      <c r="M301" s="119"/>
      <c r="N301" s="120"/>
    </row>
    <row r="302" spans="1:14" s="121" customFormat="1" x14ac:dyDescent="0.25">
      <c r="A302" s="12" t="s">
        <v>43</v>
      </c>
      <c r="B302" s="12" t="s">
        <v>778</v>
      </c>
      <c r="C302" s="12" t="s">
        <v>44</v>
      </c>
      <c r="D302" s="83">
        <f>K33</f>
        <v>0</v>
      </c>
      <c r="E302" s="83">
        <f>L33</f>
        <v>0</v>
      </c>
      <c r="F302" s="167"/>
      <c r="G302" s="227"/>
      <c r="H302" s="227"/>
      <c r="I302" s="105"/>
      <c r="J302" s="217"/>
      <c r="K302" s="158"/>
      <c r="L302" s="158"/>
      <c r="M302" s="119"/>
      <c r="N302" s="120"/>
    </row>
    <row r="303" spans="1:14" s="121" customFormat="1" x14ac:dyDescent="0.25">
      <c r="A303" s="12" t="s">
        <v>45</v>
      </c>
      <c r="B303" s="12" t="s">
        <v>1008</v>
      </c>
      <c r="C303" s="12" t="s">
        <v>779</v>
      </c>
      <c r="D303" s="83">
        <f>K150</f>
        <v>0</v>
      </c>
      <c r="E303" s="83">
        <f>L150</f>
        <v>0</v>
      </c>
      <c r="F303" s="159"/>
      <c r="G303" s="227"/>
      <c r="H303" s="227"/>
      <c r="I303" s="105"/>
      <c r="J303" s="217"/>
      <c r="K303" s="158"/>
      <c r="L303" s="158"/>
      <c r="M303" s="119"/>
      <c r="N303" s="120"/>
    </row>
    <row r="304" spans="1:14" s="121" customFormat="1" x14ac:dyDescent="0.25">
      <c r="A304" s="12" t="s">
        <v>46</v>
      </c>
      <c r="B304" s="12" t="s">
        <v>1009</v>
      </c>
      <c r="C304" s="12" t="s">
        <v>47</v>
      </c>
      <c r="D304" s="83">
        <f>K157</f>
        <v>0</v>
      </c>
      <c r="E304" s="83">
        <f>L157</f>
        <v>0</v>
      </c>
      <c r="F304" s="159"/>
      <c r="G304" s="227"/>
      <c r="H304" s="227"/>
      <c r="I304" s="105"/>
      <c r="J304" s="217"/>
      <c r="K304" s="158"/>
      <c r="L304" s="158"/>
      <c r="M304" s="119"/>
      <c r="N304" s="120"/>
    </row>
    <row r="305" spans="1:14" s="121" customFormat="1" x14ac:dyDescent="0.25">
      <c r="A305" s="12" t="s">
        <v>49</v>
      </c>
      <c r="B305" s="12" t="s">
        <v>1011</v>
      </c>
      <c r="C305" s="12" t="s">
        <v>780</v>
      </c>
      <c r="D305" s="83">
        <f>K168</f>
        <v>0</v>
      </c>
      <c r="E305" s="83">
        <f>L168</f>
        <v>0</v>
      </c>
      <c r="F305" s="159"/>
      <c r="G305" s="227"/>
      <c r="H305" s="227"/>
      <c r="I305" s="105"/>
      <c r="J305" s="217"/>
      <c r="K305" s="158"/>
      <c r="L305" s="158"/>
      <c r="M305" s="119"/>
      <c r="N305" s="120"/>
    </row>
    <row r="306" spans="1:14" s="2" customFormat="1" x14ac:dyDescent="0.25">
      <c r="A306" s="12" t="s">
        <v>50</v>
      </c>
      <c r="B306" s="12" t="s">
        <v>1012</v>
      </c>
      <c r="C306" s="12" t="s">
        <v>1151</v>
      </c>
      <c r="D306" s="83">
        <f>K192</f>
        <v>0</v>
      </c>
      <c r="E306" s="83">
        <f>L192</f>
        <v>0</v>
      </c>
      <c r="F306" s="92"/>
      <c r="G306" s="70"/>
      <c r="H306" s="70"/>
      <c r="I306" s="71"/>
      <c r="J306" s="193"/>
      <c r="K306" s="73"/>
      <c r="L306" s="73"/>
      <c r="M306" s="62"/>
      <c r="N306" s="1"/>
    </row>
    <row r="307" spans="1:14" s="121" customFormat="1" x14ac:dyDescent="0.25">
      <c r="A307" s="12" t="s">
        <v>332</v>
      </c>
      <c r="B307" s="12" t="s">
        <v>781</v>
      </c>
      <c r="C307" s="12" t="s">
        <v>782</v>
      </c>
      <c r="D307" s="83">
        <f>K206</f>
        <v>0</v>
      </c>
      <c r="E307" s="83">
        <f>L206</f>
        <v>0</v>
      </c>
      <c r="F307" s="159"/>
      <c r="G307" s="227"/>
      <c r="H307" s="227"/>
      <c r="I307" s="105"/>
      <c r="J307" s="217"/>
      <c r="K307" s="158"/>
      <c r="L307" s="158"/>
      <c r="M307" s="119"/>
      <c r="N307" s="120"/>
    </row>
    <row r="308" spans="1:14" s="121" customFormat="1" x14ac:dyDescent="0.25">
      <c r="A308" s="12" t="s">
        <v>334</v>
      </c>
      <c r="B308" s="12" t="s">
        <v>783</v>
      </c>
      <c r="C308" s="12" t="s">
        <v>784</v>
      </c>
      <c r="D308" s="83">
        <f>K240</f>
        <v>0</v>
      </c>
      <c r="E308" s="83">
        <f>L240</f>
        <v>0</v>
      </c>
      <c r="F308" s="159"/>
      <c r="G308" s="227"/>
      <c r="H308" s="227"/>
      <c r="I308" s="105"/>
      <c r="J308" s="217"/>
      <c r="K308" s="158"/>
      <c r="L308" s="158"/>
      <c r="M308" s="119"/>
      <c r="N308" s="120"/>
    </row>
    <row r="309" spans="1:14" s="121" customFormat="1" x14ac:dyDescent="0.25">
      <c r="A309" s="12" t="s">
        <v>336</v>
      </c>
      <c r="B309" s="12" t="s">
        <v>1013</v>
      </c>
      <c r="C309" s="12" t="s">
        <v>785</v>
      </c>
      <c r="D309" s="83">
        <f>K260</f>
        <v>0</v>
      </c>
      <c r="E309" s="83">
        <f>L260</f>
        <v>0</v>
      </c>
      <c r="F309" s="159"/>
      <c r="G309" s="227"/>
      <c r="H309" s="227"/>
      <c r="I309" s="105"/>
      <c r="J309" s="217"/>
      <c r="K309" s="158"/>
      <c r="L309" s="158"/>
      <c r="M309" s="119"/>
      <c r="N309" s="120"/>
    </row>
    <row r="310" spans="1:14" s="121" customFormat="1" x14ac:dyDescent="0.25">
      <c r="A310" s="12" t="s">
        <v>337</v>
      </c>
      <c r="B310" s="12" t="s">
        <v>1014</v>
      </c>
      <c r="C310" s="12" t="s">
        <v>786</v>
      </c>
      <c r="D310" s="83">
        <f>K283</f>
        <v>0</v>
      </c>
      <c r="E310" s="83">
        <f>L283</f>
        <v>0</v>
      </c>
      <c r="F310" s="159"/>
      <c r="G310" s="227"/>
      <c r="H310" s="227"/>
      <c r="I310" s="105"/>
      <c r="J310" s="217"/>
      <c r="K310" s="158"/>
      <c r="L310" s="158"/>
      <c r="M310" s="119"/>
      <c r="N310" s="120"/>
    </row>
    <row r="311" spans="1:14" s="121" customFormat="1" x14ac:dyDescent="0.25">
      <c r="A311" s="228" t="s">
        <v>340</v>
      </c>
      <c r="B311" s="228" t="s">
        <v>1083</v>
      </c>
      <c r="C311" s="228" t="s">
        <v>787</v>
      </c>
      <c r="D311" s="83">
        <f>K297</f>
        <v>0</v>
      </c>
      <c r="E311" s="83">
        <f>L297</f>
        <v>0</v>
      </c>
      <c r="F311" s="159"/>
      <c r="G311" s="227"/>
      <c r="H311" s="227"/>
      <c r="I311" s="105"/>
      <c r="J311" s="217"/>
      <c r="K311" s="158"/>
      <c r="L311" s="158"/>
      <c r="M311" s="119"/>
      <c r="N311" s="120"/>
    </row>
    <row r="312" spans="1:14" s="121" customFormat="1" x14ac:dyDescent="0.25">
      <c r="A312" s="229" t="s">
        <v>1015</v>
      </c>
      <c r="B312" s="187"/>
      <c r="C312" s="188"/>
      <c r="D312" s="174">
        <f>SUM(D302:D311)</f>
        <v>0</v>
      </c>
      <c r="E312" s="230">
        <f>SUM(E302:E311)</f>
        <v>0</v>
      </c>
      <c r="F312" s="231"/>
      <c r="G312" s="227"/>
      <c r="H312" s="227"/>
      <c r="I312" s="105"/>
      <c r="J312" s="217"/>
      <c r="K312" s="158"/>
      <c r="L312" s="158"/>
      <c r="M312" s="119"/>
      <c r="N312" s="120"/>
    </row>
    <row r="313" spans="1:14" s="2" customFormat="1" x14ac:dyDescent="0.25">
      <c r="A313" s="215"/>
      <c r="B313" s="216"/>
      <c r="C313" s="91"/>
      <c r="D313" s="216"/>
      <c r="E313" s="216"/>
      <c r="F313" s="216"/>
      <c r="G313" s="216"/>
      <c r="H313" s="216"/>
      <c r="I313" s="71"/>
      <c r="J313" s="193"/>
      <c r="K313" s="73"/>
      <c r="L313" s="73"/>
      <c r="M313" s="62"/>
      <c r="N313" s="1"/>
    </row>
    <row r="314" spans="1:14" s="233" customFormat="1" ht="28.8" x14ac:dyDescent="0.25">
      <c r="A314" s="129" t="s">
        <v>1</v>
      </c>
      <c r="B314" s="129" t="s">
        <v>7</v>
      </c>
      <c r="C314" s="129" t="s">
        <v>2</v>
      </c>
      <c r="D314" s="129" t="s">
        <v>3</v>
      </c>
      <c r="E314" s="129" t="s">
        <v>4</v>
      </c>
      <c r="F314" s="129" t="s">
        <v>5</v>
      </c>
      <c r="G314" s="129" t="s">
        <v>838</v>
      </c>
      <c r="H314" s="129" t="s">
        <v>6</v>
      </c>
      <c r="I314" s="130" t="s">
        <v>8</v>
      </c>
      <c r="J314" s="131" t="s">
        <v>9</v>
      </c>
      <c r="K314" s="132" t="s">
        <v>10</v>
      </c>
      <c r="L314" s="132" t="s">
        <v>839</v>
      </c>
      <c r="M314" s="232"/>
      <c r="N314" s="232"/>
    </row>
    <row r="315" spans="1:14" s="2" customFormat="1" ht="21" customHeight="1" x14ac:dyDescent="0.25">
      <c r="A315" s="79" t="s">
        <v>788</v>
      </c>
      <c r="B315" s="79"/>
      <c r="C315" s="79"/>
      <c r="D315" s="79"/>
      <c r="E315" s="79"/>
      <c r="F315" s="79"/>
      <c r="G315" s="79"/>
      <c r="H315" s="79"/>
      <c r="I315" s="79"/>
      <c r="J315" s="79"/>
      <c r="K315" s="79"/>
      <c r="L315" s="79"/>
      <c r="M315" s="62"/>
      <c r="N315" s="1"/>
    </row>
    <row r="316" spans="1:14" s="2" customFormat="1" ht="21" customHeight="1" x14ac:dyDescent="0.25">
      <c r="A316" s="79" t="s">
        <v>346</v>
      </c>
      <c r="B316" s="79"/>
      <c r="C316" s="79"/>
      <c r="D316" s="79"/>
      <c r="E316" s="79"/>
      <c r="F316" s="79"/>
      <c r="G316" s="79"/>
      <c r="H316" s="79"/>
      <c r="I316" s="79"/>
      <c r="J316" s="79"/>
      <c r="K316" s="79"/>
      <c r="L316" s="79"/>
      <c r="M316" s="62"/>
      <c r="N316" s="1"/>
    </row>
    <row r="317" spans="1:14" s="1" customFormat="1" ht="172.8" x14ac:dyDescent="0.25">
      <c r="A317" s="6" t="s">
        <v>789</v>
      </c>
      <c r="B317" s="254">
        <v>1</v>
      </c>
      <c r="C317" s="7" t="s">
        <v>1085</v>
      </c>
      <c r="D317" s="5"/>
      <c r="E317" s="5"/>
      <c r="F317" s="56"/>
      <c r="G317" s="56"/>
      <c r="H317" s="56"/>
      <c r="I317" s="289">
        <v>0</v>
      </c>
      <c r="J317" s="197">
        <v>0.23</v>
      </c>
      <c r="K317" s="10">
        <f t="shared" ref="K317:K330" si="24">B317*I317</f>
        <v>0</v>
      </c>
      <c r="L317" s="117">
        <f t="shared" ref="L317:L330" si="25">SUMPRODUCT((B317*I317)*J317+K317)</f>
        <v>0</v>
      </c>
      <c r="M317" s="62"/>
    </row>
    <row r="318" spans="1:14" s="1" customFormat="1" ht="43.2" x14ac:dyDescent="0.25">
      <c r="A318" s="6" t="s">
        <v>790</v>
      </c>
      <c r="B318" s="254">
        <v>2</v>
      </c>
      <c r="C318" s="4" t="s">
        <v>1086</v>
      </c>
      <c r="D318" s="5"/>
      <c r="E318" s="5"/>
      <c r="F318" s="56"/>
      <c r="G318" s="56"/>
      <c r="H318" s="56"/>
      <c r="I318" s="289">
        <v>0</v>
      </c>
      <c r="J318" s="197">
        <v>0.23</v>
      </c>
      <c r="K318" s="10">
        <f t="shared" si="24"/>
        <v>0</v>
      </c>
      <c r="L318" s="117">
        <f t="shared" si="25"/>
        <v>0</v>
      </c>
      <c r="M318" s="62"/>
    </row>
    <row r="319" spans="1:14" s="1" customFormat="1" ht="28.8" x14ac:dyDescent="0.25">
      <c r="A319" s="6" t="s">
        <v>791</v>
      </c>
      <c r="B319" s="254">
        <v>2</v>
      </c>
      <c r="C319" s="15" t="s">
        <v>1087</v>
      </c>
      <c r="D319" s="16"/>
      <c r="E319" s="16"/>
      <c r="F319" s="202"/>
      <c r="G319" s="202"/>
      <c r="H319" s="202"/>
      <c r="I319" s="289">
        <v>0</v>
      </c>
      <c r="J319" s="197">
        <v>0.23</v>
      </c>
      <c r="K319" s="10">
        <f t="shared" si="24"/>
        <v>0</v>
      </c>
      <c r="L319" s="10">
        <f t="shared" si="25"/>
        <v>0</v>
      </c>
      <c r="M319" s="62"/>
    </row>
    <row r="320" spans="1:14" s="1" customFormat="1" ht="28.8" x14ac:dyDescent="0.25">
      <c r="A320" s="6" t="s">
        <v>792</v>
      </c>
      <c r="B320" s="254">
        <v>1</v>
      </c>
      <c r="C320" s="15" t="s">
        <v>1088</v>
      </c>
      <c r="D320" s="16"/>
      <c r="E320" s="5"/>
      <c r="F320" s="56"/>
      <c r="G320" s="56"/>
      <c r="H320" s="56"/>
      <c r="I320" s="289">
        <v>0</v>
      </c>
      <c r="J320" s="197">
        <v>0.23</v>
      </c>
      <c r="K320" s="10">
        <f t="shared" si="24"/>
        <v>0</v>
      </c>
      <c r="L320" s="117">
        <f t="shared" si="25"/>
        <v>0</v>
      </c>
      <c r="M320" s="62"/>
    </row>
    <row r="321" spans="1:14" s="1" customFormat="1" ht="43.2" x14ac:dyDescent="0.25">
      <c r="A321" s="6" t="s">
        <v>793</v>
      </c>
      <c r="B321" s="254">
        <v>1</v>
      </c>
      <c r="C321" s="13" t="s">
        <v>1089</v>
      </c>
      <c r="D321" s="16"/>
      <c r="E321" s="16"/>
      <c r="F321" s="202"/>
      <c r="G321" s="202"/>
      <c r="H321" s="202"/>
      <c r="I321" s="289">
        <v>0</v>
      </c>
      <c r="J321" s="197">
        <v>0.23</v>
      </c>
      <c r="K321" s="10">
        <f t="shared" si="24"/>
        <v>0</v>
      </c>
      <c r="L321" s="10">
        <f t="shared" si="25"/>
        <v>0</v>
      </c>
      <c r="M321" s="62"/>
    </row>
    <row r="322" spans="1:14" s="1" customFormat="1" ht="57.6" x14ac:dyDescent="0.25">
      <c r="A322" s="6" t="s">
        <v>794</v>
      </c>
      <c r="B322" s="254">
        <v>2</v>
      </c>
      <c r="C322" s="13" t="s">
        <v>1090</v>
      </c>
      <c r="D322" s="16"/>
      <c r="E322" s="5"/>
      <c r="F322" s="56"/>
      <c r="G322" s="56"/>
      <c r="H322" s="56"/>
      <c r="I322" s="289">
        <v>0</v>
      </c>
      <c r="J322" s="197">
        <v>0.23</v>
      </c>
      <c r="K322" s="10">
        <f t="shared" si="24"/>
        <v>0</v>
      </c>
      <c r="L322" s="117">
        <f t="shared" si="25"/>
        <v>0</v>
      </c>
      <c r="M322" s="62"/>
    </row>
    <row r="323" spans="1:14" s="1" customFormat="1" x14ac:dyDescent="0.25">
      <c r="A323" s="6" t="s">
        <v>795</v>
      </c>
      <c r="B323" s="254">
        <v>1</v>
      </c>
      <c r="C323" s="15" t="s">
        <v>796</v>
      </c>
      <c r="D323" s="16"/>
      <c r="E323" s="5"/>
      <c r="F323" s="56"/>
      <c r="G323" s="56"/>
      <c r="H323" s="56"/>
      <c r="I323" s="289">
        <v>0</v>
      </c>
      <c r="J323" s="197">
        <v>0.23</v>
      </c>
      <c r="K323" s="10">
        <f t="shared" si="24"/>
        <v>0</v>
      </c>
      <c r="L323" s="117">
        <f t="shared" si="25"/>
        <v>0</v>
      </c>
      <c r="M323" s="62"/>
    </row>
    <row r="324" spans="1:14" s="1" customFormat="1" ht="57.6" x14ac:dyDescent="0.25">
      <c r="A324" s="6" t="s">
        <v>797</v>
      </c>
      <c r="B324" s="254">
        <v>1</v>
      </c>
      <c r="C324" s="15" t="s">
        <v>1091</v>
      </c>
      <c r="D324" s="16"/>
      <c r="E324" s="5"/>
      <c r="F324" s="56"/>
      <c r="G324" s="56"/>
      <c r="H324" s="56"/>
      <c r="I324" s="289">
        <v>0</v>
      </c>
      <c r="J324" s="197">
        <v>0.23</v>
      </c>
      <c r="K324" s="10">
        <f t="shared" si="24"/>
        <v>0</v>
      </c>
      <c r="L324" s="117">
        <f t="shared" si="25"/>
        <v>0</v>
      </c>
      <c r="M324" s="62"/>
    </row>
    <row r="325" spans="1:14" s="1" customFormat="1" ht="28.8" x14ac:dyDescent="0.25">
      <c r="A325" s="6" t="s">
        <v>798</v>
      </c>
      <c r="B325" s="254">
        <v>1</v>
      </c>
      <c r="C325" s="13" t="s">
        <v>1092</v>
      </c>
      <c r="D325" s="16"/>
      <c r="E325" s="16"/>
      <c r="F325" s="202"/>
      <c r="G325" s="202"/>
      <c r="H325" s="202"/>
      <c r="I325" s="289">
        <v>0</v>
      </c>
      <c r="J325" s="197">
        <v>0.23</v>
      </c>
      <c r="K325" s="10">
        <f t="shared" si="24"/>
        <v>0</v>
      </c>
      <c r="L325" s="10">
        <f t="shared" si="25"/>
        <v>0</v>
      </c>
      <c r="M325" s="62"/>
    </row>
    <row r="326" spans="1:14" s="1" customFormat="1" ht="43.2" x14ac:dyDescent="0.25">
      <c r="A326" s="6" t="s">
        <v>799</v>
      </c>
      <c r="B326" s="254">
        <v>1</v>
      </c>
      <c r="C326" s="13" t="s">
        <v>1093</v>
      </c>
      <c r="D326" s="16"/>
      <c r="E326" s="5"/>
      <c r="F326" s="56"/>
      <c r="G326" s="56"/>
      <c r="H326" s="56"/>
      <c r="I326" s="289">
        <v>0</v>
      </c>
      <c r="J326" s="197">
        <v>0.23</v>
      </c>
      <c r="K326" s="10">
        <f t="shared" si="24"/>
        <v>0</v>
      </c>
      <c r="L326" s="117">
        <f t="shared" si="25"/>
        <v>0</v>
      </c>
      <c r="M326" s="62"/>
    </row>
    <row r="327" spans="1:14" s="1" customFormat="1" x14ac:dyDescent="0.25">
      <c r="A327" s="6" t="s">
        <v>800</v>
      </c>
      <c r="B327" s="254">
        <v>1</v>
      </c>
      <c r="C327" s="13" t="s">
        <v>1094</v>
      </c>
      <c r="D327" s="16"/>
      <c r="E327" s="16"/>
      <c r="F327" s="202"/>
      <c r="G327" s="202"/>
      <c r="H327" s="202"/>
      <c r="I327" s="289">
        <v>0</v>
      </c>
      <c r="J327" s="197">
        <v>0.23</v>
      </c>
      <c r="K327" s="10">
        <f t="shared" si="24"/>
        <v>0</v>
      </c>
      <c r="L327" s="10">
        <f t="shared" si="25"/>
        <v>0</v>
      </c>
      <c r="M327" s="62"/>
    </row>
    <row r="328" spans="1:14" s="1" customFormat="1" ht="403.2" x14ac:dyDescent="0.25">
      <c r="A328" s="14" t="s">
        <v>1082</v>
      </c>
      <c r="B328" s="254">
        <v>3</v>
      </c>
      <c r="C328" s="15" t="s">
        <v>1095</v>
      </c>
      <c r="D328" s="16"/>
      <c r="E328" s="16"/>
      <c r="F328" s="202"/>
      <c r="G328" s="202"/>
      <c r="H328" s="202"/>
      <c r="I328" s="289">
        <v>0</v>
      </c>
      <c r="J328" s="197">
        <v>0.23</v>
      </c>
      <c r="K328" s="10">
        <f t="shared" si="24"/>
        <v>0</v>
      </c>
      <c r="L328" s="10">
        <f t="shared" si="25"/>
        <v>0</v>
      </c>
      <c r="M328" s="62"/>
    </row>
    <row r="329" spans="1:14" s="1" customFormat="1" ht="259.2" x14ac:dyDescent="0.25">
      <c r="A329" s="14" t="s">
        <v>1081</v>
      </c>
      <c r="B329" s="254">
        <v>0</v>
      </c>
      <c r="C329" s="13" t="s">
        <v>1096</v>
      </c>
      <c r="D329" s="16"/>
      <c r="E329" s="16"/>
      <c r="F329" s="202"/>
      <c r="G329" s="202"/>
      <c r="H329" s="202"/>
      <c r="I329" s="289">
        <v>0</v>
      </c>
      <c r="J329" s="197">
        <v>0.23</v>
      </c>
      <c r="K329" s="10">
        <f t="shared" si="24"/>
        <v>0</v>
      </c>
      <c r="L329" s="10">
        <f t="shared" si="25"/>
        <v>0</v>
      </c>
      <c r="M329" s="62"/>
    </row>
    <row r="330" spans="1:14" s="120" customFormat="1" ht="28.8" x14ac:dyDescent="0.25">
      <c r="A330" s="14" t="s">
        <v>1079</v>
      </c>
      <c r="B330" s="254">
        <v>2</v>
      </c>
      <c r="C330" s="15" t="s">
        <v>359</v>
      </c>
      <c r="D330" s="16"/>
      <c r="E330" s="16"/>
      <c r="F330" s="202"/>
      <c r="G330" s="202"/>
      <c r="H330" s="202"/>
      <c r="I330" s="289">
        <v>0</v>
      </c>
      <c r="J330" s="197">
        <v>0.23</v>
      </c>
      <c r="K330" s="10">
        <f t="shared" si="24"/>
        <v>0</v>
      </c>
      <c r="L330" s="10">
        <f t="shared" si="25"/>
        <v>0</v>
      </c>
      <c r="M330" s="119"/>
    </row>
    <row r="331" spans="1:14" s="36" customFormat="1" x14ac:dyDescent="0.25">
      <c r="A331" s="144"/>
      <c r="B331" s="146"/>
      <c r="C331" s="145" t="s">
        <v>51</v>
      </c>
      <c r="D331" s="144"/>
      <c r="E331" s="144"/>
      <c r="F331" s="144"/>
      <c r="G331" s="144"/>
      <c r="H331" s="144"/>
      <c r="I331" s="147"/>
      <c r="J331" s="148"/>
      <c r="K331" s="149"/>
      <c r="L331" s="150"/>
      <c r="M331" s="34"/>
      <c r="N331" s="35"/>
    </row>
    <row r="332" spans="1:14" s="120" customFormat="1" ht="28.8" x14ac:dyDescent="0.25">
      <c r="A332" s="14" t="s">
        <v>1080</v>
      </c>
      <c r="B332" s="254">
        <v>0</v>
      </c>
      <c r="C332" s="15" t="s">
        <v>888</v>
      </c>
      <c r="D332" s="16"/>
      <c r="E332" s="16"/>
      <c r="F332" s="202"/>
      <c r="G332" s="202"/>
      <c r="H332" s="202"/>
      <c r="I332" s="289">
        <v>0</v>
      </c>
      <c r="J332" s="197">
        <v>0.23</v>
      </c>
      <c r="K332" s="10">
        <f>B332*I332</f>
        <v>0</v>
      </c>
      <c r="L332" s="10">
        <f>SUMPRODUCT((B332*I332)*J332+K332)</f>
        <v>0</v>
      </c>
      <c r="M332" s="119"/>
    </row>
    <row r="333" spans="1:14" s="120" customFormat="1" ht="28.8" x14ac:dyDescent="0.25">
      <c r="A333" s="14" t="s">
        <v>1078</v>
      </c>
      <c r="B333" s="254">
        <v>1</v>
      </c>
      <c r="C333" s="15" t="s">
        <v>1097</v>
      </c>
      <c r="D333" s="5"/>
      <c r="E333" s="5"/>
      <c r="F333" s="56"/>
      <c r="G333" s="56"/>
      <c r="H333" s="56"/>
      <c r="I333" s="288">
        <v>0</v>
      </c>
      <c r="J333" s="197">
        <v>0.23</v>
      </c>
      <c r="K333" s="10">
        <f>B333*I333</f>
        <v>0</v>
      </c>
      <c r="L333" s="10">
        <f>SUMPRODUCT((B333*I333)*J333+K333)</f>
        <v>0</v>
      </c>
      <c r="M333" s="119"/>
    </row>
    <row r="334" spans="1:14" s="220" customFormat="1" x14ac:dyDescent="0.25">
      <c r="A334" s="112" t="s">
        <v>360</v>
      </c>
      <c r="B334" s="113"/>
      <c r="C334" s="113"/>
      <c r="D334" s="113"/>
      <c r="E334" s="113"/>
      <c r="F334" s="113"/>
      <c r="G334" s="113"/>
      <c r="H334" s="113"/>
      <c r="I334" s="113"/>
      <c r="J334" s="114"/>
      <c r="K334" s="174">
        <f>SUM(K317:K333)</f>
        <v>0</v>
      </c>
      <c r="L334" s="58">
        <f>SUM(L317:L333)</f>
        <v>0</v>
      </c>
      <c r="M334" s="219"/>
    </row>
    <row r="335" spans="1:14" s="121" customFormat="1" x14ac:dyDescent="0.25">
      <c r="A335" s="85"/>
      <c r="B335" s="105"/>
      <c r="C335" s="86"/>
      <c r="D335" s="156"/>
      <c r="E335" s="156"/>
      <c r="F335" s="227"/>
      <c r="G335" s="227"/>
      <c r="H335" s="227"/>
      <c r="I335" s="105"/>
      <c r="J335" s="217"/>
      <c r="K335" s="158"/>
      <c r="L335" s="158"/>
      <c r="M335" s="119"/>
      <c r="N335" s="120"/>
    </row>
    <row r="336" spans="1:14" s="121" customFormat="1" ht="28.8" x14ac:dyDescent="0.25">
      <c r="A336" s="129" t="s">
        <v>1</v>
      </c>
      <c r="B336" s="129" t="s">
        <v>7</v>
      </c>
      <c r="C336" s="129" t="s">
        <v>2</v>
      </c>
      <c r="D336" s="129" t="s">
        <v>3</v>
      </c>
      <c r="E336" s="129" t="s">
        <v>4</v>
      </c>
      <c r="F336" s="129" t="s">
        <v>5</v>
      </c>
      <c r="G336" s="129" t="s">
        <v>838</v>
      </c>
      <c r="H336" s="129" t="s">
        <v>6</v>
      </c>
      <c r="I336" s="130" t="s">
        <v>8</v>
      </c>
      <c r="J336" s="131" t="s">
        <v>9</v>
      </c>
      <c r="K336" s="132" t="s">
        <v>10</v>
      </c>
      <c r="L336" s="132" t="s">
        <v>839</v>
      </c>
      <c r="M336" s="119"/>
      <c r="N336" s="120"/>
    </row>
    <row r="337" spans="1:14" s="2" customFormat="1" ht="21" customHeight="1" x14ac:dyDescent="0.25">
      <c r="A337" s="79" t="s">
        <v>52</v>
      </c>
      <c r="B337" s="79"/>
      <c r="C337" s="79"/>
      <c r="D337" s="79"/>
      <c r="E337" s="79"/>
      <c r="F337" s="79"/>
      <c r="G337" s="79"/>
      <c r="H337" s="79"/>
      <c r="I337" s="79"/>
      <c r="J337" s="79"/>
      <c r="K337" s="79"/>
      <c r="L337" s="79"/>
      <c r="M337" s="62"/>
      <c r="N337" s="1"/>
    </row>
    <row r="338" spans="1:14" s="1" customFormat="1" ht="28.8" x14ac:dyDescent="0.25">
      <c r="A338" s="14" t="s">
        <v>801</v>
      </c>
      <c r="B338" s="254">
        <v>1</v>
      </c>
      <c r="C338" s="13" t="s">
        <v>990</v>
      </c>
      <c r="D338" s="16"/>
      <c r="E338" s="16"/>
      <c r="F338" s="202"/>
      <c r="G338" s="202"/>
      <c r="H338" s="202"/>
      <c r="I338" s="289">
        <v>0</v>
      </c>
      <c r="J338" s="197">
        <v>0.23</v>
      </c>
      <c r="K338" s="10">
        <f>B338*I338</f>
        <v>0</v>
      </c>
      <c r="L338" s="117">
        <f>$J338*K338+K338</f>
        <v>0</v>
      </c>
      <c r="M338" s="62"/>
    </row>
    <row r="339" spans="1:14" s="1" customFormat="1" ht="86.4" x14ac:dyDescent="0.25">
      <c r="A339" s="283" t="s">
        <v>802</v>
      </c>
      <c r="B339" s="254">
        <v>1</v>
      </c>
      <c r="C339" s="292" t="s">
        <v>1150</v>
      </c>
      <c r="D339" s="291"/>
      <c r="E339" s="16"/>
      <c r="F339" s="202"/>
      <c r="G339" s="202"/>
      <c r="H339" s="202"/>
      <c r="I339" s="289">
        <v>0</v>
      </c>
      <c r="J339" s="197">
        <v>0.23</v>
      </c>
      <c r="K339" s="10">
        <f>B339*I339</f>
        <v>0</v>
      </c>
      <c r="L339" s="10">
        <f t="shared" ref="L339:L341" si="26">$J339*K339+K339</f>
        <v>0</v>
      </c>
      <c r="M339" s="62"/>
    </row>
    <row r="340" spans="1:14" s="1" customFormat="1" ht="172.8" x14ac:dyDescent="0.25">
      <c r="A340" s="14" t="s">
        <v>803</v>
      </c>
      <c r="B340" s="254">
        <v>1</v>
      </c>
      <c r="C340" s="13" t="s">
        <v>1098</v>
      </c>
      <c r="D340" s="16"/>
      <c r="E340" s="16"/>
      <c r="F340" s="202"/>
      <c r="G340" s="202"/>
      <c r="H340" s="202"/>
      <c r="I340" s="289">
        <v>0</v>
      </c>
      <c r="J340" s="197">
        <v>0.23</v>
      </c>
      <c r="K340" s="10">
        <f>B340*I340</f>
        <v>0</v>
      </c>
      <c r="L340" s="10">
        <f t="shared" si="26"/>
        <v>0</v>
      </c>
      <c r="M340" s="62"/>
    </row>
    <row r="341" spans="1:14" s="1" customFormat="1" ht="158.4" x14ac:dyDescent="0.25">
      <c r="A341" s="6" t="s">
        <v>804</v>
      </c>
      <c r="B341" s="254">
        <v>1</v>
      </c>
      <c r="C341" s="4" t="s">
        <v>1148</v>
      </c>
      <c r="D341" s="5"/>
      <c r="E341" s="5"/>
      <c r="F341" s="56"/>
      <c r="G341" s="56"/>
      <c r="H341" s="56"/>
      <c r="I341" s="289">
        <v>0</v>
      </c>
      <c r="J341" s="197">
        <v>0.23</v>
      </c>
      <c r="K341" s="10">
        <f>B341*I341</f>
        <v>0</v>
      </c>
      <c r="L341" s="117">
        <f t="shared" si="26"/>
        <v>0</v>
      </c>
      <c r="M341" s="62"/>
    </row>
    <row r="342" spans="1:14" s="220" customFormat="1" x14ac:dyDescent="0.25">
      <c r="A342" s="112" t="s">
        <v>805</v>
      </c>
      <c r="B342" s="113"/>
      <c r="C342" s="113"/>
      <c r="D342" s="113"/>
      <c r="E342" s="113"/>
      <c r="F342" s="113"/>
      <c r="G342" s="113"/>
      <c r="H342" s="113"/>
      <c r="I342" s="113"/>
      <c r="J342" s="114"/>
      <c r="K342" s="174">
        <f>SUM(K338:K341)</f>
        <v>0</v>
      </c>
      <c r="L342" s="58">
        <f>SUM(L338:L341)</f>
        <v>0</v>
      </c>
      <c r="M342" s="219"/>
    </row>
    <row r="343" spans="1:14" s="2" customFormat="1" x14ac:dyDescent="0.25">
      <c r="A343" s="88" t="s">
        <v>806</v>
      </c>
      <c r="B343" s="88"/>
      <c r="C343" s="88"/>
      <c r="D343" s="88"/>
      <c r="E343" s="88"/>
      <c r="F343" s="88"/>
      <c r="G343" s="88"/>
      <c r="H343" s="88"/>
      <c r="I343" s="88"/>
      <c r="J343" s="88"/>
      <c r="K343" s="88"/>
      <c r="L343" s="73"/>
      <c r="M343" s="62"/>
      <c r="N343" s="1"/>
    </row>
    <row r="344" spans="1:14" s="2" customFormat="1" x14ac:dyDescent="0.25">
      <c r="A344" s="111"/>
      <c r="B344" s="111"/>
      <c r="C344" s="111"/>
      <c r="D344" s="111"/>
      <c r="E344" s="111"/>
      <c r="F344" s="111"/>
      <c r="G344" s="111"/>
      <c r="H344" s="111"/>
      <c r="I344" s="111"/>
      <c r="J344" s="111"/>
      <c r="K344" s="111"/>
      <c r="L344" s="73"/>
      <c r="M344" s="62"/>
      <c r="N344" s="1"/>
    </row>
    <row r="345" spans="1:14" s="2" customFormat="1" ht="21" customHeight="1" x14ac:dyDescent="0.25">
      <c r="A345" s="213" t="s">
        <v>1006</v>
      </c>
      <c r="B345" s="214"/>
      <c r="C345" s="214"/>
      <c r="D345" s="214"/>
      <c r="E345" s="214"/>
      <c r="F345" s="70"/>
      <c r="G345" s="70"/>
      <c r="H345" s="70"/>
      <c r="I345" s="71"/>
      <c r="J345" s="193"/>
      <c r="K345" s="73"/>
      <c r="L345" s="73"/>
      <c r="M345" s="62"/>
      <c r="N345" s="1"/>
    </row>
    <row r="346" spans="1:14" s="233" customFormat="1" x14ac:dyDescent="0.25">
      <c r="A346" s="134" t="s">
        <v>53</v>
      </c>
      <c r="B346" s="134" t="s">
        <v>54</v>
      </c>
      <c r="C346" s="134" t="s">
        <v>815</v>
      </c>
      <c r="D346" s="135" t="s">
        <v>10</v>
      </c>
      <c r="E346" s="135" t="s">
        <v>839</v>
      </c>
      <c r="F346" s="227"/>
      <c r="G346" s="227"/>
      <c r="H346" s="227"/>
      <c r="I346" s="105"/>
      <c r="J346" s="217"/>
      <c r="K346" s="158"/>
      <c r="L346" s="158"/>
      <c r="M346" s="232"/>
      <c r="N346" s="232"/>
    </row>
    <row r="347" spans="1:14" s="121" customFormat="1" x14ac:dyDescent="0.25">
      <c r="A347" s="12" t="s">
        <v>43</v>
      </c>
      <c r="B347" s="12" t="s">
        <v>1077</v>
      </c>
      <c r="C347" s="12" t="s">
        <v>365</v>
      </c>
      <c r="D347" s="83">
        <f>K334</f>
        <v>0</v>
      </c>
      <c r="E347" s="83">
        <f>L334</f>
        <v>0</v>
      </c>
      <c r="F347" s="227"/>
      <c r="G347" s="227"/>
      <c r="H347" s="227"/>
      <c r="I347" s="105"/>
      <c r="J347" s="217"/>
      <c r="K347" s="158"/>
      <c r="L347" s="158"/>
      <c r="M347" s="119"/>
      <c r="N347" s="120"/>
    </row>
    <row r="348" spans="1:14" s="121" customFormat="1" x14ac:dyDescent="0.25">
      <c r="A348" s="12" t="s">
        <v>45</v>
      </c>
      <c r="B348" s="12" t="s">
        <v>807</v>
      </c>
      <c r="C348" s="12" t="s">
        <v>367</v>
      </c>
      <c r="D348" s="83">
        <f>K342</f>
        <v>0</v>
      </c>
      <c r="E348" s="83">
        <f>L342</f>
        <v>0</v>
      </c>
      <c r="F348" s="227"/>
      <c r="G348" s="227"/>
      <c r="H348" s="227"/>
      <c r="I348" s="105"/>
      <c r="J348" s="217"/>
      <c r="K348" s="158"/>
      <c r="L348" s="158"/>
      <c r="M348" s="119"/>
      <c r="N348" s="120"/>
    </row>
    <row r="349" spans="1:14" s="121" customFormat="1" x14ac:dyDescent="0.25">
      <c r="A349" s="229" t="s">
        <v>1005</v>
      </c>
      <c r="B349" s="229"/>
      <c r="C349" s="229"/>
      <c r="D349" s="234">
        <f>SUM(D347:D348)</f>
        <v>0</v>
      </c>
      <c r="E349" s="235">
        <f>SUM(E347:E348)</f>
        <v>0</v>
      </c>
      <c r="F349" s="227"/>
      <c r="G349" s="227"/>
      <c r="H349" s="227"/>
      <c r="I349" s="105"/>
      <c r="J349" s="217"/>
      <c r="K349" s="158"/>
      <c r="L349" s="158"/>
      <c r="M349" s="119"/>
      <c r="N349" s="120"/>
    </row>
    <row r="350" spans="1:14" s="2" customFormat="1" x14ac:dyDescent="0.25">
      <c r="A350" s="68"/>
      <c r="B350" s="71"/>
      <c r="C350" s="84"/>
      <c r="D350" s="70"/>
      <c r="E350" s="70"/>
      <c r="F350" s="70"/>
      <c r="G350" s="70"/>
      <c r="H350" s="70"/>
      <c r="I350" s="71"/>
      <c r="J350" s="193"/>
      <c r="K350" s="73"/>
      <c r="L350" s="73"/>
      <c r="M350" s="62"/>
      <c r="N350" s="1"/>
    </row>
    <row r="351" spans="1:14" s="2" customFormat="1" ht="21" customHeight="1" x14ac:dyDescent="0.25">
      <c r="A351" s="68"/>
      <c r="B351" s="71"/>
      <c r="C351" s="55" t="s">
        <v>855</v>
      </c>
      <c r="D351" s="54"/>
      <c r="E351" s="54"/>
      <c r="F351" s="70"/>
      <c r="G351" s="70"/>
      <c r="H351" s="70"/>
      <c r="I351" s="71"/>
      <c r="J351" s="193"/>
      <c r="K351" s="73"/>
      <c r="L351" s="73"/>
      <c r="M351" s="62"/>
      <c r="N351" s="1"/>
    </row>
    <row r="352" spans="1:14" s="233" customFormat="1" x14ac:dyDescent="0.25">
      <c r="A352" s="85"/>
      <c r="B352" s="105"/>
      <c r="C352" s="134" t="s">
        <v>815</v>
      </c>
      <c r="D352" s="135" t="s">
        <v>10</v>
      </c>
      <c r="E352" s="135" t="s">
        <v>839</v>
      </c>
      <c r="F352" s="227"/>
      <c r="G352" s="227"/>
      <c r="H352" s="227"/>
      <c r="I352" s="105"/>
      <c r="J352" s="217"/>
      <c r="K352" s="158"/>
      <c r="L352" s="158"/>
      <c r="M352" s="232"/>
      <c r="N352" s="232"/>
    </row>
    <row r="353" spans="1:14" s="121" customFormat="1" x14ac:dyDescent="0.25">
      <c r="A353" s="85"/>
      <c r="B353" s="105"/>
      <c r="C353" s="185" t="s">
        <v>1003</v>
      </c>
      <c r="D353" s="83">
        <f>D312</f>
        <v>0</v>
      </c>
      <c r="E353" s="83">
        <f>E312</f>
        <v>0</v>
      </c>
      <c r="F353" s="227"/>
      <c r="G353" s="227"/>
      <c r="H353" s="227"/>
      <c r="I353" s="105"/>
      <c r="J353" s="217"/>
      <c r="K353" s="158"/>
      <c r="L353" s="158"/>
      <c r="M353" s="119"/>
      <c r="N353" s="120"/>
    </row>
    <row r="354" spans="1:14" s="121" customFormat="1" x14ac:dyDescent="0.25">
      <c r="A354" s="85"/>
      <c r="B354" s="105"/>
      <c r="C354" s="185" t="s">
        <v>1004</v>
      </c>
      <c r="D354" s="83">
        <f t="shared" ref="D354:E354" si="27">D349</f>
        <v>0</v>
      </c>
      <c r="E354" s="83">
        <f t="shared" si="27"/>
        <v>0</v>
      </c>
      <c r="F354" s="227"/>
      <c r="G354" s="227"/>
      <c r="H354" s="227"/>
      <c r="I354" s="105"/>
      <c r="J354" s="217"/>
      <c r="K354" s="158"/>
      <c r="L354" s="158"/>
      <c r="M354" s="119"/>
      <c r="N354" s="120"/>
    </row>
    <row r="355" spans="1:14" s="121" customFormat="1" x14ac:dyDescent="0.25">
      <c r="A355" s="85"/>
      <c r="B355" s="105"/>
      <c r="C355" s="168" t="s">
        <v>816</v>
      </c>
      <c r="D355" s="140">
        <f>SUM(D353:D354)</f>
        <v>0</v>
      </c>
      <c r="E355" s="236">
        <f>SUM(E353:E354)</f>
        <v>0</v>
      </c>
      <c r="F355" s="227"/>
      <c r="G355" s="227"/>
      <c r="H355" s="227"/>
      <c r="I355" s="105"/>
      <c r="J355" s="217"/>
      <c r="K355" s="158"/>
      <c r="L355" s="158"/>
      <c r="M355" s="119"/>
      <c r="N355" s="120"/>
    </row>
    <row r="356" spans="1:14" s="2" customFormat="1" x14ac:dyDescent="0.25">
      <c r="A356" s="68"/>
      <c r="B356" s="71"/>
      <c r="C356" s="84"/>
      <c r="D356" s="70"/>
      <c r="E356" s="70"/>
      <c r="F356" s="70"/>
      <c r="G356" s="70"/>
      <c r="H356" s="70"/>
      <c r="I356" s="71"/>
      <c r="J356" s="193"/>
      <c r="K356" s="73"/>
      <c r="L356" s="73"/>
      <c r="M356" s="62"/>
      <c r="N356" s="1"/>
    </row>
    <row r="357" spans="1:14" s="2" customFormat="1" x14ac:dyDescent="0.25">
      <c r="A357" s="68"/>
      <c r="B357" s="71"/>
      <c r="C357" s="69"/>
      <c r="D357" s="70"/>
      <c r="E357" s="70"/>
      <c r="F357" s="70"/>
      <c r="G357" s="70"/>
      <c r="H357" s="70"/>
      <c r="I357" s="71"/>
      <c r="J357" s="193"/>
      <c r="K357" s="73"/>
      <c r="L357" s="73"/>
      <c r="M357" s="62"/>
      <c r="N357" s="1"/>
    </row>
    <row r="358" spans="1:14" s="2" customFormat="1" x14ac:dyDescent="0.25">
      <c r="A358" s="68"/>
      <c r="B358" s="71"/>
      <c r="C358" s="69"/>
      <c r="D358" s="70"/>
      <c r="E358" s="70"/>
      <c r="F358" s="70"/>
      <c r="G358" s="70"/>
      <c r="H358" s="70"/>
      <c r="I358" s="71"/>
      <c r="J358" s="193"/>
      <c r="K358" s="73"/>
      <c r="L358" s="73"/>
      <c r="M358" s="62"/>
      <c r="N358" s="1"/>
    </row>
    <row r="359" spans="1:14" s="2" customFormat="1" x14ac:dyDescent="0.25">
      <c r="A359" s="68"/>
      <c r="B359" s="71"/>
      <c r="C359" s="69"/>
      <c r="D359" s="70"/>
      <c r="E359" s="70"/>
      <c r="F359" s="70"/>
      <c r="G359" s="70"/>
      <c r="H359" s="70"/>
      <c r="I359" s="71"/>
      <c r="J359" s="193"/>
      <c r="K359" s="73"/>
      <c r="L359" s="73"/>
      <c r="M359" s="62"/>
      <c r="N359" s="1"/>
    </row>
    <row r="360" spans="1:14" s="2" customFormat="1" x14ac:dyDescent="0.25">
      <c r="A360" s="68"/>
      <c r="B360" s="71"/>
      <c r="C360" s="69"/>
      <c r="D360" s="70"/>
      <c r="E360" s="70"/>
      <c r="F360" s="70"/>
      <c r="G360" s="70"/>
      <c r="H360" s="70"/>
      <c r="I360" s="71"/>
      <c r="J360" s="193"/>
      <c r="K360" s="73"/>
      <c r="L360" s="73"/>
      <c r="M360" s="62"/>
      <c r="N360" s="1"/>
    </row>
    <row r="361" spans="1:14" s="2" customFormat="1" x14ac:dyDescent="0.25">
      <c r="A361" s="68"/>
      <c r="B361" s="71"/>
      <c r="C361" s="69"/>
      <c r="D361" s="70"/>
      <c r="E361" s="70"/>
      <c r="F361" s="70"/>
      <c r="G361" s="70"/>
      <c r="H361" s="70"/>
      <c r="I361" s="71"/>
      <c r="J361" s="193"/>
      <c r="K361" s="73"/>
      <c r="L361" s="73"/>
      <c r="M361" s="62"/>
      <c r="N361" s="1"/>
    </row>
    <row r="362" spans="1:14" s="2" customFormat="1" x14ac:dyDescent="0.25">
      <c r="A362" s="68"/>
      <c r="B362" s="71"/>
      <c r="C362" s="69"/>
      <c r="D362" s="70"/>
      <c r="E362" s="70"/>
      <c r="F362" s="70"/>
      <c r="G362" s="70"/>
      <c r="H362" s="70"/>
      <c r="I362" s="71"/>
      <c r="J362" s="193"/>
      <c r="K362" s="73"/>
      <c r="L362" s="73"/>
      <c r="M362" s="62"/>
      <c r="N362" s="1"/>
    </row>
    <row r="363" spans="1:14" s="2" customFormat="1" x14ac:dyDescent="0.25">
      <c r="A363" s="68"/>
      <c r="B363" s="71"/>
      <c r="C363" s="69"/>
      <c r="D363" s="70"/>
      <c r="E363" s="70"/>
      <c r="F363" s="70"/>
      <c r="G363" s="70"/>
      <c r="H363" s="70"/>
      <c r="I363" s="71"/>
      <c r="J363" s="193"/>
      <c r="K363" s="73"/>
      <c r="L363" s="73"/>
      <c r="M363" s="62"/>
      <c r="N363" s="1"/>
    </row>
    <row r="364" spans="1:14" s="2" customFormat="1" x14ac:dyDescent="0.25">
      <c r="A364" s="68"/>
      <c r="B364" s="71"/>
      <c r="C364" s="69"/>
      <c r="D364" s="70"/>
      <c r="E364" s="70"/>
      <c r="F364" s="70"/>
      <c r="G364" s="70"/>
      <c r="H364" s="70"/>
      <c r="I364" s="71"/>
      <c r="J364" s="193"/>
      <c r="K364" s="73"/>
      <c r="L364" s="73"/>
      <c r="M364" s="62"/>
      <c r="N364" s="1"/>
    </row>
    <row r="365" spans="1:14" s="2" customFormat="1" x14ac:dyDescent="0.25">
      <c r="A365" s="68"/>
      <c r="B365" s="71"/>
      <c r="C365" s="69"/>
      <c r="D365" s="70"/>
      <c r="E365" s="70"/>
      <c r="F365" s="70"/>
      <c r="G365" s="70"/>
      <c r="H365" s="70"/>
      <c r="I365" s="71"/>
      <c r="J365" s="193"/>
      <c r="K365" s="73"/>
      <c r="L365" s="73"/>
      <c r="M365" s="62"/>
      <c r="N365" s="1"/>
    </row>
    <row r="366" spans="1:14" s="2" customFormat="1" x14ac:dyDescent="0.25">
      <c r="A366" s="68"/>
      <c r="B366" s="71"/>
      <c r="C366" s="69"/>
      <c r="D366" s="70"/>
      <c r="E366" s="70"/>
      <c r="F366" s="70"/>
      <c r="G366" s="70"/>
      <c r="H366" s="70"/>
      <c r="I366" s="71"/>
      <c r="J366" s="193"/>
      <c r="K366" s="73"/>
      <c r="L366" s="73"/>
      <c r="M366" s="62"/>
      <c r="N366" s="1"/>
    </row>
    <row r="367" spans="1:14" s="2" customFormat="1" x14ac:dyDescent="0.25">
      <c r="A367" s="68"/>
      <c r="B367" s="71"/>
      <c r="C367" s="69"/>
      <c r="D367" s="70"/>
      <c r="E367" s="70"/>
      <c r="F367" s="70"/>
      <c r="G367" s="70"/>
      <c r="H367" s="70"/>
      <c r="I367" s="71"/>
      <c r="J367" s="193"/>
      <c r="K367" s="73"/>
      <c r="L367" s="73"/>
      <c r="M367" s="62"/>
      <c r="N367" s="1"/>
    </row>
    <row r="368" spans="1:14" s="2" customFormat="1" x14ac:dyDescent="0.25">
      <c r="A368" s="68"/>
      <c r="B368" s="71"/>
      <c r="C368" s="69"/>
      <c r="D368" s="70"/>
      <c r="E368" s="70"/>
      <c r="F368" s="70"/>
      <c r="G368" s="70"/>
      <c r="H368" s="70"/>
      <c r="I368" s="71"/>
      <c r="J368" s="193"/>
      <c r="K368" s="73"/>
      <c r="L368" s="73"/>
      <c r="M368" s="62"/>
      <c r="N368" s="1"/>
    </row>
    <row r="369" spans="1:14" s="2" customFormat="1" x14ac:dyDescent="0.25">
      <c r="A369" s="68"/>
      <c r="B369" s="71"/>
      <c r="C369" s="69"/>
      <c r="D369" s="70"/>
      <c r="E369" s="70"/>
      <c r="F369" s="70"/>
      <c r="G369" s="70"/>
      <c r="H369" s="70"/>
      <c r="I369" s="71"/>
      <c r="J369" s="193"/>
      <c r="K369" s="73"/>
      <c r="L369" s="73"/>
      <c r="M369" s="62"/>
      <c r="N369" s="1"/>
    </row>
    <row r="370" spans="1:14" s="2" customFormat="1" x14ac:dyDescent="0.25">
      <c r="A370" s="68"/>
      <c r="B370" s="71"/>
      <c r="C370" s="69"/>
      <c r="D370" s="70"/>
      <c r="E370" s="70"/>
      <c r="F370" s="70"/>
      <c r="G370" s="70"/>
      <c r="H370" s="70"/>
      <c r="I370" s="71"/>
      <c r="J370" s="193"/>
      <c r="K370" s="73"/>
      <c r="L370" s="73"/>
      <c r="M370" s="62"/>
      <c r="N370" s="1"/>
    </row>
    <row r="371" spans="1:14" s="2" customFormat="1" x14ac:dyDescent="0.25">
      <c r="A371" s="68"/>
      <c r="B371" s="71"/>
      <c r="C371" s="69"/>
      <c r="D371" s="70"/>
      <c r="E371" s="70"/>
      <c r="F371" s="70"/>
      <c r="G371" s="70"/>
      <c r="H371" s="70"/>
      <c r="I371" s="71"/>
      <c r="J371" s="193"/>
      <c r="K371" s="73"/>
      <c r="L371" s="73"/>
      <c r="M371" s="62"/>
      <c r="N371" s="1"/>
    </row>
    <row r="372" spans="1:14" s="2" customFormat="1" x14ac:dyDescent="0.25">
      <c r="A372" s="68"/>
      <c r="B372" s="71"/>
      <c r="C372" s="69"/>
      <c r="D372" s="70"/>
      <c r="E372" s="70"/>
      <c r="F372" s="70"/>
      <c r="G372" s="70"/>
      <c r="H372" s="70"/>
      <c r="I372" s="71"/>
      <c r="J372" s="193"/>
      <c r="K372" s="73"/>
      <c r="L372" s="73"/>
      <c r="M372" s="62"/>
      <c r="N372" s="1"/>
    </row>
    <row r="373" spans="1:14" s="2" customFormat="1" x14ac:dyDescent="0.25">
      <c r="A373" s="68"/>
      <c r="B373" s="71"/>
      <c r="C373" s="69"/>
      <c r="D373" s="70"/>
      <c r="E373" s="70"/>
      <c r="F373" s="70"/>
      <c r="G373" s="70"/>
      <c r="H373" s="70"/>
      <c r="I373" s="71"/>
      <c r="J373" s="193"/>
      <c r="K373" s="73"/>
      <c r="L373" s="73"/>
      <c r="M373" s="62"/>
      <c r="N373" s="1"/>
    </row>
    <row r="374" spans="1:14" s="2" customFormat="1" x14ac:dyDescent="0.25">
      <c r="A374" s="68"/>
      <c r="B374" s="71"/>
      <c r="C374" s="69"/>
      <c r="D374" s="70"/>
      <c r="E374" s="70"/>
      <c r="F374" s="70"/>
      <c r="G374" s="70"/>
      <c r="H374" s="70"/>
      <c r="I374" s="71"/>
      <c r="J374" s="193"/>
      <c r="K374" s="73"/>
      <c r="L374" s="73"/>
      <c r="M374" s="62"/>
      <c r="N374" s="1"/>
    </row>
    <row r="375" spans="1:14" s="2" customFormat="1" x14ac:dyDescent="0.25">
      <c r="A375" s="68"/>
      <c r="B375" s="71"/>
      <c r="C375" s="69"/>
      <c r="D375" s="70"/>
      <c r="E375" s="70"/>
      <c r="F375" s="70"/>
      <c r="G375" s="70"/>
      <c r="H375" s="70"/>
      <c r="I375" s="71"/>
      <c r="J375" s="193"/>
      <c r="K375" s="73"/>
      <c r="L375" s="73"/>
      <c r="M375" s="62"/>
      <c r="N375" s="1"/>
    </row>
    <row r="376" spans="1:14" s="2" customFormat="1" x14ac:dyDescent="0.25">
      <c r="A376" s="68"/>
      <c r="B376" s="71"/>
      <c r="C376" s="69"/>
      <c r="D376" s="70"/>
      <c r="E376" s="70"/>
      <c r="F376" s="70"/>
      <c r="G376" s="70"/>
      <c r="H376" s="70"/>
      <c r="I376" s="71"/>
      <c r="J376" s="193"/>
      <c r="K376" s="73"/>
      <c r="L376" s="73"/>
      <c r="M376" s="62"/>
      <c r="N376" s="1"/>
    </row>
    <row r="377" spans="1:14" s="2" customFormat="1" x14ac:dyDescent="0.25">
      <c r="A377" s="68"/>
      <c r="B377" s="71"/>
      <c r="C377" s="69"/>
      <c r="D377" s="70"/>
      <c r="E377" s="70"/>
      <c r="F377" s="70"/>
      <c r="G377" s="70"/>
      <c r="H377" s="70"/>
      <c r="I377" s="71"/>
      <c r="J377" s="193"/>
      <c r="K377" s="73"/>
      <c r="L377" s="73"/>
      <c r="M377" s="62"/>
      <c r="N377" s="1"/>
    </row>
    <row r="378" spans="1:14" s="2" customFormat="1" x14ac:dyDescent="0.25">
      <c r="A378" s="68"/>
      <c r="B378" s="71"/>
      <c r="C378" s="69"/>
      <c r="D378" s="70"/>
      <c r="E378" s="70"/>
      <c r="F378" s="70"/>
      <c r="G378" s="70"/>
      <c r="H378" s="70"/>
      <c r="I378" s="71"/>
      <c r="J378" s="193"/>
      <c r="K378" s="73"/>
      <c r="L378" s="73"/>
      <c r="M378" s="62"/>
      <c r="N378" s="1"/>
    </row>
    <row r="379" spans="1:14" s="2" customFormat="1" x14ac:dyDescent="0.25">
      <c r="A379" s="68"/>
      <c r="B379" s="71"/>
      <c r="C379" s="69"/>
      <c r="D379" s="70"/>
      <c r="E379" s="70"/>
      <c r="F379" s="70"/>
      <c r="G379" s="70"/>
      <c r="H379" s="70"/>
      <c r="I379" s="71"/>
      <c r="J379" s="193"/>
      <c r="K379" s="73"/>
      <c r="L379" s="73"/>
      <c r="M379" s="62"/>
      <c r="N379" s="1"/>
    </row>
    <row r="380" spans="1:14" s="2" customFormat="1" x14ac:dyDescent="0.25">
      <c r="A380" s="68"/>
      <c r="B380" s="71"/>
      <c r="C380" s="69"/>
      <c r="D380" s="70"/>
      <c r="E380" s="70"/>
      <c r="F380" s="70"/>
      <c r="G380" s="70"/>
      <c r="H380" s="70"/>
      <c r="I380" s="71"/>
      <c r="J380" s="193"/>
      <c r="K380" s="73"/>
      <c r="L380" s="73"/>
      <c r="M380" s="62"/>
      <c r="N380" s="1"/>
    </row>
    <row r="381" spans="1:14" s="2" customFormat="1" x14ac:dyDescent="0.25">
      <c r="A381" s="68"/>
      <c r="B381" s="71"/>
      <c r="C381" s="69"/>
      <c r="D381" s="70"/>
      <c r="E381" s="70"/>
      <c r="F381" s="70"/>
      <c r="G381" s="70"/>
      <c r="H381" s="70"/>
      <c r="I381" s="71"/>
      <c r="J381" s="193"/>
      <c r="K381" s="73"/>
      <c r="L381" s="73"/>
      <c r="M381" s="62"/>
      <c r="N381" s="1"/>
    </row>
    <row r="382" spans="1:14" s="2" customFormat="1" x14ac:dyDescent="0.25">
      <c r="A382" s="68"/>
      <c r="B382" s="71"/>
      <c r="C382" s="69"/>
      <c r="D382" s="70"/>
      <c r="E382" s="70"/>
      <c r="F382" s="70"/>
      <c r="G382" s="70"/>
      <c r="H382" s="70"/>
      <c r="I382" s="71"/>
      <c r="J382" s="193"/>
      <c r="K382" s="73"/>
      <c r="L382" s="73"/>
      <c r="M382" s="62"/>
      <c r="N382" s="1"/>
    </row>
    <row r="383" spans="1:14" s="2" customFormat="1" x14ac:dyDescent="0.25">
      <c r="A383" s="68"/>
      <c r="B383" s="71"/>
      <c r="C383" s="69"/>
      <c r="D383" s="70"/>
      <c r="E383" s="70"/>
      <c r="F383" s="70"/>
      <c r="G383" s="70"/>
      <c r="H383" s="70"/>
      <c r="I383" s="71"/>
      <c r="J383" s="193"/>
      <c r="K383" s="73"/>
      <c r="L383" s="73"/>
      <c r="M383" s="62"/>
      <c r="N383" s="1"/>
    </row>
    <row r="384" spans="1:14" s="2" customFormat="1" x14ac:dyDescent="0.25">
      <c r="A384" s="68"/>
      <c r="B384" s="71"/>
      <c r="C384" s="69"/>
      <c r="D384" s="70"/>
      <c r="E384" s="70"/>
      <c r="F384" s="70"/>
      <c r="G384" s="70"/>
      <c r="H384" s="70"/>
      <c r="I384" s="71"/>
      <c r="J384" s="193"/>
      <c r="K384" s="73"/>
      <c r="L384" s="73"/>
      <c r="M384" s="62"/>
      <c r="N384" s="1"/>
    </row>
    <row r="385" spans="1:14" s="2" customFormat="1" x14ac:dyDescent="0.25">
      <c r="A385" s="68"/>
      <c r="B385" s="71"/>
      <c r="C385" s="69"/>
      <c r="D385" s="70"/>
      <c r="E385" s="70"/>
      <c r="F385" s="70"/>
      <c r="G385" s="70"/>
      <c r="H385" s="70"/>
      <c r="I385" s="71"/>
      <c r="J385" s="193"/>
      <c r="K385" s="73"/>
      <c r="L385" s="73"/>
      <c r="M385" s="62"/>
      <c r="N385" s="1"/>
    </row>
    <row r="386" spans="1:14" s="2" customFormat="1" x14ac:dyDescent="0.25">
      <c r="A386" s="68"/>
      <c r="B386" s="71"/>
      <c r="C386" s="69"/>
      <c r="D386" s="70"/>
      <c r="E386" s="70"/>
      <c r="F386" s="70"/>
      <c r="G386" s="70"/>
      <c r="H386" s="70"/>
      <c r="I386" s="71"/>
      <c r="J386" s="193"/>
      <c r="K386" s="73"/>
      <c r="L386" s="73"/>
      <c r="M386" s="62"/>
      <c r="N386" s="1"/>
    </row>
    <row r="387" spans="1:14" s="2" customFormat="1" x14ac:dyDescent="0.25">
      <c r="A387" s="68"/>
      <c r="B387" s="71"/>
      <c r="C387" s="69"/>
      <c r="D387" s="70"/>
      <c r="E387" s="70"/>
      <c r="F387" s="70"/>
      <c r="G387" s="70"/>
      <c r="H387" s="70"/>
      <c r="I387" s="71"/>
      <c r="J387" s="193"/>
      <c r="K387" s="73"/>
      <c r="L387" s="73"/>
      <c r="M387" s="62"/>
      <c r="N387" s="1"/>
    </row>
    <row r="388" spans="1:14" s="2" customFormat="1" x14ac:dyDescent="0.25">
      <c r="A388" s="68"/>
      <c r="B388" s="71"/>
      <c r="C388" s="69"/>
      <c r="D388" s="70"/>
      <c r="E388" s="70"/>
      <c r="F388" s="70"/>
      <c r="G388" s="70"/>
      <c r="H388" s="70"/>
      <c r="I388" s="71"/>
      <c r="J388" s="193"/>
      <c r="K388" s="73"/>
      <c r="L388" s="73"/>
      <c r="M388" s="62"/>
      <c r="N388" s="1"/>
    </row>
    <row r="389" spans="1:14" s="2" customFormat="1" x14ac:dyDescent="0.25">
      <c r="A389" s="68"/>
      <c r="B389" s="71"/>
      <c r="C389" s="69"/>
      <c r="D389" s="70"/>
      <c r="E389" s="70"/>
      <c r="F389" s="70"/>
      <c r="G389" s="70"/>
      <c r="H389" s="70"/>
      <c r="I389" s="71"/>
      <c r="J389" s="193"/>
      <c r="K389" s="73"/>
      <c r="L389" s="73"/>
      <c r="M389" s="62"/>
      <c r="N389" s="1"/>
    </row>
    <row r="390" spans="1:14" s="2" customFormat="1" x14ac:dyDescent="0.25">
      <c r="A390" s="68"/>
      <c r="B390" s="71"/>
      <c r="C390" s="69"/>
      <c r="D390" s="70"/>
      <c r="E390" s="70"/>
      <c r="F390" s="70"/>
      <c r="G390" s="70"/>
      <c r="H390" s="70"/>
      <c r="I390" s="71"/>
      <c r="J390" s="193"/>
      <c r="K390" s="73"/>
      <c r="L390" s="73"/>
      <c r="M390" s="62"/>
      <c r="N390" s="1"/>
    </row>
    <row r="391" spans="1:14" s="2" customFormat="1" x14ac:dyDescent="0.25">
      <c r="A391" s="68"/>
      <c r="B391" s="71"/>
      <c r="C391" s="69"/>
      <c r="D391" s="70"/>
      <c r="E391" s="70"/>
      <c r="F391" s="70"/>
      <c r="G391" s="70"/>
      <c r="H391" s="70"/>
      <c r="I391" s="71"/>
      <c r="J391" s="193"/>
      <c r="K391" s="73"/>
      <c r="L391" s="73"/>
      <c r="M391" s="62"/>
      <c r="N391" s="1"/>
    </row>
    <row r="392" spans="1:14" s="2" customFormat="1" x14ac:dyDescent="0.25">
      <c r="A392" s="68"/>
      <c r="B392" s="71"/>
      <c r="C392" s="69"/>
      <c r="D392" s="70"/>
      <c r="E392" s="70"/>
      <c r="F392" s="70"/>
      <c r="G392" s="70"/>
      <c r="H392" s="70"/>
      <c r="I392" s="71"/>
      <c r="J392" s="193"/>
      <c r="K392" s="73"/>
      <c r="L392" s="73"/>
      <c r="M392" s="62"/>
      <c r="N392" s="1"/>
    </row>
    <row r="393" spans="1:14" s="2" customFormat="1" x14ac:dyDescent="0.25">
      <c r="A393" s="68"/>
      <c r="B393" s="71"/>
      <c r="C393" s="69"/>
      <c r="D393" s="70"/>
      <c r="E393" s="70"/>
      <c r="F393" s="70"/>
      <c r="G393" s="70"/>
      <c r="H393" s="70"/>
      <c r="I393" s="71"/>
      <c r="J393" s="193"/>
      <c r="K393" s="73"/>
      <c r="L393" s="73"/>
      <c r="M393" s="62"/>
      <c r="N393" s="1"/>
    </row>
    <row r="394" spans="1:14" s="2" customFormat="1" x14ac:dyDescent="0.25">
      <c r="A394" s="68"/>
      <c r="B394" s="71"/>
      <c r="C394" s="69"/>
      <c r="D394" s="70"/>
      <c r="E394" s="70"/>
      <c r="F394" s="70"/>
      <c r="G394" s="70"/>
      <c r="H394" s="70"/>
      <c r="I394" s="71"/>
      <c r="J394" s="193"/>
      <c r="K394" s="73"/>
      <c r="L394" s="73"/>
      <c r="M394" s="62"/>
      <c r="N394" s="1"/>
    </row>
    <row r="395" spans="1:14" s="2" customFormat="1" x14ac:dyDescent="0.25">
      <c r="A395" s="68"/>
      <c r="B395" s="71"/>
      <c r="C395" s="69"/>
      <c r="D395" s="70"/>
      <c r="E395" s="70"/>
      <c r="F395" s="70"/>
      <c r="G395" s="70"/>
      <c r="H395" s="70"/>
      <c r="I395" s="71"/>
      <c r="J395" s="193"/>
      <c r="K395" s="73"/>
      <c r="L395" s="73"/>
      <c r="M395" s="62"/>
      <c r="N395" s="1"/>
    </row>
    <row r="396" spans="1:14" s="2" customFormat="1" x14ac:dyDescent="0.25">
      <c r="A396" s="68"/>
      <c r="B396" s="71"/>
      <c r="C396" s="69"/>
      <c r="D396" s="70"/>
      <c r="E396" s="70"/>
      <c r="F396" s="70"/>
      <c r="G396" s="70"/>
      <c r="H396" s="70"/>
      <c r="I396" s="71"/>
      <c r="J396" s="193"/>
      <c r="K396" s="73"/>
      <c r="L396" s="73"/>
      <c r="M396" s="62"/>
      <c r="N396" s="1"/>
    </row>
    <row r="397" spans="1:14" s="2" customFormat="1" x14ac:dyDescent="0.25">
      <c r="A397" s="68"/>
      <c r="B397" s="71"/>
      <c r="C397" s="69"/>
      <c r="D397" s="70"/>
      <c r="E397" s="70"/>
      <c r="F397" s="70"/>
      <c r="G397" s="70"/>
      <c r="H397" s="70"/>
      <c r="I397" s="71"/>
      <c r="J397" s="193"/>
      <c r="K397" s="73"/>
      <c r="L397" s="73"/>
      <c r="M397" s="62"/>
      <c r="N397" s="1"/>
    </row>
    <row r="398" spans="1:14" s="2" customFormat="1" x14ac:dyDescent="0.25">
      <c r="A398" s="68"/>
      <c r="B398" s="71"/>
      <c r="C398" s="69"/>
      <c r="D398" s="70"/>
      <c r="E398" s="70"/>
      <c r="F398" s="70"/>
      <c r="G398" s="70"/>
      <c r="H398" s="70"/>
      <c r="I398" s="71"/>
      <c r="J398" s="193"/>
      <c r="K398" s="73"/>
      <c r="L398" s="73"/>
      <c r="M398" s="62"/>
      <c r="N398" s="1"/>
    </row>
    <row r="399" spans="1:14" s="2" customFormat="1" x14ac:dyDescent="0.25">
      <c r="A399" s="68"/>
      <c r="B399" s="71"/>
      <c r="C399" s="69"/>
      <c r="D399" s="70"/>
      <c r="E399" s="70"/>
      <c r="F399" s="70"/>
      <c r="G399" s="70"/>
      <c r="H399" s="70"/>
      <c r="I399" s="71"/>
      <c r="J399" s="193"/>
      <c r="K399" s="73"/>
      <c r="L399" s="73"/>
      <c r="M399" s="62"/>
      <c r="N399" s="1"/>
    </row>
    <row r="400" spans="1:14" s="2" customFormat="1" x14ac:dyDescent="0.25">
      <c r="A400" s="68"/>
      <c r="B400" s="71"/>
      <c r="C400" s="69"/>
      <c r="D400" s="70"/>
      <c r="E400" s="70"/>
      <c r="F400" s="70"/>
      <c r="G400" s="70"/>
      <c r="H400" s="70"/>
      <c r="I400" s="71"/>
      <c r="J400" s="193"/>
      <c r="K400" s="73"/>
      <c r="L400" s="73"/>
      <c r="M400" s="62"/>
      <c r="N400" s="1"/>
    </row>
    <row r="401" spans="1:14" s="2" customFormat="1" x14ac:dyDescent="0.25">
      <c r="A401" s="68"/>
      <c r="B401" s="71"/>
      <c r="C401" s="69"/>
      <c r="D401" s="70"/>
      <c r="E401" s="70"/>
      <c r="F401" s="70"/>
      <c r="G401" s="70"/>
      <c r="H401" s="70"/>
      <c r="I401" s="71"/>
      <c r="J401" s="193"/>
      <c r="K401" s="73"/>
      <c r="L401" s="73"/>
      <c r="M401" s="62"/>
      <c r="N401" s="1"/>
    </row>
    <row r="402" spans="1:14" s="2" customFormat="1" x14ac:dyDescent="0.25">
      <c r="A402" s="68"/>
      <c r="B402" s="71"/>
      <c r="C402" s="69"/>
      <c r="D402" s="70"/>
      <c r="E402" s="70"/>
      <c r="F402" s="70"/>
      <c r="G402" s="70"/>
      <c r="H402" s="70"/>
      <c r="I402" s="71"/>
      <c r="J402" s="193"/>
      <c r="K402" s="73"/>
      <c r="L402" s="73"/>
      <c r="M402" s="62"/>
      <c r="N402" s="1"/>
    </row>
    <row r="403" spans="1:14" s="2" customFormat="1" x14ac:dyDescent="0.25">
      <c r="A403" s="68"/>
      <c r="B403" s="71"/>
      <c r="C403" s="69"/>
      <c r="D403" s="70"/>
      <c r="E403" s="70"/>
      <c r="F403" s="70"/>
      <c r="G403" s="70"/>
      <c r="H403" s="70"/>
      <c r="I403" s="71"/>
      <c r="J403" s="193"/>
      <c r="K403" s="73"/>
      <c r="L403" s="73"/>
      <c r="M403" s="62"/>
      <c r="N403" s="1"/>
    </row>
    <row r="404" spans="1:14" s="2" customFormat="1" x14ac:dyDescent="0.25">
      <c r="A404" s="68"/>
      <c r="B404" s="71"/>
      <c r="C404" s="69"/>
      <c r="D404" s="70"/>
      <c r="E404" s="70"/>
      <c r="F404" s="70"/>
      <c r="G404" s="70"/>
      <c r="H404" s="70"/>
      <c r="I404" s="71"/>
      <c r="J404" s="193"/>
      <c r="K404" s="73"/>
      <c r="L404" s="73"/>
      <c r="M404" s="62"/>
      <c r="N404" s="1"/>
    </row>
    <row r="405" spans="1:14" s="2" customFormat="1" x14ac:dyDescent="0.25">
      <c r="A405" s="68"/>
      <c r="B405" s="71"/>
      <c r="C405" s="69"/>
      <c r="D405" s="70"/>
      <c r="E405" s="70"/>
      <c r="F405" s="70"/>
      <c r="G405" s="70"/>
      <c r="H405" s="70"/>
      <c r="I405" s="71"/>
      <c r="J405" s="193"/>
      <c r="K405" s="73"/>
      <c r="L405" s="73"/>
      <c r="M405" s="62"/>
      <c r="N405" s="1"/>
    </row>
    <row r="406" spans="1:14" s="2" customFormat="1" x14ac:dyDescent="0.25">
      <c r="A406" s="68"/>
      <c r="B406" s="71"/>
      <c r="C406" s="69"/>
      <c r="D406" s="70"/>
      <c r="E406" s="70"/>
      <c r="F406" s="70"/>
      <c r="G406" s="70"/>
      <c r="H406" s="70"/>
      <c r="I406" s="71"/>
      <c r="J406" s="193"/>
      <c r="K406" s="73"/>
      <c r="L406" s="73"/>
      <c r="M406" s="62"/>
      <c r="N406" s="1"/>
    </row>
    <row r="407" spans="1:14" s="2" customFormat="1" x14ac:dyDescent="0.25">
      <c r="A407" s="68"/>
      <c r="B407" s="71"/>
      <c r="C407" s="69"/>
      <c r="D407" s="70"/>
      <c r="E407" s="70"/>
      <c r="F407" s="70"/>
      <c r="G407" s="70"/>
      <c r="H407" s="70"/>
      <c r="I407" s="71"/>
      <c r="J407" s="193"/>
      <c r="K407" s="73"/>
      <c r="L407" s="73"/>
      <c r="M407" s="62"/>
      <c r="N407" s="1"/>
    </row>
    <row r="408" spans="1:14" s="2" customFormat="1" x14ac:dyDescent="0.25">
      <c r="A408" s="68"/>
      <c r="B408" s="71"/>
      <c r="C408" s="69"/>
      <c r="D408" s="70"/>
      <c r="E408" s="70"/>
      <c r="F408" s="70"/>
      <c r="G408" s="70"/>
      <c r="H408" s="70"/>
      <c r="I408" s="71"/>
      <c r="J408" s="193"/>
      <c r="K408" s="73"/>
      <c r="L408" s="73"/>
      <c r="M408" s="62"/>
      <c r="N408" s="1"/>
    </row>
    <row r="409" spans="1:14" s="2" customFormat="1" x14ac:dyDescent="0.25">
      <c r="A409" s="68"/>
      <c r="B409" s="71"/>
      <c r="C409" s="69"/>
      <c r="D409" s="70"/>
      <c r="E409" s="70"/>
      <c r="F409" s="70"/>
      <c r="G409" s="70"/>
      <c r="H409" s="70"/>
      <c r="I409" s="71"/>
      <c r="J409" s="193"/>
      <c r="K409" s="73"/>
      <c r="L409" s="73"/>
      <c r="M409" s="62"/>
      <c r="N409" s="1"/>
    </row>
    <row r="410" spans="1:14" s="2" customFormat="1" x14ac:dyDescent="0.25">
      <c r="A410" s="68"/>
      <c r="B410" s="71"/>
      <c r="C410" s="69"/>
      <c r="D410" s="70"/>
      <c r="E410" s="70"/>
      <c r="F410" s="70"/>
      <c r="G410" s="70"/>
      <c r="H410" s="70"/>
      <c r="I410" s="71"/>
      <c r="J410" s="193"/>
      <c r="K410" s="73"/>
      <c r="L410" s="73"/>
      <c r="M410" s="62"/>
      <c r="N410" s="1"/>
    </row>
    <row r="411" spans="1:14" s="2" customFormat="1" x14ac:dyDescent="0.25">
      <c r="A411" s="68"/>
      <c r="B411" s="71"/>
      <c r="C411" s="69"/>
      <c r="D411" s="70"/>
      <c r="E411" s="70"/>
      <c r="F411" s="70"/>
      <c r="G411" s="70"/>
      <c r="H411" s="70"/>
      <c r="I411" s="71"/>
      <c r="J411" s="193"/>
      <c r="K411" s="73"/>
      <c r="L411" s="73"/>
      <c r="M411" s="62"/>
      <c r="N411" s="1"/>
    </row>
    <row r="412" spans="1:14" s="2" customFormat="1" x14ac:dyDescent="0.25">
      <c r="A412" s="68"/>
      <c r="B412" s="71"/>
      <c r="C412" s="69"/>
      <c r="D412" s="70"/>
      <c r="E412" s="70"/>
      <c r="F412" s="70"/>
      <c r="G412" s="70"/>
      <c r="H412" s="70"/>
      <c r="I412" s="71"/>
      <c r="J412" s="193"/>
      <c r="K412" s="73"/>
      <c r="L412" s="73"/>
      <c r="M412" s="62"/>
      <c r="N412" s="1"/>
    </row>
    <row r="413" spans="1:14" s="2" customFormat="1" x14ac:dyDescent="0.25">
      <c r="A413" s="68"/>
      <c r="B413" s="71"/>
      <c r="C413" s="69"/>
      <c r="D413" s="70"/>
      <c r="E413" s="70"/>
      <c r="F413" s="70"/>
      <c r="G413" s="70"/>
      <c r="H413" s="70"/>
      <c r="I413" s="71"/>
      <c r="J413" s="193"/>
      <c r="K413" s="73"/>
      <c r="L413" s="73"/>
      <c r="M413" s="62"/>
      <c r="N413" s="1"/>
    </row>
    <row r="414" spans="1:14" s="2" customFormat="1" x14ac:dyDescent="0.25">
      <c r="A414" s="68"/>
      <c r="B414" s="71"/>
      <c r="C414" s="69"/>
      <c r="D414" s="70"/>
      <c r="E414" s="70"/>
      <c r="F414" s="70"/>
      <c r="G414" s="70"/>
      <c r="H414" s="70"/>
      <c r="I414" s="71"/>
      <c r="J414" s="193"/>
      <c r="K414" s="73"/>
      <c r="L414" s="73"/>
      <c r="M414" s="62"/>
      <c r="N414" s="1"/>
    </row>
    <row r="415" spans="1:14" s="2" customFormat="1" x14ac:dyDescent="0.25">
      <c r="A415" s="68"/>
      <c r="B415" s="71"/>
      <c r="C415" s="69"/>
      <c r="D415" s="70"/>
      <c r="E415" s="70"/>
      <c r="F415" s="70"/>
      <c r="G415" s="70"/>
      <c r="H415" s="70"/>
      <c r="I415" s="71"/>
      <c r="J415" s="193"/>
      <c r="K415" s="73"/>
      <c r="L415" s="73"/>
      <c r="M415" s="62"/>
      <c r="N415" s="1"/>
    </row>
    <row r="416" spans="1:14" s="2" customFormat="1" x14ac:dyDescent="0.25">
      <c r="A416" s="68"/>
      <c r="B416" s="71"/>
      <c r="C416" s="69"/>
      <c r="D416" s="70"/>
      <c r="E416" s="70"/>
      <c r="F416" s="70"/>
      <c r="G416" s="70"/>
      <c r="H416" s="70"/>
      <c r="I416" s="71"/>
      <c r="J416" s="193"/>
      <c r="K416" s="73"/>
      <c r="L416" s="73"/>
      <c r="M416" s="62"/>
      <c r="N416" s="1"/>
    </row>
    <row r="417" spans="1:14" s="2" customFormat="1" x14ac:dyDescent="0.25">
      <c r="A417" s="68"/>
      <c r="B417" s="71"/>
      <c r="C417" s="69"/>
      <c r="D417" s="70"/>
      <c r="E417" s="70"/>
      <c r="F417" s="70"/>
      <c r="G417" s="70"/>
      <c r="H417" s="70"/>
      <c r="I417" s="71"/>
      <c r="J417" s="193"/>
      <c r="K417" s="73"/>
      <c r="L417" s="73"/>
      <c r="M417" s="62"/>
      <c r="N417" s="1"/>
    </row>
    <row r="418" spans="1:14" s="2" customFormat="1" x14ac:dyDescent="0.25">
      <c r="A418" s="68"/>
      <c r="B418" s="71"/>
      <c r="C418" s="69"/>
      <c r="D418" s="70"/>
      <c r="E418" s="70"/>
      <c r="F418" s="70"/>
      <c r="G418" s="70"/>
      <c r="H418" s="70"/>
      <c r="I418" s="71"/>
      <c r="J418" s="193"/>
      <c r="K418" s="73"/>
      <c r="L418" s="73"/>
      <c r="M418" s="62"/>
      <c r="N418" s="1"/>
    </row>
    <row r="419" spans="1:14" s="2" customFormat="1" x14ac:dyDescent="0.25">
      <c r="A419" s="68"/>
      <c r="B419" s="71"/>
      <c r="C419" s="69"/>
      <c r="D419" s="70"/>
      <c r="E419" s="70"/>
      <c r="F419" s="70"/>
      <c r="G419" s="70"/>
      <c r="H419" s="70"/>
      <c r="I419" s="71"/>
      <c r="J419" s="193"/>
      <c r="K419" s="73"/>
      <c r="L419" s="73"/>
      <c r="M419" s="62"/>
      <c r="N419" s="1"/>
    </row>
    <row r="420" spans="1:14" s="2" customFormat="1" x14ac:dyDescent="0.25">
      <c r="A420" s="68"/>
      <c r="B420" s="71"/>
      <c r="C420" s="69"/>
      <c r="D420" s="70"/>
      <c r="E420" s="70"/>
      <c r="F420" s="70"/>
      <c r="G420" s="70"/>
      <c r="H420" s="70"/>
      <c r="I420" s="71"/>
      <c r="J420" s="193"/>
      <c r="K420" s="73"/>
      <c r="L420" s="73"/>
      <c r="M420" s="62"/>
      <c r="N420" s="1"/>
    </row>
    <row r="421" spans="1:14" s="2" customFormat="1" x14ac:dyDescent="0.25">
      <c r="A421" s="68"/>
      <c r="B421" s="71"/>
      <c r="C421" s="69"/>
      <c r="D421" s="70"/>
      <c r="E421" s="70"/>
      <c r="F421" s="70"/>
      <c r="G421" s="70"/>
      <c r="H421" s="70"/>
      <c r="I421" s="71"/>
      <c r="J421" s="193"/>
      <c r="K421" s="73"/>
      <c r="L421" s="73"/>
      <c r="M421" s="62"/>
      <c r="N421" s="1"/>
    </row>
    <row r="422" spans="1:14" s="2" customFormat="1" x14ac:dyDescent="0.25">
      <c r="A422" s="68"/>
      <c r="B422" s="71"/>
      <c r="C422" s="69"/>
      <c r="D422" s="70"/>
      <c r="E422" s="70"/>
      <c r="F422" s="70"/>
      <c r="G422" s="70"/>
      <c r="H422" s="70"/>
      <c r="I422" s="71"/>
      <c r="J422" s="193"/>
      <c r="K422" s="73"/>
      <c r="L422" s="73"/>
      <c r="M422" s="62"/>
      <c r="N422" s="1"/>
    </row>
    <row r="423" spans="1:14" s="2" customFormat="1" x14ac:dyDescent="0.25">
      <c r="A423" s="68"/>
      <c r="B423" s="71"/>
      <c r="C423" s="69"/>
      <c r="D423" s="70"/>
      <c r="E423" s="70"/>
      <c r="F423" s="70"/>
      <c r="G423" s="70"/>
      <c r="H423" s="70"/>
      <c r="I423" s="71"/>
      <c r="J423" s="193"/>
      <c r="K423" s="73"/>
      <c r="L423" s="73"/>
      <c r="M423" s="62"/>
      <c r="N423" s="1"/>
    </row>
    <row r="424" spans="1:14" s="2" customFormat="1" x14ac:dyDescent="0.25">
      <c r="A424" s="68"/>
      <c r="B424" s="71"/>
      <c r="C424" s="69"/>
      <c r="D424" s="70"/>
      <c r="E424" s="70"/>
      <c r="F424" s="70"/>
      <c r="G424" s="70"/>
      <c r="H424" s="70"/>
      <c r="I424" s="71"/>
      <c r="J424" s="193"/>
      <c r="K424" s="73"/>
      <c r="L424" s="73"/>
      <c r="M424" s="62"/>
      <c r="N424" s="1"/>
    </row>
    <row r="425" spans="1:14" s="2" customFormat="1" x14ac:dyDescent="0.25">
      <c r="A425" s="68"/>
      <c r="B425" s="71"/>
      <c r="C425" s="69"/>
      <c r="D425" s="70"/>
      <c r="E425" s="70"/>
      <c r="F425" s="70"/>
      <c r="G425" s="70"/>
      <c r="H425" s="70"/>
      <c r="I425" s="71"/>
      <c r="J425" s="193"/>
      <c r="K425" s="73"/>
      <c r="L425" s="73"/>
      <c r="M425" s="62"/>
      <c r="N425" s="1"/>
    </row>
    <row r="426" spans="1:14" s="2" customFormat="1" x14ac:dyDescent="0.25">
      <c r="A426" s="68"/>
      <c r="B426" s="71"/>
      <c r="C426" s="69"/>
      <c r="D426" s="70"/>
      <c r="E426" s="70"/>
      <c r="F426" s="70"/>
      <c r="G426" s="70"/>
      <c r="H426" s="70"/>
      <c r="I426" s="71"/>
      <c r="J426" s="193"/>
      <c r="K426" s="73"/>
      <c r="L426" s="73"/>
      <c r="M426" s="62"/>
      <c r="N426" s="1"/>
    </row>
    <row r="427" spans="1:14" s="2" customFormat="1" x14ac:dyDescent="0.25">
      <c r="A427" s="68"/>
      <c r="B427" s="71"/>
      <c r="C427" s="69"/>
      <c r="D427" s="70"/>
      <c r="E427" s="70"/>
      <c r="F427" s="70"/>
      <c r="G427" s="70"/>
      <c r="H427" s="70"/>
      <c r="I427" s="71"/>
      <c r="J427" s="193"/>
      <c r="K427" s="73"/>
      <c r="L427" s="73"/>
      <c r="M427" s="62"/>
      <c r="N427" s="1"/>
    </row>
    <row r="428" spans="1:14" s="2" customFormat="1" x14ac:dyDescent="0.25">
      <c r="A428" s="68"/>
      <c r="B428" s="71"/>
      <c r="C428" s="69"/>
      <c r="D428" s="70"/>
      <c r="E428" s="70"/>
      <c r="F428" s="70"/>
      <c r="G428" s="70"/>
      <c r="H428" s="70"/>
      <c r="I428" s="71"/>
      <c r="J428" s="193"/>
      <c r="K428" s="73"/>
      <c r="L428" s="73"/>
      <c r="M428" s="62"/>
      <c r="N428" s="1"/>
    </row>
    <row r="429" spans="1:14" s="2" customFormat="1" x14ac:dyDescent="0.25">
      <c r="A429" s="68"/>
      <c r="B429" s="71"/>
      <c r="C429" s="69"/>
      <c r="D429" s="70"/>
      <c r="E429" s="70"/>
      <c r="F429" s="70"/>
      <c r="G429" s="70"/>
      <c r="H429" s="70"/>
      <c r="I429" s="71"/>
      <c r="J429" s="193"/>
      <c r="K429" s="73"/>
      <c r="L429" s="73"/>
      <c r="M429" s="62"/>
      <c r="N429" s="1"/>
    </row>
    <row r="430" spans="1:14" s="2" customFormat="1" x14ac:dyDescent="0.25">
      <c r="A430" s="68"/>
      <c r="B430" s="71"/>
      <c r="C430" s="69"/>
      <c r="D430" s="70"/>
      <c r="E430" s="70"/>
      <c r="F430" s="70"/>
      <c r="G430" s="70"/>
      <c r="H430" s="70"/>
      <c r="I430" s="71"/>
      <c r="J430" s="193"/>
      <c r="K430" s="73"/>
      <c r="L430" s="73"/>
      <c r="M430" s="62"/>
      <c r="N430" s="1"/>
    </row>
    <row r="431" spans="1:14" s="2" customFormat="1" x14ac:dyDescent="0.25">
      <c r="A431" s="68"/>
      <c r="B431" s="71"/>
      <c r="C431" s="69"/>
      <c r="D431" s="70"/>
      <c r="E431" s="70"/>
      <c r="F431" s="70"/>
      <c r="G431" s="70"/>
      <c r="H431" s="70"/>
      <c r="I431" s="71"/>
      <c r="J431" s="193"/>
      <c r="K431" s="73"/>
      <c r="L431" s="73"/>
      <c r="M431" s="62"/>
      <c r="N431" s="1"/>
    </row>
    <row r="432" spans="1:14" s="2" customFormat="1" x14ac:dyDescent="0.25">
      <c r="A432" s="68"/>
      <c r="B432" s="71"/>
      <c r="C432" s="69"/>
      <c r="D432" s="70"/>
      <c r="E432" s="70"/>
      <c r="F432" s="70"/>
      <c r="G432" s="70"/>
      <c r="H432" s="70"/>
      <c r="I432" s="71"/>
      <c r="J432" s="193"/>
      <c r="K432" s="73"/>
      <c r="L432" s="73"/>
      <c r="M432" s="62"/>
      <c r="N432" s="1"/>
    </row>
    <row r="433" spans="1:14" s="2" customFormat="1" x14ac:dyDescent="0.25">
      <c r="A433" s="68"/>
      <c r="B433" s="71"/>
      <c r="C433" s="69"/>
      <c r="D433" s="70"/>
      <c r="E433" s="70"/>
      <c r="F433" s="70"/>
      <c r="G433" s="70"/>
      <c r="H433" s="70"/>
      <c r="I433" s="71"/>
      <c r="J433" s="193"/>
      <c r="K433" s="73"/>
      <c r="L433" s="73"/>
      <c r="M433" s="62"/>
      <c r="N433" s="1"/>
    </row>
    <row r="434" spans="1:14" s="2" customFormat="1" x14ac:dyDescent="0.25">
      <c r="A434" s="68"/>
      <c r="B434" s="71"/>
      <c r="C434" s="69"/>
      <c r="D434" s="70"/>
      <c r="E434" s="70"/>
      <c r="F434" s="70"/>
      <c r="G434" s="70"/>
      <c r="H434" s="70"/>
      <c r="I434" s="71"/>
      <c r="J434" s="193"/>
      <c r="K434" s="73"/>
      <c r="L434" s="73"/>
      <c r="M434" s="62"/>
      <c r="N434" s="1"/>
    </row>
    <row r="435" spans="1:14" s="2" customFormat="1" x14ac:dyDescent="0.25">
      <c r="A435" s="68"/>
      <c r="B435" s="71"/>
      <c r="C435" s="69"/>
      <c r="D435" s="70"/>
      <c r="E435" s="70"/>
      <c r="F435" s="70"/>
      <c r="G435" s="70"/>
      <c r="H435" s="70"/>
      <c r="I435" s="71"/>
      <c r="J435" s="193"/>
      <c r="K435" s="73"/>
      <c r="L435" s="73"/>
      <c r="M435" s="62"/>
      <c r="N435" s="1"/>
    </row>
    <row r="436" spans="1:14" s="2" customFormat="1" x14ac:dyDescent="0.25">
      <c r="A436" s="68"/>
      <c r="B436" s="71"/>
      <c r="C436" s="69"/>
      <c r="D436" s="70"/>
      <c r="E436" s="70"/>
      <c r="F436" s="70"/>
      <c r="G436" s="70"/>
      <c r="H436" s="70"/>
      <c r="I436" s="71"/>
      <c r="J436" s="193"/>
      <c r="K436" s="73"/>
      <c r="L436" s="73"/>
      <c r="M436" s="62"/>
      <c r="N436" s="1"/>
    </row>
    <row r="437" spans="1:14" s="2" customFormat="1" x14ac:dyDescent="0.25">
      <c r="A437" s="68"/>
      <c r="B437" s="71"/>
      <c r="C437" s="69"/>
      <c r="D437" s="70"/>
      <c r="E437" s="70"/>
      <c r="F437" s="70"/>
      <c r="G437" s="70"/>
      <c r="H437" s="70"/>
      <c r="I437" s="71"/>
      <c r="J437" s="193"/>
      <c r="K437" s="73"/>
      <c r="L437" s="73"/>
      <c r="M437" s="62"/>
      <c r="N437" s="1"/>
    </row>
    <row r="438" spans="1:14" s="2" customFormat="1" x14ac:dyDescent="0.25">
      <c r="A438" s="68"/>
      <c r="B438" s="71"/>
      <c r="C438" s="69"/>
      <c r="D438" s="70"/>
      <c r="E438" s="70"/>
      <c r="F438" s="70"/>
      <c r="G438" s="70"/>
      <c r="H438" s="70"/>
      <c r="I438" s="71"/>
      <c r="J438" s="193"/>
      <c r="K438" s="73"/>
      <c r="L438" s="73"/>
      <c r="M438" s="62"/>
      <c r="N438" s="1"/>
    </row>
    <row r="439" spans="1:14" s="2" customFormat="1" x14ac:dyDescent="0.25">
      <c r="A439" s="68"/>
      <c r="B439" s="71"/>
      <c r="C439" s="69"/>
      <c r="D439" s="70"/>
      <c r="E439" s="70"/>
      <c r="F439" s="70"/>
      <c r="G439" s="70"/>
      <c r="H439" s="70"/>
      <c r="I439" s="71"/>
      <c r="J439" s="193"/>
      <c r="K439" s="73"/>
      <c r="L439" s="73"/>
      <c r="M439" s="62"/>
      <c r="N439" s="1"/>
    </row>
    <row r="440" spans="1:14" s="2" customFormat="1" x14ac:dyDescent="0.25">
      <c r="A440" s="68"/>
      <c r="B440" s="71"/>
      <c r="C440" s="69"/>
      <c r="D440" s="70"/>
      <c r="E440" s="70"/>
      <c r="F440" s="70"/>
      <c r="G440" s="70"/>
      <c r="H440" s="70"/>
      <c r="I440" s="71"/>
      <c r="J440" s="193"/>
      <c r="K440" s="73"/>
      <c r="L440" s="73"/>
      <c r="M440" s="62"/>
      <c r="N440" s="1"/>
    </row>
    <row r="441" spans="1:14" s="2" customFormat="1" x14ac:dyDescent="0.25">
      <c r="A441" s="68"/>
      <c r="B441" s="71"/>
      <c r="C441" s="69"/>
      <c r="D441" s="70"/>
      <c r="E441" s="70"/>
      <c r="F441" s="70"/>
      <c r="G441" s="70"/>
      <c r="H441" s="70"/>
      <c r="I441" s="71"/>
      <c r="J441" s="193"/>
      <c r="K441" s="73"/>
      <c r="L441" s="73"/>
      <c r="M441" s="62"/>
      <c r="N441" s="1"/>
    </row>
    <row r="442" spans="1:14" s="2" customFormat="1" x14ac:dyDescent="0.25">
      <c r="A442" s="68"/>
      <c r="B442" s="71"/>
      <c r="C442" s="69"/>
      <c r="D442" s="70"/>
      <c r="E442" s="70"/>
      <c r="F442" s="70"/>
      <c r="G442" s="70"/>
      <c r="H442" s="70"/>
      <c r="I442" s="71"/>
      <c r="J442" s="193"/>
      <c r="K442" s="73"/>
      <c r="L442" s="73"/>
      <c r="M442" s="62"/>
      <c r="N442" s="1"/>
    </row>
    <row r="443" spans="1:14" s="2" customFormat="1" x14ac:dyDescent="0.25">
      <c r="A443" s="68"/>
      <c r="B443" s="71"/>
      <c r="C443" s="69"/>
      <c r="D443" s="70"/>
      <c r="E443" s="70"/>
      <c r="F443" s="70"/>
      <c r="G443" s="70"/>
      <c r="H443" s="70"/>
      <c r="I443" s="71"/>
      <c r="J443" s="193"/>
      <c r="K443" s="73"/>
      <c r="L443" s="73"/>
      <c r="M443" s="62"/>
      <c r="N443" s="1"/>
    </row>
    <row r="444" spans="1:14" s="2" customFormat="1" x14ac:dyDescent="0.25">
      <c r="A444" s="68"/>
      <c r="B444" s="71"/>
      <c r="C444" s="69"/>
      <c r="D444" s="70"/>
      <c r="E444" s="70"/>
      <c r="F444" s="70"/>
      <c r="G444" s="70"/>
      <c r="H444" s="70"/>
      <c r="I444" s="71"/>
      <c r="J444" s="193"/>
      <c r="K444" s="73"/>
      <c r="L444" s="73"/>
      <c r="M444" s="62"/>
      <c r="N444" s="1"/>
    </row>
    <row r="445" spans="1:14" s="2" customFormat="1" x14ac:dyDescent="0.25">
      <c r="A445" s="68"/>
      <c r="B445" s="71"/>
      <c r="C445" s="69"/>
      <c r="D445" s="70"/>
      <c r="E445" s="70"/>
      <c r="F445" s="70"/>
      <c r="G445" s="70"/>
      <c r="H445" s="70"/>
      <c r="I445" s="71"/>
      <c r="J445" s="193"/>
      <c r="K445" s="73"/>
      <c r="L445" s="73"/>
      <c r="M445" s="62"/>
      <c r="N445" s="1"/>
    </row>
    <row r="446" spans="1:14" s="2" customFormat="1" x14ac:dyDescent="0.25">
      <c r="A446" s="68"/>
      <c r="B446" s="71"/>
      <c r="C446" s="69"/>
      <c r="D446" s="70"/>
      <c r="E446" s="70"/>
      <c r="F446" s="70"/>
      <c r="G446" s="70"/>
      <c r="H446" s="70"/>
      <c r="I446" s="71"/>
      <c r="J446" s="193"/>
      <c r="K446" s="73"/>
      <c r="L446" s="73"/>
      <c r="M446" s="62"/>
      <c r="N446" s="1"/>
    </row>
    <row r="447" spans="1:14" s="2" customFormat="1" x14ac:dyDescent="0.25">
      <c r="A447" s="68"/>
      <c r="B447" s="71"/>
      <c r="C447" s="69"/>
      <c r="D447" s="70"/>
      <c r="E447" s="70"/>
      <c r="F447" s="70"/>
      <c r="G447" s="70"/>
      <c r="H447" s="70"/>
      <c r="I447" s="71"/>
      <c r="J447" s="193"/>
      <c r="K447" s="73"/>
      <c r="L447" s="73"/>
      <c r="M447" s="62"/>
      <c r="N447" s="1"/>
    </row>
    <row r="448" spans="1:14" s="2" customFormat="1" x14ac:dyDescent="0.25">
      <c r="A448" s="68"/>
      <c r="B448" s="71"/>
      <c r="C448" s="69"/>
      <c r="D448" s="70"/>
      <c r="E448" s="70"/>
      <c r="F448" s="70"/>
      <c r="G448" s="70"/>
      <c r="H448" s="70"/>
      <c r="I448" s="71"/>
      <c r="J448" s="193"/>
      <c r="K448" s="73"/>
      <c r="L448" s="73"/>
      <c r="M448" s="62"/>
      <c r="N448" s="1"/>
    </row>
    <row r="449" spans="1:14" s="2" customFormat="1" x14ac:dyDescent="0.25">
      <c r="A449" s="68"/>
      <c r="B449" s="71"/>
      <c r="C449" s="69"/>
      <c r="D449" s="70"/>
      <c r="E449" s="70"/>
      <c r="F449" s="70"/>
      <c r="G449" s="70"/>
      <c r="H449" s="70"/>
      <c r="I449" s="71"/>
      <c r="J449" s="193"/>
      <c r="K449" s="73"/>
      <c r="L449" s="73"/>
      <c r="M449" s="62"/>
      <c r="N449" s="1"/>
    </row>
    <row r="450" spans="1:14" s="2" customFormat="1" x14ac:dyDescent="0.25">
      <c r="A450" s="68"/>
      <c r="B450" s="71"/>
      <c r="C450" s="69"/>
      <c r="D450" s="70"/>
      <c r="E450" s="70"/>
      <c r="F450" s="70"/>
      <c r="G450" s="70"/>
      <c r="H450" s="70"/>
      <c r="I450" s="71"/>
      <c r="J450" s="193"/>
      <c r="K450" s="73"/>
      <c r="L450" s="73"/>
      <c r="M450" s="62"/>
      <c r="N450" s="1"/>
    </row>
    <row r="451" spans="1:14" s="2" customFormat="1" x14ac:dyDescent="0.25">
      <c r="A451" s="68"/>
      <c r="B451" s="71"/>
      <c r="C451" s="69"/>
      <c r="D451" s="70"/>
      <c r="E451" s="70"/>
      <c r="F451" s="70"/>
      <c r="G451" s="70"/>
      <c r="H451" s="70"/>
      <c r="I451" s="71"/>
      <c r="J451" s="193"/>
      <c r="K451" s="73"/>
      <c r="L451" s="73"/>
      <c r="M451" s="62"/>
      <c r="N451" s="1"/>
    </row>
    <row r="452" spans="1:14" s="2" customFormat="1" x14ac:dyDescent="0.25">
      <c r="A452" s="68"/>
      <c r="B452" s="71"/>
      <c r="C452" s="69"/>
      <c r="D452" s="70"/>
      <c r="E452" s="70"/>
      <c r="F452" s="70"/>
      <c r="G452" s="70"/>
      <c r="H452" s="70"/>
      <c r="I452" s="71"/>
      <c r="J452" s="193"/>
      <c r="K452" s="73"/>
      <c r="L452" s="73"/>
      <c r="M452" s="62"/>
      <c r="N452" s="1"/>
    </row>
    <row r="453" spans="1:14" s="2" customFormat="1" x14ac:dyDescent="0.25">
      <c r="A453" s="68"/>
      <c r="B453" s="71"/>
      <c r="C453" s="69"/>
      <c r="D453" s="70"/>
      <c r="E453" s="70"/>
      <c r="F453" s="70"/>
      <c r="G453" s="70"/>
      <c r="H453" s="70"/>
      <c r="I453" s="71"/>
      <c r="J453" s="193"/>
      <c r="K453" s="73"/>
      <c r="L453" s="73"/>
      <c r="M453" s="62"/>
      <c r="N453" s="1"/>
    </row>
    <row r="454" spans="1:14" s="2" customFormat="1" x14ac:dyDescent="0.25">
      <c r="A454" s="68"/>
      <c r="B454" s="71"/>
      <c r="C454" s="69"/>
      <c r="D454" s="70"/>
      <c r="E454" s="70"/>
      <c r="F454" s="70"/>
      <c r="G454" s="70"/>
      <c r="H454" s="70"/>
      <c r="I454" s="71"/>
      <c r="J454" s="193"/>
      <c r="K454" s="73"/>
      <c r="L454" s="73"/>
      <c r="M454" s="62"/>
      <c r="N454" s="1"/>
    </row>
    <row r="455" spans="1:14" s="2" customFormat="1" x14ac:dyDescent="0.25">
      <c r="A455" s="68"/>
      <c r="B455" s="71"/>
      <c r="C455" s="69"/>
      <c r="D455" s="70"/>
      <c r="E455" s="70"/>
      <c r="F455" s="70"/>
      <c r="G455" s="70"/>
      <c r="H455" s="70"/>
      <c r="I455" s="71"/>
      <c r="J455" s="193"/>
      <c r="K455" s="73"/>
      <c r="L455" s="73"/>
      <c r="M455" s="62"/>
      <c r="N455" s="1"/>
    </row>
    <row r="456" spans="1:14" s="2" customFormat="1" x14ac:dyDescent="0.25">
      <c r="A456" s="68"/>
      <c r="B456" s="71"/>
      <c r="C456" s="69"/>
      <c r="D456" s="70"/>
      <c r="E456" s="70"/>
      <c r="F456" s="70"/>
      <c r="G456" s="70"/>
      <c r="H456" s="70"/>
      <c r="I456" s="71"/>
      <c r="J456" s="193"/>
      <c r="K456" s="73"/>
      <c r="L456" s="73"/>
      <c r="M456" s="62"/>
      <c r="N456" s="1"/>
    </row>
    <row r="457" spans="1:14" s="2" customFormat="1" x14ac:dyDescent="0.25">
      <c r="A457" s="68"/>
      <c r="B457" s="71"/>
      <c r="C457" s="69"/>
      <c r="D457" s="70"/>
      <c r="E457" s="70"/>
      <c r="F457" s="70"/>
      <c r="G457" s="70"/>
      <c r="H457" s="70"/>
      <c r="I457" s="71"/>
      <c r="J457" s="193"/>
      <c r="K457" s="73"/>
      <c r="L457" s="73"/>
      <c r="M457" s="62"/>
      <c r="N457" s="1"/>
    </row>
    <row r="458" spans="1:14" s="2" customFormat="1" x14ac:dyDescent="0.25">
      <c r="A458" s="68"/>
      <c r="B458" s="71"/>
      <c r="C458" s="69"/>
      <c r="D458" s="70"/>
      <c r="E458" s="70"/>
      <c r="F458" s="70"/>
      <c r="G458" s="70"/>
      <c r="H458" s="70"/>
      <c r="I458" s="71"/>
      <c r="J458" s="193"/>
      <c r="K458" s="73"/>
      <c r="L458" s="73"/>
      <c r="M458" s="62"/>
      <c r="N458" s="1"/>
    </row>
    <row r="459" spans="1:14" s="2" customFormat="1" x14ac:dyDescent="0.25">
      <c r="A459" s="68"/>
      <c r="B459" s="71"/>
      <c r="C459" s="69"/>
      <c r="D459" s="70"/>
      <c r="E459" s="70"/>
      <c r="F459" s="70"/>
      <c r="G459" s="70"/>
      <c r="H459" s="70"/>
      <c r="I459" s="71"/>
      <c r="J459" s="193"/>
      <c r="K459" s="73"/>
      <c r="L459" s="73"/>
      <c r="M459" s="62"/>
      <c r="N459" s="1"/>
    </row>
    <row r="460" spans="1:14" s="2" customFormat="1" x14ac:dyDescent="0.25">
      <c r="A460" s="68"/>
      <c r="B460" s="71"/>
      <c r="C460" s="69"/>
      <c r="D460" s="70"/>
      <c r="E460" s="70"/>
      <c r="F460" s="70"/>
      <c r="G460" s="70"/>
      <c r="H460" s="70"/>
      <c r="I460" s="71"/>
      <c r="J460" s="193"/>
      <c r="K460" s="73"/>
      <c r="L460" s="73"/>
      <c r="M460" s="62"/>
      <c r="N460" s="1"/>
    </row>
    <row r="461" spans="1:14" s="2" customFormat="1" x14ac:dyDescent="0.25">
      <c r="A461" s="68"/>
      <c r="B461" s="71"/>
      <c r="C461" s="69"/>
      <c r="D461" s="70"/>
      <c r="E461" s="70"/>
      <c r="F461" s="70"/>
      <c r="G461" s="70"/>
      <c r="H461" s="70"/>
      <c r="I461" s="71"/>
      <c r="J461" s="193"/>
      <c r="K461" s="73"/>
      <c r="L461" s="73"/>
      <c r="M461" s="62"/>
      <c r="N461" s="1"/>
    </row>
    <row r="462" spans="1:14" s="2" customFormat="1" x14ac:dyDescent="0.25">
      <c r="A462" s="68"/>
      <c r="B462" s="71"/>
      <c r="C462" s="69"/>
      <c r="D462" s="70"/>
      <c r="E462" s="70"/>
      <c r="F462" s="70"/>
      <c r="G462" s="70"/>
      <c r="H462" s="70"/>
      <c r="I462" s="71"/>
      <c r="J462" s="193"/>
      <c r="K462" s="73"/>
      <c r="L462" s="73"/>
      <c r="M462" s="62"/>
      <c r="N462" s="1"/>
    </row>
    <row r="463" spans="1:14" s="2" customFormat="1" x14ac:dyDescent="0.25">
      <c r="A463" s="68"/>
      <c r="B463" s="71"/>
      <c r="C463" s="69"/>
      <c r="D463" s="70"/>
      <c r="E463" s="70"/>
      <c r="F463" s="70"/>
      <c r="G463" s="70"/>
      <c r="H463" s="70"/>
      <c r="I463" s="71"/>
      <c r="J463" s="193"/>
      <c r="K463" s="73"/>
      <c r="L463" s="73"/>
      <c r="M463" s="62"/>
      <c r="N463" s="1"/>
    </row>
    <row r="464" spans="1:14" s="2" customFormat="1" x14ac:dyDescent="0.25">
      <c r="A464" s="68"/>
      <c r="B464" s="71"/>
      <c r="C464" s="69"/>
      <c r="D464" s="70"/>
      <c r="E464" s="70"/>
      <c r="F464" s="70"/>
      <c r="G464" s="70"/>
      <c r="H464" s="70"/>
      <c r="I464" s="71"/>
      <c r="J464" s="193"/>
      <c r="K464" s="73"/>
      <c r="L464" s="73"/>
      <c r="M464" s="62"/>
      <c r="N464" s="1"/>
    </row>
    <row r="465" spans="1:14" s="2" customFormat="1" x14ac:dyDescent="0.25">
      <c r="A465" s="68"/>
      <c r="B465" s="71"/>
      <c r="C465" s="69"/>
      <c r="D465" s="70"/>
      <c r="E465" s="70"/>
      <c r="F465" s="70"/>
      <c r="G465" s="70"/>
      <c r="H465" s="70"/>
      <c r="I465" s="71"/>
      <c r="J465" s="193"/>
      <c r="K465" s="73"/>
      <c r="L465" s="73"/>
      <c r="M465" s="62"/>
      <c r="N465" s="1"/>
    </row>
    <row r="466" spans="1:14" s="2" customFormat="1" x14ac:dyDescent="0.25">
      <c r="A466" s="68"/>
      <c r="B466" s="71"/>
      <c r="C466" s="69"/>
      <c r="D466" s="70"/>
      <c r="E466" s="70"/>
      <c r="F466" s="70"/>
      <c r="G466" s="70"/>
      <c r="H466" s="70"/>
      <c r="I466" s="71"/>
      <c r="J466" s="193"/>
      <c r="K466" s="73"/>
      <c r="L466" s="73"/>
      <c r="M466" s="62"/>
      <c r="N466" s="1"/>
    </row>
    <row r="467" spans="1:14" s="2" customFormat="1" x14ac:dyDescent="0.25">
      <c r="A467" s="68"/>
      <c r="B467" s="71"/>
      <c r="C467" s="69"/>
      <c r="D467" s="70"/>
      <c r="E467" s="70"/>
      <c r="F467" s="70"/>
      <c r="G467" s="70"/>
      <c r="H467" s="70"/>
      <c r="I467" s="71"/>
      <c r="J467" s="193"/>
      <c r="K467" s="73"/>
      <c r="L467" s="73"/>
      <c r="M467" s="62"/>
      <c r="N467" s="1"/>
    </row>
    <row r="468" spans="1:14" x14ac:dyDescent="0.25">
      <c r="A468" s="68"/>
      <c r="B468" s="71"/>
      <c r="C468" s="69"/>
      <c r="D468" s="70"/>
      <c r="E468" s="70"/>
      <c r="F468" s="70"/>
      <c r="G468" s="70"/>
      <c r="H468" s="70"/>
      <c r="I468" s="71"/>
      <c r="J468" s="193"/>
      <c r="K468" s="73"/>
      <c r="L468" s="73"/>
    </row>
    <row r="469" spans="1:14" x14ac:dyDescent="0.25">
      <c r="A469" s="68"/>
      <c r="B469" s="71"/>
      <c r="C469" s="69"/>
      <c r="D469" s="70"/>
      <c r="E469" s="70"/>
      <c r="F469" s="70"/>
      <c r="G469" s="70"/>
      <c r="H469" s="70"/>
      <c r="I469" s="71"/>
      <c r="J469" s="193"/>
      <c r="K469" s="73"/>
      <c r="L469" s="73"/>
    </row>
    <row r="470" spans="1:14" x14ac:dyDescent="0.25">
      <c r="A470" s="68"/>
      <c r="B470" s="71"/>
      <c r="C470" s="69"/>
      <c r="D470" s="70"/>
      <c r="E470" s="70"/>
      <c r="F470" s="70"/>
      <c r="G470" s="70"/>
      <c r="H470" s="70"/>
      <c r="I470" s="71"/>
      <c r="J470" s="193"/>
      <c r="K470" s="73"/>
      <c r="L470" s="73"/>
    </row>
    <row r="471" spans="1:14" x14ac:dyDescent="0.25">
      <c r="A471" s="68"/>
      <c r="B471" s="71"/>
      <c r="C471" s="69"/>
      <c r="D471" s="70"/>
      <c r="E471" s="70"/>
      <c r="F471" s="70"/>
      <c r="G471" s="70"/>
      <c r="H471" s="70"/>
      <c r="I471" s="71"/>
      <c r="J471" s="193"/>
      <c r="K471" s="73"/>
      <c r="L471" s="73"/>
    </row>
    <row r="472" spans="1:14" x14ac:dyDescent="0.25">
      <c r="A472" s="68"/>
      <c r="B472" s="71"/>
      <c r="C472" s="69"/>
      <c r="D472" s="70"/>
      <c r="E472" s="70"/>
      <c r="F472" s="70"/>
      <c r="G472" s="70"/>
      <c r="H472" s="70"/>
      <c r="I472" s="71"/>
      <c r="J472" s="193"/>
      <c r="K472" s="73"/>
      <c r="L472" s="73"/>
    </row>
    <row r="473" spans="1:14" x14ac:dyDescent="0.25">
      <c r="A473" s="68"/>
      <c r="B473" s="71"/>
      <c r="C473" s="69"/>
      <c r="D473" s="70"/>
      <c r="E473" s="70"/>
      <c r="F473" s="70"/>
      <c r="G473" s="70"/>
      <c r="H473" s="70"/>
      <c r="I473" s="71"/>
      <c r="J473" s="193"/>
      <c r="K473" s="73"/>
      <c r="L473" s="73"/>
    </row>
    <row r="474" spans="1:14" x14ac:dyDescent="0.25">
      <c r="A474" s="68"/>
      <c r="B474" s="71"/>
      <c r="C474" s="69"/>
      <c r="D474" s="70"/>
      <c r="E474" s="70"/>
      <c r="F474" s="70"/>
      <c r="G474" s="70"/>
      <c r="H474" s="70"/>
      <c r="I474" s="71"/>
      <c r="J474" s="193"/>
      <c r="K474" s="73"/>
      <c r="L474" s="73"/>
    </row>
    <row r="475" spans="1:14" x14ac:dyDescent="0.25">
      <c r="A475" s="68"/>
      <c r="B475" s="71"/>
      <c r="C475" s="69"/>
      <c r="D475" s="70"/>
      <c r="E475" s="70"/>
      <c r="F475" s="70"/>
      <c r="G475" s="70"/>
      <c r="H475" s="70"/>
      <c r="I475" s="71"/>
      <c r="J475" s="193"/>
      <c r="K475" s="73"/>
      <c r="L475" s="73"/>
    </row>
    <row r="476" spans="1:14" x14ac:dyDescent="0.25">
      <c r="A476" s="68"/>
      <c r="B476" s="71"/>
      <c r="C476" s="69"/>
      <c r="D476" s="70"/>
      <c r="E476" s="70"/>
      <c r="F476" s="70"/>
      <c r="G476" s="70"/>
      <c r="H476" s="70"/>
      <c r="I476" s="71"/>
      <c r="J476" s="193"/>
      <c r="K476" s="73"/>
      <c r="L476" s="73"/>
    </row>
    <row r="477" spans="1:14" x14ac:dyDescent="0.25">
      <c r="A477" s="68"/>
      <c r="B477" s="71"/>
      <c r="C477" s="69"/>
      <c r="D477" s="70"/>
      <c r="E477" s="70"/>
      <c r="F477" s="70"/>
      <c r="G477" s="70"/>
      <c r="H477" s="70"/>
      <c r="I477" s="71"/>
      <c r="J477" s="193"/>
      <c r="K477" s="73"/>
      <c r="L477" s="73"/>
    </row>
    <row r="478" spans="1:14" x14ac:dyDescent="0.25">
      <c r="A478" s="68"/>
      <c r="B478" s="71"/>
      <c r="C478" s="69"/>
      <c r="D478" s="70"/>
      <c r="E478" s="70"/>
      <c r="F478" s="70"/>
      <c r="G478" s="70"/>
      <c r="H478" s="70"/>
      <c r="I478" s="71"/>
      <c r="J478" s="193"/>
      <c r="K478" s="73"/>
      <c r="L478" s="73"/>
    </row>
    <row r="479" spans="1:14" x14ac:dyDescent="0.25">
      <c r="A479" s="68"/>
      <c r="B479" s="71"/>
      <c r="C479" s="69"/>
      <c r="D479" s="70"/>
      <c r="E479" s="70"/>
      <c r="F479" s="70"/>
      <c r="G479" s="70"/>
      <c r="H479" s="70"/>
      <c r="I479" s="71"/>
      <c r="J479" s="193"/>
      <c r="K479" s="73"/>
      <c r="L479" s="73"/>
    </row>
    <row r="480" spans="1:14" x14ac:dyDescent="0.25">
      <c r="A480" s="68"/>
      <c r="B480" s="71"/>
      <c r="C480" s="69"/>
      <c r="D480" s="70"/>
      <c r="E480" s="70"/>
      <c r="F480" s="70"/>
      <c r="G480" s="70"/>
      <c r="H480" s="70"/>
      <c r="I480" s="71"/>
      <c r="J480" s="193"/>
      <c r="K480" s="73"/>
      <c r="L480" s="73"/>
    </row>
    <row r="481" spans="1:12" x14ac:dyDescent="0.25">
      <c r="A481" s="68"/>
      <c r="B481" s="71"/>
      <c r="C481" s="69"/>
      <c r="D481" s="70"/>
      <c r="E481" s="70"/>
      <c r="F481" s="70"/>
      <c r="G481" s="70"/>
      <c r="H481" s="70"/>
      <c r="I481" s="71"/>
      <c r="J481" s="193"/>
      <c r="K481" s="73"/>
      <c r="L481" s="73"/>
    </row>
    <row r="482" spans="1:12" x14ac:dyDescent="0.25">
      <c r="A482" s="68"/>
      <c r="B482" s="71"/>
      <c r="C482" s="69"/>
      <c r="D482" s="70"/>
      <c r="E482" s="70"/>
      <c r="F482" s="70"/>
      <c r="G482" s="70"/>
      <c r="H482" s="70"/>
      <c r="I482" s="71"/>
      <c r="J482" s="193"/>
      <c r="K482" s="73"/>
      <c r="L482" s="73"/>
    </row>
    <row r="483" spans="1:12" x14ac:dyDescent="0.25">
      <c r="A483" s="68"/>
      <c r="B483" s="71"/>
      <c r="C483" s="69"/>
      <c r="D483" s="70"/>
      <c r="E483" s="70"/>
      <c r="F483" s="70"/>
      <c r="G483" s="70"/>
      <c r="H483" s="70"/>
      <c r="I483" s="71"/>
      <c r="J483" s="193"/>
      <c r="K483" s="73"/>
      <c r="L483" s="73"/>
    </row>
    <row r="484" spans="1:12" x14ac:dyDescent="0.25">
      <c r="A484" s="68"/>
      <c r="B484" s="71"/>
      <c r="C484" s="69"/>
      <c r="D484" s="70"/>
      <c r="E484" s="70"/>
      <c r="F484" s="70"/>
      <c r="G484" s="70"/>
      <c r="H484" s="70"/>
      <c r="I484" s="71"/>
      <c r="J484" s="193"/>
      <c r="K484" s="73"/>
      <c r="L484" s="73"/>
    </row>
    <row r="485" spans="1:12" x14ac:dyDescent="0.25">
      <c r="A485" s="68"/>
      <c r="B485" s="71"/>
      <c r="C485" s="69"/>
      <c r="D485" s="70"/>
      <c r="E485" s="70"/>
      <c r="F485" s="70"/>
      <c r="G485" s="70"/>
      <c r="H485" s="70"/>
      <c r="I485" s="71"/>
      <c r="J485" s="193"/>
      <c r="K485" s="73"/>
      <c r="L485" s="73"/>
    </row>
    <row r="486" spans="1:12" x14ac:dyDescent="0.25">
      <c r="A486" s="68"/>
      <c r="B486" s="71"/>
      <c r="C486" s="69"/>
      <c r="D486" s="70"/>
      <c r="E486" s="70"/>
      <c r="F486" s="70"/>
      <c r="G486" s="70"/>
      <c r="H486" s="70"/>
      <c r="I486" s="71"/>
      <c r="J486" s="193"/>
      <c r="K486" s="73"/>
      <c r="L486" s="73"/>
    </row>
    <row r="487" spans="1:12" x14ac:dyDescent="0.25">
      <c r="A487" s="68"/>
      <c r="B487" s="71"/>
      <c r="C487" s="69"/>
      <c r="D487" s="70"/>
      <c r="E487" s="70"/>
      <c r="F487" s="70"/>
      <c r="G487" s="70"/>
      <c r="H487" s="70"/>
      <c r="I487" s="71"/>
      <c r="J487" s="193"/>
      <c r="K487" s="73"/>
      <c r="L487" s="73"/>
    </row>
    <row r="488" spans="1:12" x14ac:dyDescent="0.25">
      <c r="A488" s="68"/>
      <c r="B488" s="71"/>
      <c r="C488" s="69"/>
      <c r="D488" s="70"/>
      <c r="E488" s="70"/>
      <c r="F488" s="70"/>
      <c r="G488" s="70"/>
      <c r="H488" s="70"/>
      <c r="I488" s="71"/>
      <c r="J488" s="193"/>
      <c r="K488" s="73"/>
      <c r="L488" s="73"/>
    </row>
    <row r="489" spans="1:12" x14ac:dyDescent="0.25">
      <c r="A489" s="68"/>
      <c r="B489" s="71"/>
      <c r="C489" s="69"/>
      <c r="D489" s="70"/>
      <c r="E489" s="70"/>
      <c r="F489" s="70"/>
      <c r="G489" s="70"/>
      <c r="H489" s="70"/>
      <c r="I489" s="71"/>
      <c r="J489" s="193"/>
      <c r="K489" s="73"/>
      <c r="L489" s="73"/>
    </row>
    <row r="490" spans="1:12" x14ac:dyDescent="0.25">
      <c r="A490" s="68"/>
      <c r="B490" s="71"/>
      <c r="C490" s="69"/>
      <c r="D490" s="70"/>
      <c r="E490" s="70"/>
      <c r="F490" s="70"/>
      <c r="G490" s="70"/>
      <c r="H490" s="70"/>
      <c r="I490" s="71"/>
      <c r="J490" s="193"/>
      <c r="K490" s="73"/>
      <c r="L490" s="73"/>
    </row>
    <row r="491" spans="1:12" x14ac:dyDescent="0.25">
      <c r="A491" s="68"/>
      <c r="B491" s="71"/>
      <c r="C491" s="69"/>
      <c r="D491" s="70"/>
      <c r="E491" s="70"/>
      <c r="F491" s="70"/>
      <c r="G491" s="70"/>
      <c r="H491" s="70"/>
      <c r="I491" s="71"/>
      <c r="J491" s="193"/>
      <c r="K491" s="73"/>
      <c r="L491" s="73"/>
    </row>
    <row r="492" spans="1:12" x14ac:dyDescent="0.25">
      <c r="A492" s="68"/>
      <c r="B492" s="71"/>
      <c r="C492" s="69"/>
      <c r="D492" s="70"/>
      <c r="E492" s="70"/>
      <c r="F492" s="70"/>
      <c r="G492" s="70"/>
      <c r="H492" s="70"/>
      <c r="I492" s="71"/>
      <c r="J492" s="193"/>
      <c r="K492" s="73"/>
      <c r="L492" s="73"/>
    </row>
    <row r="493" spans="1:12" x14ac:dyDescent="0.25">
      <c r="A493" s="68"/>
      <c r="B493" s="71"/>
      <c r="C493" s="69"/>
      <c r="D493" s="70"/>
      <c r="E493" s="70"/>
      <c r="F493" s="70"/>
      <c r="G493" s="70"/>
      <c r="H493" s="70"/>
      <c r="I493" s="71"/>
      <c r="J493" s="193"/>
      <c r="K493" s="73"/>
      <c r="L493" s="73"/>
    </row>
    <row r="494" spans="1:12" x14ac:dyDescent="0.25">
      <c r="A494" s="68"/>
      <c r="B494" s="71"/>
      <c r="C494" s="69"/>
      <c r="D494" s="70"/>
      <c r="E494" s="70"/>
      <c r="F494" s="70"/>
      <c r="G494" s="70"/>
      <c r="H494" s="70"/>
      <c r="I494" s="71"/>
      <c r="J494" s="193"/>
      <c r="K494" s="73"/>
      <c r="L494" s="73"/>
    </row>
    <row r="495" spans="1:12" x14ac:dyDescent="0.25">
      <c r="A495" s="68"/>
      <c r="B495" s="71"/>
      <c r="C495" s="69"/>
      <c r="D495" s="70"/>
      <c r="E495" s="70"/>
      <c r="F495" s="70"/>
      <c r="G495" s="70"/>
      <c r="H495" s="70"/>
      <c r="I495" s="71"/>
      <c r="J495" s="193"/>
      <c r="K495" s="73"/>
      <c r="L495" s="73"/>
    </row>
    <row r="496" spans="1:12" x14ac:dyDescent="0.25">
      <c r="A496" s="68"/>
      <c r="B496" s="71"/>
      <c r="C496" s="69"/>
      <c r="D496" s="70"/>
      <c r="E496" s="70"/>
      <c r="F496" s="70"/>
      <c r="G496" s="70"/>
      <c r="H496" s="70"/>
      <c r="I496" s="71"/>
      <c r="J496" s="193"/>
      <c r="K496" s="73"/>
      <c r="L496" s="73"/>
    </row>
    <row r="497" spans="1:12" x14ac:dyDescent="0.25">
      <c r="A497" s="68"/>
      <c r="B497" s="71"/>
      <c r="C497" s="69"/>
      <c r="D497" s="70"/>
      <c r="E497" s="70"/>
      <c r="F497" s="70"/>
      <c r="G497" s="70"/>
      <c r="H497" s="70"/>
      <c r="I497" s="71"/>
      <c r="J497" s="193"/>
      <c r="K497" s="73"/>
      <c r="L497" s="73"/>
    </row>
    <row r="498" spans="1:12" x14ac:dyDescent="0.25">
      <c r="A498" s="68"/>
      <c r="B498" s="71"/>
      <c r="C498" s="69"/>
      <c r="D498" s="70"/>
      <c r="E498" s="70"/>
      <c r="F498" s="70"/>
      <c r="G498" s="70"/>
      <c r="H498" s="70"/>
      <c r="I498" s="71"/>
      <c r="J498" s="193"/>
      <c r="K498" s="73"/>
      <c r="L498" s="73"/>
    </row>
    <row r="499" spans="1:12" x14ac:dyDescent="0.25">
      <c r="A499" s="68"/>
      <c r="B499" s="71"/>
      <c r="C499" s="69"/>
      <c r="D499" s="70"/>
      <c r="E499" s="70"/>
      <c r="F499" s="70"/>
      <c r="G499" s="70"/>
      <c r="H499" s="70"/>
      <c r="I499" s="71"/>
      <c r="J499" s="193"/>
      <c r="K499" s="73"/>
      <c r="L499" s="73"/>
    </row>
    <row r="500" spans="1:12" x14ac:dyDescent="0.25">
      <c r="A500" s="68"/>
      <c r="B500" s="71"/>
      <c r="C500" s="69"/>
      <c r="D500" s="70"/>
      <c r="E500" s="70"/>
      <c r="F500" s="70"/>
      <c r="G500" s="70"/>
      <c r="H500" s="70"/>
      <c r="I500" s="71"/>
      <c r="J500" s="193"/>
      <c r="K500" s="73"/>
      <c r="L500" s="73"/>
    </row>
    <row r="501" spans="1:12" x14ac:dyDescent="0.25">
      <c r="A501" s="68"/>
      <c r="B501" s="71"/>
      <c r="C501" s="69"/>
      <c r="D501" s="70"/>
      <c r="E501" s="70"/>
      <c r="F501" s="70"/>
      <c r="G501" s="70"/>
      <c r="H501" s="70"/>
      <c r="I501" s="71"/>
      <c r="J501" s="193"/>
      <c r="K501" s="73"/>
      <c r="L501" s="73"/>
    </row>
    <row r="502" spans="1:12" x14ac:dyDescent="0.25">
      <c r="A502" s="68"/>
      <c r="B502" s="71"/>
      <c r="C502" s="69"/>
      <c r="D502" s="70"/>
      <c r="E502" s="70"/>
      <c r="F502" s="70"/>
      <c r="G502" s="70"/>
      <c r="H502" s="70"/>
      <c r="I502" s="71"/>
      <c r="J502" s="193"/>
      <c r="K502" s="73"/>
      <c r="L502" s="73"/>
    </row>
    <row r="503" spans="1:12" x14ac:dyDescent="0.25">
      <c r="A503" s="68"/>
      <c r="B503" s="71"/>
      <c r="C503" s="69"/>
      <c r="D503" s="70"/>
      <c r="E503" s="70"/>
      <c r="F503" s="70"/>
      <c r="G503" s="70"/>
      <c r="H503" s="70"/>
      <c r="I503" s="71"/>
      <c r="J503" s="193"/>
      <c r="K503" s="73"/>
      <c r="L503" s="73"/>
    </row>
    <row r="504" spans="1:12" x14ac:dyDescent="0.25">
      <c r="A504" s="68"/>
      <c r="B504" s="71"/>
      <c r="C504" s="69"/>
      <c r="D504" s="70"/>
      <c r="E504" s="70"/>
      <c r="F504" s="70"/>
      <c r="G504" s="70"/>
      <c r="H504" s="70"/>
      <c r="I504" s="71"/>
      <c r="J504" s="193"/>
      <c r="K504" s="73"/>
      <c r="L504" s="73"/>
    </row>
    <row r="505" spans="1:12" x14ac:dyDescent="0.25">
      <c r="A505" s="68"/>
      <c r="B505" s="71"/>
      <c r="C505" s="69"/>
      <c r="D505" s="70"/>
      <c r="E505" s="70"/>
      <c r="F505" s="70"/>
      <c r="G505" s="70"/>
      <c r="H505" s="70"/>
      <c r="I505" s="71"/>
      <c r="J505" s="193"/>
      <c r="K505" s="73"/>
      <c r="L505" s="73"/>
    </row>
    <row r="506" spans="1:12" x14ac:dyDescent="0.25">
      <c r="A506" s="68"/>
      <c r="B506" s="71"/>
      <c r="C506" s="69"/>
      <c r="D506" s="70"/>
      <c r="E506" s="70"/>
      <c r="F506" s="70"/>
      <c r="G506" s="70"/>
      <c r="H506" s="70"/>
      <c r="I506" s="71"/>
      <c r="J506" s="193"/>
      <c r="K506" s="73"/>
      <c r="L506" s="73"/>
    </row>
    <row r="507" spans="1:12" x14ac:dyDescent="0.25">
      <c r="A507" s="68"/>
      <c r="B507" s="71"/>
      <c r="C507" s="69"/>
      <c r="D507" s="70"/>
      <c r="E507" s="70"/>
      <c r="F507" s="70"/>
      <c r="G507" s="70"/>
      <c r="H507" s="70"/>
      <c r="I507" s="71"/>
      <c r="J507" s="193"/>
      <c r="K507" s="73"/>
      <c r="L507" s="73"/>
    </row>
    <row r="508" spans="1:12" x14ac:dyDescent="0.25">
      <c r="A508" s="68"/>
      <c r="B508" s="71"/>
      <c r="C508" s="69"/>
      <c r="D508" s="70"/>
      <c r="E508" s="70"/>
      <c r="F508" s="70"/>
      <c r="G508" s="70"/>
      <c r="H508" s="70"/>
      <c r="I508" s="71"/>
      <c r="J508" s="193"/>
      <c r="K508" s="73"/>
      <c r="L508" s="73"/>
    </row>
    <row r="509" spans="1:12" x14ac:dyDescent="0.25">
      <c r="A509" s="68"/>
      <c r="B509" s="71"/>
      <c r="C509" s="69"/>
      <c r="D509" s="70"/>
      <c r="E509" s="70"/>
      <c r="F509" s="70"/>
      <c r="G509" s="70"/>
      <c r="H509" s="70"/>
      <c r="I509" s="71"/>
      <c r="J509" s="193"/>
      <c r="K509" s="73"/>
      <c r="L509" s="73"/>
    </row>
    <row r="510" spans="1:12" x14ac:dyDescent="0.25">
      <c r="A510" s="68"/>
      <c r="B510" s="71"/>
      <c r="C510" s="69"/>
      <c r="D510" s="70"/>
      <c r="E510" s="70"/>
      <c r="F510" s="70"/>
      <c r="G510" s="70"/>
      <c r="H510" s="70"/>
      <c r="I510" s="71"/>
      <c r="J510" s="193"/>
      <c r="K510" s="73"/>
      <c r="L510" s="73"/>
    </row>
    <row r="511" spans="1:12" x14ac:dyDescent="0.25">
      <c r="A511" s="68"/>
      <c r="B511" s="71"/>
      <c r="C511" s="69"/>
      <c r="D511" s="70"/>
      <c r="E511" s="70"/>
      <c r="F511" s="70"/>
      <c r="G511" s="70"/>
      <c r="H511" s="70"/>
      <c r="I511" s="71"/>
      <c r="J511" s="193"/>
      <c r="K511" s="73"/>
      <c r="L511" s="73"/>
    </row>
    <row r="512" spans="1:12" x14ac:dyDescent="0.25">
      <c r="A512" s="68"/>
      <c r="B512" s="71"/>
      <c r="C512" s="69"/>
      <c r="D512" s="70"/>
      <c r="E512" s="70"/>
      <c r="F512" s="70"/>
      <c r="G512" s="70"/>
      <c r="H512" s="70"/>
      <c r="I512" s="71"/>
      <c r="J512" s="193"/>
      <c r="K512" s="73"/>
      <c r="L512" s="73"/>
    </row>
    <row r="513" spans="1:12" x14ac:dyDescent="0.25">
      <c r="A513" s="68"/>
      <c r="B513" s="71"/>
      <c r="C513" s="69"/>
      <c r="D513" s="70"/>
      <c r="E513" s="70"/>
      <c r="F513" s="70"/>
      <c r="G513" s="70"/>
      <c r="H513" s="70"/>
      <c r="I513" s="71"/>
      <c r="J513" s="193"/>
      <c r="K513" s="73"/>
      <c r="L513" s="73"/>
    </row>
    <row r="514" spans="1:12" x14ac:dyDescent="0.25">
      <c r="A514" s="68"/>
      <c r="B514" s="71"/>
      <c r="C514" s="69"/>
      <c r="D514" s="70"/>
      <c r="E514" s="70"/>
      <c r="F514" s="70"/>
      <c r="G514" s="70"/>
      <c r="H514" s="70"/>
      <c r="I514" s="71"/>
      <c r="J514" s="193"/>
      <c r="K514" s="73"/>
      <c r="L514" s="73"/>
    </row>
    <row r="515" spans="1:12" x14ac:dyDescent="0.25">
      <c r="A515" s="68"/>
      <c r="B515" s="71"/>
      <c r="C515" s="69"/>
      <c r="D515" s="70"/>
      <c r="E515" s="70"/>
      <c r="F515" s="70"/>
      <c r="G515" s="70"/>
      <c r="H515" s="70"/>
      <c r="I515" s="71"/>
      <c r="J515" s="193"/>
      <c r="K515" s="73"/>
      <c r="L515" s="73"/>
    </row>
    <row r="516" spans="1:12" x14ac:dyDescent="0.25">
      <c r="A516" s="68"/>
      <c r="B516" s="71"/>
      <c r="C516" s="69"/>
      <c r="D516" s="70"/>
      <c r="E516" s="70"/>
      <c r="F516" s="70"/>
      <c r="G516" s="70"/>
      <c r="H516" s="70"/>
      <c r="I516" s="71"/>
      <c r="J516" s="193"/>
      <c r="K516" s="73"/>
      <c r="L516" s="73"/>
    </row>
    <row r="517" spans="1:12" x14ac:dyDescent="0.25">
      <c r="A517" s="68"/>
      <c r="B517" s="71"/>
      <c r="C517" s="69"/>
      <c r="D517" s="70"/>
      <c r="E517" s="70"/>
      <c r="F517" s="70"/>
      <c r="G517" s="70"/>
      <c r="H517" s="70"/>
      <c r="I517" s="71"/>
      <c r="J517" s="193"/>
      <c r="K517" s="73"/>
      <c r="L517" s="73"/>
    </row>
    <row r="518" spans="1:12" x14ac:dyDescent="0.25">
      <c r="A518" s="68"/>
      <c r="B518" s="71"/>
      <c r="C518" s="69"/>
      <c r="D518" s="70"/>
      <c r="E518" s="70"/>
      <c r="F518" s="70"/>
      <c r="G518" s="70"/>
      <c r="H518" s="70"/>
      <c r="I518" s="71"/>
      <c r="J518" s="193"/>
      <c r="K518" s="73"/>
      <c r="L518" s="73"/>
    </row>
    <row r="519" spans="1:12" x14ac:dyDescent="0.25">
      <c r="A519" s="68"/>
      <c r="B519" s="71"/>
      <c r="C519" s="69"/>
      <c r="D519" s="70"/>
      <c r="E519" s="70"/>
      <c r="F519" s="70"/>
      <c r="G519" s="70"/>
      <c r="H519" s="70"/>
      <c r="I519" s="71"/>
      <c r="J519" s="193"/>
      <c r="K519" s="73"/>
      <c r="L519" s="73"/>
    </row>
    <row r="520" spans="1:12" x14ac:dyDescent="0.25">
      <c r="A520" s="68"/>
      <c r="B520" s="71"/>
      <c r="C520" s="69"/>
      <c r="D520" s="70"/>
      <c r="E520" s="70"/>
      <c r="F520" s="70"/>
      <c r="G520" s="70"/>
      <c r="H520" s="70"/>
      <c r="I520" s="71"/>
      <c r="J520" s="193"/>
      <c r="K520" s="73"/>
      <c r="L520" s="73"/>
    </row>
    <row r="521" spans="1:12" x14ac:dyDescent="0.25">
      <c r="A521" s="68"/>
      <c r="B521" s="71"/>
      <c r="C521" s="69"/>
      <c r="D521" s="70"/>
      <c r="E521" s="70"/>
      <c r="F521" s="70"/>
      <c r="G521" s="70"/>
      <c r="H521" s="70"/>
      <c r="I521" s="71"/>
      <c r="J521" s="193"/>
      <c r="K521" s="73"/>
      <c r="L521" s="73"/>
    </row>
    <row r="522" spans="1:12" x14ac:dyDescent="0.25">
      <c r="A522" s="68"/>
      <c r="B522" s="71"/>
      <c r="C522" s="69"/>
      <c r="D522" s="70"/>
      <c r="E522" s="70"/>
      <c r="F522" s="70"/>
      <c r="G522" s="70"/>
      <c r="H522" s="70"/>
      <c r="I522" s="71"/>
      <c r="J522" s="193"/>
      <c r="K522" s="73"/>
      <c r="L522" s="73"/>
    </row>
    <row r="523" spans="1:12" x14ac:dyDescent="0.25">
      <c r="A523" s="68"/>
      <c r="B523" s="71"/>
      <c r="C523" s="69"/>
      <c r="D523" s="70"/>
      <c r="E523" s="70"/>
      <c r="F523" s="70"/>
      <c r="G523" s="70"/>
      <c r="H523" s="70"/>
      <c r="I523" s="71"/>
      <c r="J523" s="193"/>
      <c r="K523" s="73"/>
      <c r="L523" s="73"/>
    </row>
    <row r="524" spans="1:12" x14ac:dyDescent="0.25">
      <c r="A524" s="68"/>
      <c r="B524" s="71"/>
      <c r="C524" s="69"/>
      <c r="D524" s="70"/>
      <c r="E524" s="70"/>
      <c r="F524" s="70"/>
      <c r="G524" s="70"/>
      <c r="H524" s="70"/>
      <c r="I524" s="71"/>
      <c r="J524" s="193"/>
      <c r="K524" s="73"/>
      <c r="L524" s="73"/>
    </row>
    <row r="525" spans="1:12" x14ac:dyDescent="0.25">
      <c r="A525" s="68"/>
      <c r="B525" s="71"/>
      <c r="C525" s="69"/>
      <c r="D525" s="70"/>
      <c r="E525" s="70"/>
      <c r="F525" s="70"/>
      <c r="G525" s="70"/>
      <c r="H525" s="70"/>
      <c r="I525" s="71"/>
      <c r="J525" s="193"/>
      <c r="K525" s="73"/>
      <c r="L525" s="73"/>
    </row>
    <row r="526" spans="1:12" x14ac:dyDescent="0.25">
      <c r="A526" s="68"/>
      <c r="B526" s="71"/>
      <c r="C526" s="69"/>
      <c r="D526" s="70"/>
      <c r="E526" s="70"/>
      <c r="F526" s="70"/>
      <c r="G526" s="70"/>
      <c r="H526" s="70"/>
      <c r="I526" s="71"/>
      <c r="J526" s="193"/>
      <c r="K526" s="73"/>
      <c r="L526" s="73"/>
    </row>
    <row r="527" spans="1:12" x14ac:dyDescent="0.25">
      <c r="A527" s="68"/>
      <c r="B527" s="71"/>
      <c r="C527" s="69"/>
      <c r="D527" s="70"/>
      <c r="E527" s="70"/>
      <c r="F527" s="70"/>
      <c r="G527" s="70"/>
      <c r="H527" s="70"/>
      <c r="I527" s="71"/>
      <c r="J527" s="193"/>
      <c r="K527" s="73"/>
      <c r="L527" s="73"/>
    </row>
    <row r="528" spans="1:12" x14ac:dyDescent="0.25">
      <c r="A528" s="68"/>
      <c r="B528" s="71"/>
      <c r="C528" s="69"/>
      <c r="D528" s="70"/>
      <c r="E528" s="70"/>
      <c r="F528" s="70"/>
      <c r="G528" s="70"/>
      <c r="H528" s="70"/>
      <c r="I528" s="71"/>
      <c r="J528" s="193"/>
      <c r="K528" s="73"/>
      <c r="L528" s="73"/>
    </row>
    <row r="529" spans="1:12" x14ac:dyDescent="0.25">
      <c r="A529" s="68"/>
      <c r="B529" s="71"/>
      <c r="C529" s="69"/>
      <c r="D529" s="70"/>
      <c r="E529" s="70"/>
      <c r="F529" s="70"/>
      <c r="G529" s="70"/>
      <c r="H529" s="70"/>
      <c r="I529" s="71"/>
      <c r="J529" s="193"/>
      <c r="K529" s="73"/>
      <c r="L529" s="73"/>
    </row>
    <row r="530" spans="1:12" x14ac:dyDescent="0.25">
      <c r="A530" s="68"/>
      <c r="B530" s="71"/>
      <c r="C530" s="69"/>
      <c r="D530" s="70"/>
      <c r="E530" s="70"/>
      <c r="F530" s="70"/>
      <c r="G530" s="70"/>
      <c r="H530" s="70"/>
      <c r="I530" s="71"/>
      <c r="J530" s="193"/>
      <c r="K530" s="73"/>
      <c r="L530" s="73"/>
    </row>
    <row r="531" spans="1:12" x14ac:dyDescent="0.25">
      <c r="A531" s="68"/>
      <c r="B531" s="71"/>
      <c r="C531" s="69"/>
      <c r="D531" s="70"/>
      <c r="E531" s="70"/>
      <c r="F531" s="70"/>
      <c r="G531" s="70"/>
      <c r="H531" s="70"/>
      <c r="I531" s="71"/>
      <c r="J531" s="193"/>
      <c r="K531" s="73"/>
      <c r="L531" s="73"/>
    </row>
    <row r="532" spans="1:12" x14ac:dyDescent="0.25">
      <c r="A532" s="68"/>
      <c r="B532" s="71"/>
      <c r="C532" s="69"/>
      <c r="D532" s="70"/>
      <c r="E532" s="70"/>
      <c r="F532" s="70"/>
      <c r="G532" s="70"/>
      <c r="H532" s="70"/>
      <c r="I532" s="71"/>
      <c r="J532" s="193"/>
      <c r="K532" s="73"/>
      <c r="L532" s="73"/>
    </row>
    <row r="533" spans="1:12" x14ac:dyDescent="0.25">
      <c r="A533" s="68"/>
      <c r="B533" s="71"/>
      <c r="C533" s="69"/>
      <c r="D533" s="70"/>
      <c r="E533" s="70"/>
      <c r="F533" s="70"/>
      <c r="G533" s="70"/>
      <c r="H533" s="70"/>
      <c r="I533" s="71"/>
      <c r="J533" s="193"/>
      <c r="K533" s="73"/>
      <c r="L533" s="73"/>
    </row>
    <row r="534" spans="1:12" x14ac:dyDescent="0.25">
      <c r="A534" s="68"/>
      <c r="B534" s="71"/>
      <c r="C534" s="69"/>
      <c r="D534" s="70"/>
      <c r="E534" s="70"/>
      <c r="F534" s="70"/>
      <c r="G534" s="70"/>
      <c r="H534" s="70"/>
      <c r="I534" s="71"/>
      <c r="J534" s="193"/>
      <c r="K534" s="73"/>
      <c r="L534" s="73"/>
    </row>
    <row r="535" spans="1:12" x14ac:dyDescent="0.25">
      <c r="A535" s="68"/>
      <c r="B535" s="71"/>
      <c r="C535" s="69"/>
      <c r="D535" s="70"/>
      <c r="E535" s="70"/>
      <c r="F535" s="70"/>
      <c r="G535" s="70"/>
      <c r="H535" s="70"/>
      <c r="I535" s="71"/>
      <c r="J535" s="193"/>
      <c r="K535" s="73"/>
      <c r="L535" s="73"/>
    </row>
    <row r="536" spans="1:12" x14ac:dyDescent="0.25">
      <c r="A536" s="68"/>
      <c r="B536" s="71"/>
      <c r="C536" s="69"/>
      <c r="D536" s="70"/>
      <c r="E536" s="70"/>
      <c r="F536" s="70"/>
      <c r="G536" s="70"/>
      <c r="H536" s="70"/>
      <c r="I536" s="71"/>
      <c r="J536" s="193"/>
      <c r="K536" s="73"/>
      <c r="L536" s="73"/>
    </row>
    <row r="537" spans="1:12" x14ac:dyDescent="0.25">
      <c r="A537" s="68"/>
      <c r="B537" s="71"/>
      <c r="C537" s="69"/>
      <c r="D537" s="70"/>
      <c r="E537" s="70"/>
      <c r="F537" s="70"/>
      <c r="G537" s="70"/>
      <c r="H537" s="70"/>
      <c r="I537" s="71"/>
      <c r="J537" s="193"/>
      <c r="K537" s="73"/>
      <c r="L537" s="73"/>
    </row>
    <row r="538" spans="1:12" x14ac:dyDescent="0.25">
      <c r="A538" s="68"/>
      <c r="B538" s="71"/>
      <c r="C538" s="69"/>
      <c r="D538" s="70"/>
      <c r="E538" s="70"/>
      <c r="F538" s="70"/>
      <c r="G538" s="70"/>
      <c r="H538" s="70"/>
      <c r="I538" s="71"/>
      <c r="J538" s="193"/>
      <c r="K538" s="73"/>
      <c r="L538" s="73"/>
    </row>
    <row r="539" spans="1:12" x14ac:dyDescent="0.25">
      <c r="A539" s="68"/>
      <c r="B539" s="71"/>
      <c r="C539" s="69"/>
      <c r="D539" s="70"/>
      <c r="E539" s="70"/>
      <c r="F539" s="70"/>
      <c r="G539" s="70"/>
      <c r="H539" s="70"/>
      <c r="I539" s="71"/>
      <c r="J539" s="193"/>
      <c r="K539" s="73"/>
      <c r="L539" s="73"/>
    </row>
    <row r="540" spans="1:12" x14ac:dyDescent="0.25">
      <c r="A540" s="68"/>
      <c r="B540" s="71"/>
      <c r="C540" s="69"/>
      <c r="D540" s="70"/>
      <c r="E540" s="70"/>
      <c r="F540" s="70"/>
      <c r="G540" s="70"/>
      <c r="H540" s="70"/>
      <c r="I540" s="71"/>
      <c r="J540" s="193"/>
      <c r="K540" s="73"/>
      <c r="L540" s="73"/>
    </row>
    <row r="541" spans="1:12" x14ac:dyDescent="0.25">
      <c r="A541" s="68"/>
      <c r="B541" s="71"/>
      <c r="C541" s="69"/>
      <c r="D541" s="70"/>
      <c r="E541" s="70"/>
      <c r="F541" s="70"/>
      <c r="G541" s="70"/>
      <c r="H541" s="70"/>
      <c r="I541" s="71"/>
      <c r="J541" s="193"/>
      <c r="K541" s="73"/>
      <c r="L541" s="73"/>
    </row>
    <row r="542" spans="1:12" x14ac:dyDescent="0.25">
      <c r="A542" s="68"/>
      <c r="B542" s="71"/>
      <c r="C542" s="69"/>
      <c r="D542" s="70"/>
      <c r="E542" s="70"/>
      <c r="F542" s="70"/>
      <c r="G542" s="70"/>
      <c r="H542" s="70"/>
      <c r="I542" s="71"/>
      <c r="J542" s="193"/>
      <c r="K542" s="73"/>
      <c r="L542" s="73"/>
    </row>
    <row r="543" spans="1:12" x14ac:dyDescent="0.25">
      <c r="A543" s="68"/>
      <c r="B543" s="71"/>
      <c r="C543" s="69"/>
      <c r="D543" s="70"/>
      <c r="E543" s="70"/>
      <c r="F543" s="70"/>
      <c r="G543" s="70"/>
      <c r="H543" s="70"/>
      <c r="I543" s="71"/>
      <c r="J543" s="193"/>
      <c r="K543" s="73"/>
      <c r="L543" s="73"/>
    </row>
    <row r="544" spans="1:12" x14ac:dyDescent="0.25">
      <c r="A544" s="68"/>
      <c r="B544" s="71"/>
      <c r="C544" s="69"/>
      <c r="D544" s="70"/>
      <c r="E544" s="70"/>
      <c r="F544" s="70"/>
      <c r="G544" s="70"/>
      <c r="H544" s="70"/>
      <c r="I544" s="71"/>
      <c r="J544" s="193"/>
      <c r="K544" s="73"/>
      <c r="L544" s="73"/>
    </row>
    <row r="545" spans="1:12" x14ac:dyDescent="0.25">
      <c r="A545" s="68"/>
      <c r="B545" s="71"/>
      <c r="C545" s="69"/>
      <c r="D545" s="70"/>
      <c r="E545" s="70"/>
      <c r="F545" s="70"/>
      <c r="G545" s="70"/>
      <c r="H545" s="70"/>
      <c r="I545" s="71"/>
      <c r="J545" s="193"/>
      <c r="K545" s="73"/>
      <c r="L545" s="73"/>
    </row>
    <row r="546" spans="1:12" x14ac:dyDescent="0.25">
      <c r="A546" s="68"/>
      <c r="B546" s="71"/>
      <c r="C546" s="69"/>
      <c r="D546" s="70"/>
      <c r="E546" s="70"/>
      <c r="F546" s="70"/>
      <c r="G546" s="70"/>
      <c r="H546" s="70"/>
      <c r="I546" s="71"/>
      <c r="J546" s="193"/>
      <c r="K546" s="73"/>
      <c r="L546" s="73"/>
    </row>
    <row r="547" spans="1:12" x14ac:dyDescent="0.25">
      <c r="A547" s="68"/>
      <c r="B547" s="71"/>
      <c r="C547" s="69"/>
      <c r="D547" s="70"/>
      <c r="E547" s="70"/>
      <c r="F547" s="70"/>
      <c r="G547" s="70"/>
      <c r="H547" s="70"/>
      <c r="I547" s="71"/>
      <c r="J547" s="193"/>
      <c r="K547" s="73"/>
      <c r="L547" s="73"/>
    </row>
    <row r="548" spans="1:12" x14ac:dyDescent="0.25">
      <c r="A548" s="68"/>
      <c r="B548" s="71"/>
      <c r="C548" s="69"/>
      <c r="D548" s="70"/>
      <c r="E548" s="70"/>
      <c r="F548" s="70"/>
      <c r="G548" s="70"/>
      <c r="H548" s="70"/>
      <c r="I548" s="71"/>
      <c r="J548" s="193"/>
      <c r="K548" s="73"/>
      <c r="L548" s="73"/>
    </row>
    <row r="549" spans="1:12" x14ac:dyDescent="0.25">
      <c r="A549" s="68"/>
      <c r="B549" s="71"/>
      <c r="C549" s="69"/>
      <c r="D549" s="70"/>
      <c r="E549" s="70"/>
      <c r="F549" s="70"/>
      <c r="G549" s="70"/>
      <c r="H549" s="70"/>
      <c r="I549" s="71"/>
      <c r="J549" s="193"/>
      <c r="K549" s="73"/>
      <c r="L549" s="73"/>
    </row>
    <row r="550" spans="1:12" x14ac:dyDescent="0.25">
      <c r="A550" s="68"/>
      <c r="B550" s="71"/>
      <c r="C550" s="69"/>
      <c r="D550" s="70"/>
      <c r="E550" s="70"/>
      <c r="F550" s="70"/>
      <c r="G550" s="70"/>
      <c r="H550" s="70"/>
      <c r="I550" s="71"/>
      <c r="J550" s="193"/>
      <c r="K550" s="73"/>
      <c r="L550" s="73"/>
    </row>
    <row r="551" spans="1:12" x14ac:dyDescent="0.25">
      <c r="A551" s="68"/>
      <c r="B551" s="71"/>
      <c r="C551" s="69"/>
      <c r="D551" s="70"/>
      <c r="E551" s="70"/>
      <c r="F551" s="70"/>
      <c r="G551" s="70"/>
      <c r="H551" s="70"/>
      <c r="I551" s="71"/>
      <c r="J551" s="193"/>
      <c r="K551" s="73"/>
      <c r="L551" s="73"/>
    </row>
    <row r="552" spans="1:12" x14ac:dyDescent="0.25">
      <c r="A552" s="68"/>
      <c r="B552" s="71"/>
      <c r="C552" s="69"/>
      <c r="D552" s="70"/>
      <c r="E552" s="70"/>
      <c r="F552" s="70"/>
      <c r="G552" s="70"/>
      <c r="H552" s="70"/>
      <c r="I552" s="71"/>
      <c r="J552" s="193"/>
      <c r="K552" s="73"/>
      <c r="L552" s="73"/>
    </row>
    <row r="553" spans="1:12" x14ac:dyDescent="0.25">
      <c r="A553" s="68"/>
      <c r="B553" s="71"/>
      <c r="C553" s="69"/>
      <c r="D553" s="70"/>
      <c r="E553" s="70"/>
      <c r="F553" s="70"/>
      <c r="G553" s="70"/>
      <c r="H553" s="70"/>
      <c r="I553" s="71"/>
      <c r="J553" s="193"/>
      <c r="K553" s="73"/>
      <c r="L553" s="73"/>
    </row>
    <row r="554" spans="1:12" x14ac:dyDescent="0.25">
      <c r="A554" s="68"/>
      <c r="B554" s="71"/>
      <c r="C554" s="69"/>
      <c r="D554" s="70"/>
      <c r="E554" s="70"/>
      <c r="F554" s="70"/>
      <c r="G554" s="70"/>
      <c r="H554" s="70"/>
      <c r="I554" s="71"/>
      <c r="J554" s="193"/>
      <c r="K554" s="73"/>
      <c r="L554" s="73"/>
    </row>
    <row r="555" spans="1:12" x14ac:dyDescent="0.25">
      <c r="A555" s="68"/>
      <c r="B555" s="71"/>
      <c r="C555" s="69"/>
      <c r="D555" s="70"/>
      <c r="E555" s="70"/>
      <c r="F555" s="70"/>
      <c r="G555" s="70"/>
      <c r="H555" s="70"/>
      <c r="I555" s="71"/>
      <c r="J555" s="193"/>
      <c r="K555" s="73"/>
      <c r="L555" s="73"/>
    </row>
    <row r="556" spans="1:12" x14ac:dyDescent="0.25">
      <c r="A556" s="68"/>
      <c r="B556" s="71"/>
      <c r="C556" s="69"/>
      <c r="D556" s="70"/>
      <c r="E556" s="70"/>
      <c r="F556" s="70"/>
      <c r="G556" s="70"/>
      <c r="H556" s="70"/>
      <c r="I556" s="71"/>
      <c r="J556" s="193"/>
      <c r="K556" s="73"/>
      <c r="L556" s="73"/>
    </row>
    <row r="557" spans="1:12" x14ac:dyDescent="0.25">
      <c r="A557" s="68"/>
      <c r="B557" s="71"/>
      <c r="C557" s="69"/>
      <c r="D557" s="70"/>
      <c r="E557" s="70"/>
      <c r="F557" s="70"/>
      <c r="G557" s="70"/>
      <c r="H557" s="70"/>
      <c r="I557" s="71"/>
      <c r="J557" s="193"/>
      <c r="K557" s="73"/>
      <c r="L557" s="73"/>
    </row>
    <row r="558" spans="1:12" x14ac:dyDescent="0.25">
      <c r="A558" s="68"/>
      <c r="B558" s="71"/>
      <c r="C558" s="69"/>
      <c r="D558" s="70"/>
      <c r="E558" s="70"/>
      <c r="F558" s="70"/>
      <c r="G558" s="70"/>
      <c r="H558" s="70"/>
      <c r="I558" s="71"/>
      <c r="J558" s="193"/>
      <c r="K558" s="73"/>
      <c r="L558" s="73"/>
    </row>
    <row r="559" spans="1:12" x14ac:dyDescent="0.25">
      <c r="A559" s="68"/>
      <c r="B559" s="71"/>
      <c r="C559" s="69"/>
      <c r="D559" s="70"/>
      <c r="E559" s="70"/>
      <c r="F559" s="70"/>
      <c r="G559" s="70"/>
      <c r="H559" s="70"/>
      <c r="I559" s="71"/>
      <c r="J559" s="193"/>
      <c r="K559" s="73"/>
      <c r="L559" s="73"/>
    </row>
    <row r="560" spans="1:12" x14ac:dyDescent="0.25">
      <c r="A560" s="68"/>
      <c r="B560" s="71"/>
      <c r="C560" s="69"/>
      <c r="D560" s="70"/>
      <c r="E560" s="70"/>
      <c r="F560" s="70"/>
      <c r="G560" s="70"/>
      <c r="H560" s="70"/>
      <c r="I560" s="71"/>
      <c r="J560" s="193"/>
      <c r="K560" s="73"/>
      <c r="L560" s="73"/>
    </row>
    <row r="561" spans="1:12" x14ac:dyDescent="0.25">
      <c r="A561" s="68"/>
      <c r="B561" s="71"/>
      <c r="C561" s="69"/>
      <c r="D561" s="70"/>
      <c r="E561" s="70"/>
      <c r="F561" s="70"/>
      <c r="G561" s="70"/>
      <c r="H561" s="70"/>
      <c r="I561" s="71"/>
      <c r="J561" s="193"/>
      <c r="K561" s="73"/>
      <c r="L561" s="73"/>
    </row>
    <row r="562" spans="1:12" x14ac:dyDescent="0.25">
      <c r="A562" s="68"/>
      <c r="B562" s="71"/>
      <c r="C562" s="69"/>
      <c r="D562" s="70"/>
      <c r="E562" s="70"/>
      <c r="F562" s="70"/>
      <c r="G562" s="70"/>
      <c r="H562" s="70"/>
      <c r="I562" s="71"/>
      <c r="J562" s="193"/>
      <c r="K562" s="73"/>
      <c r="L562" s="73"/>
    </row>
    <row r="563" spans="1:12" x14ac:dyDescent="0.25">
      <c r="A563" s="68"/>
      <c r="B563" s="71"/>
      <c r="C563" s="69"/>
      <c r="D563" s="70"/>
      <c r="E563" s="70"/>
      <c r="F563" s="70"/>
      <c r="G563" s="70"/>
      <c r="H563" s="70"/>
      <c r="I563" s="71"/>
      <c r="J563" s="193"/>
      <c r="K563" s="73"/>
      <c r="L563" s="73"/>
    </row>
  </sheetData>
  <sheetProtection algorithmName="SHA-512" hashValue="TWg97pNQXCLoDayf+Rc6k4Yi8Uj7fMSfUBPGHIWhaqvQq9UEH4hmvLP/gPaKyH8Sr7but0gokRu/E6AqPihMcA==" saltValue="RH346TwnXyaI0m3Ds4UwbQ==" spinCount="100000" sheet="1" objects="1" scenarios="1"/>
  <phoneticPr fontId="2"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955AD-A1CB-4B01-A5C2-CB74E0E1ACEC}">
  <sheetPr>
    <tabColor rgb="FF660066"/>
  </sheetPr>
  <dimension ref="A1:N276"/>
  <sheetViews>
    <sheetView zoomScaleNormal="100" workbookViewId="0">
      <selection activeCell="E40" sqref="E40"/>
    </sheetView>
  </sheetViews>
  <sheetFormatPr defaultColWidth="9.33203125" defaultRowHeight="15.6" x14ac:dyDescent="0.25"/>
  <cols>
    <col min="1" max="1" width="17.44140625" style="23" customWidth="1"/>
    <col min="2" max="2" width="15" style="25" customWidth="1"/>
    <col min="3" max="3" width="82.6640625" style="24" customWidth="1"/>
    <col min="4" max="4" width="22.77734375" style="59" bestFit="1" customWidth="1"/>
    <col min="5" max="5" width="22.33203125" style="59" bestFit="1" customWidth="1"/>
    <col min="6" max="6" width="18" style="59" bestFit="1" customWidth="1"/>
    <col min="7" max="7" width="20.6640625" style="59" customWidth="1"/>
    <col min="8" max="8" width="15.6640625" style="59" bestFit="1" customWidth="1"/>
    <col min="9" max="9" width="19.77734375" style="26" bestFit="1" customWidth="1"/>
    <col min="10" max="10" width="9.6640625" style="27" bestFit="1" customWidth="1"/>
    <col min="11" max="11" width="20.33203125" style="28" bestFit="1" customWidth="1"/>
    <col min="12" max="12" width="21.109375" style="28" bestFit="1" customWidth="1"/>
  </cols>
  <sheetData>
    <row r="1" spans="1:12" x14ac:dyDescent="0.25">
      <c r="A1" s="203"/>
      <c r="B1" s="179"/>
      <c r="C1" s="204"/>
      <c r="D1" s="198"/>
      <c r="E1" s="198"/>
      <c r="F1" s="198"/>
      <c r="G1" s="198"/>
      <c r="H1" s="198"/>
      <c r="I1" s="199"/>
      <c r="J1" s="200"/>
      <c r="K1" s="201"/>
      <c r="L1" s="201"/>
    </row>
    <row r="2" spans="1:12" x14ac:dyDescent="0.25">
      <c r="A2" s="142" t="s">
        <v>1167</v>
      </c>
      <c r="B2" s="179"/>
      <c r="C2" s="204"/>
      <c r="D2" s="198"/>
      <c r="E2" s="198"/>
      <c r="F2" s="198"/>
      <c r="G2" s="198"/>
      <c r="H2" s="198"/>
      <c r="I2" s="199"/>
      <c r="J2" s="200"/>
      <c r="K2" s="201"/>
      <c r="L2" s="201"/>
    </row>
    <row r="3" spans="1:12" ht="14.4" x14ac:dyDescent="0.25">
      <c r="A3" s="143" t="s">
        <v>0</v>
      </c>
      <c r="B3" s="192"/>
      <c r="C3" s="192"/>
      <c r="D3" s="192"/>
      <c r="E3" s="192"/>
      <c r="F3" s="192"/>
      <c r="G3" s="192"/>
      <c r="H3" s="192"/>
      <c r="I3" s="192"/>
      <c r="J3" s="192"/>
      <c r="K3" s="192"/>
      <c r="L3" s="192"/>
    </row>
    <row r="4" spans="1:12" ht="14.4" x14ac:dyDescent="0.25">
      <c r="A4" s="143"/>
      <c r="B4" s="192"/>
      <c r="C4" s="192"/>
      <c r="D4" s="192"/>
      <c r="E4"/>
      <c r="F4"/>
      <c r="G4"/>
      <c r="H4"/>
      <c r="I4"/>
      <c r="J4"/>
      <c r="K4"/>
      <c r="L4"/>
    </row>
    <row r="5" spans="1:12" ht="43.95" customHeight="1" x14ac:dyDescent="0.25">
      <c r="A5" s="294" t="s">
        <v>1166</v>
      </c>
      <c r="B5" s="295"/>
      <c r="C5" s="295"/>
      <c r="D5" s="296"/>
      <c r="E5"/>
      <c r="F5"/>
      <c r="G5"/>
      <c r="H5"/>
      <c r="I5"/>
      <c r="J5"/>
      <c r="K5"/>
      <c r="L5"/>
    </row>
    <row r="6" spans="1:12" ht="14.4" x14ac:dyDescent="0.25">
      <c r="A6" s="180"/>
      <c r="B6" s="192"/>
      <c r="C6" s="192"/>
      <c r="D6" s="192"/>
      <c r="E6" s="192"/>
      <c r="F6" s="192"/>
      <c r="G6" s="192"/>
      <c r="H6" s="192"/>
      <c r="I6" s="192"/>
      <c r="J6" s="192"/>
      <c r="K6" s="192"/>
      <c r="L6" s="192"/>
    </row>
    <row r="7" spans="1:12" ht="14.4" x14ac:dyDescent="0.25">
      <c r="A7" s="293" t="s">
        <v>991</v>
      </c>
      <c r="B7" s="192"/>
      <c r="C7" s="192"/>
      <c r="D7" s="192"/>
      <c r="E7" s="192"/>
      <c r="F7" s="192"/>
      <c r="G7" s="192"/>
      <c r="H7" s="192"/>
      <c r="I7" s="192"/>
      <c r="J7" s="192"/>
      <c r="K7" s="192"/>
      <c r="L7" s="192"/>
    </row>
    <row r="8" spans="1:12" ht="38.4" customHeight="1" x14ac:dyDescent="0.25">
      <c r="A8" s="279" t="s">
        <v>1158</v>
      </c>
      <c r="B8" s="280"/>
      <c r="C8" s="280"/>
      <c r="D8" s="281"/>
      <c r="E8" s="281"/>
      <c r="F8" s="281"/>
      <c r="G8" s="281"/>
      <c r="H8" s="281"/>
      <c r="I8" s="280"/>
      <c r="J8" s="280"/>
      <c r="K8" s="280"/>
      <c r="L8" s="282"/>
    </row>
    <row r="9" spans="1:12" ht="28.8" x14ac:dyDescent="0.25">
      <c r="A9" s="275" t="s">
        <v>1</v>
      </c>
      <c r="B9" s="275" t="s">
        <v>7</v>
      </c>
      <c r="C9" s="275" t="s">
        <v>2</v>
      </c>
      <c r="D9" s="275" t="s">
        <v>3</v>
      </c>
      <c r="E9" s="275" t="s">
        <v>4</v>
      </c>
      <c r="F9" s="275" t="s">
        <v>5</v>
      </c>
      <c r="G9" s="275" t="s">
        <v>838</v>
      </c>
      <c r="H9" s="275" t="s">
        <v>6</v>
      </c>
      <c r="I9" s="276" t="s">
        <v>8</v>
      </c>
      <c r="J9" s="277" t="s">
        <v>9</v>
      </c>
      <c r="K9" s="278" t="s">
        <v>10</v>
      </c>
      <c r="L9" s="278" t="s">
        <v>839</v>
      </c>
    </row>
    <row r="10" spans="1:12" ht="14.4" x14ac:dyDescent="0.25">
      <c r="A10" s="257" t="s">
        <v>843</v>
      </c>
      <c r="B10" s="257"/>
      <c r="C10" s="257"/>
      <c r="D10" s="258"/>
      <c r="E10" s="258"/>
      <c r="F10" s="258"/>
      <c r="G10" s="258"/>
      <c r="H10" s="258"/>
      <c r="I10" s="257"/>
      <c r="J10" s="257"/>
      <c r="K10" s="257"/>
      <c r="L10" s="257"/>
    </row>
    <row r="11" spans="1:12" ht="14.4" x14ac:dyDescent="0.25">
      <c r="A11" s="283" t="s">
        <v>275</v>
      </c>
      <c r="B11" s="256">
        <v>50</v>
      </c>
      <c r="C11" s="284" t="s">
        <v>276</v>
      </c>
      <c r="D11" s="16"/>
      <c r="E11" s="16"/>
      <c r="F11" s="16"/>
      <c r="G11" s="285"/>
      <c r="H11" s="285"/>
      <c r="I11" s="289">
        <v>0</v>
      </c>
      <c r="J11" s="286">
        <v>0.23</v>
      </c>
      <c r="K11" s="10">
        <f t="shared" ref="K11:K15" si="0">B11*I11</f>
        <v>0</v>
      </c>
      <c r="L11" s="10">
        <f t="shared" ref="L11:L15" si="1">SUMPRODUCT((B11*I11)*J11+K11)</f>
        <v>0</v>
      </c>
    </row>
    <row r="12" spans="1:12" ht="28.8" x14ac:dyDescent="0.25">
      <c r="A12" s="283" t="s">
        <v>277</v>
      </c>
      <c r="B12" s="256">
        <v>6</v>
      </c>
      <c r="C12" s="284" t="s">
        <v>278</v>
      </c>
      <c r="D12" s="16"/>
      <c r="E12" s="16"/>
      <c r="F12" s="16"/>
      <c r="G12" s="285"/>
      <c r="H12" s="285"/>
      <c r="I12" s="289">
        <v>0</v>
      </c>
      <c r="J12" s="286">
        <v>0.23</v>
      </c>
      <c r="K12" s="10">
        <f t="shared" si="0"/>
        <v>0</v>
      </c>
      <c r="L12" s="10">
        <f t="shared" si="1"/>
        <v>0</v>
      </c>
    </row>
    <row r="13" spans="1:12" ht="14.4" x14ac:dyDescent="0.25">
      <c r="A13" s="283" t="s">
        <v>279</v>
      </c>
      <c r="B13" s="254">
        <v>30</v>
      </c>
      <c r="C13" s="284" t="s">
        <v>280</v>
      </c>
      <c r="D13" s="16"/>
      <c r="E13" s="16"/>
      <c r="F13" s="16"/>
      <c r="G13" s="285"/>
      <c r="H13" s="285"/>
      <c r="I13" s="289">
        <v>0</v>
      </c>
      <c r="J13" s="286">
        <v>0.23</v>
      </c>
      <c r="K13" s="10">
        <f t="shared" si="0"/>
        <v>0</v>
      </c>
      <c r="L13" s="10">
        <f t="shared" si="1"/>
        <v>0</v>
      </c>
    </row>
    <row r="14" spans="1:12" ht="14.4" x14ac:dyDescent="0.25">
      <c r="A14" s="283" t="s">
        <v>281</v>
      </c>
      <c r="B14" s="254">
        <v>30</v>
      </c>
      <c r="C14" s="284" t="s">
        <v>909</v>
      </c>
      <c r="D14" s="16"/>
      <c r="E14" s="16"/>
      <c r="F14" s="16"/>
      <c r="G14" s="285"/>
      <c r="H14" s="285"/>
      <c r="I14" s="289">
        <v>0</v>
      </c>
      <c r="J14" s="286">
        <v>0.23</v>
      </c>
      <c r="K14" s="10">
        <f t="shared" si="0"/>
        <v>0</v>
      </c>
      <c r="L14" s="10">
        <f t="shared" si="1"/>
        <v>0</v>
      </c>
    </row>
    <row r="15" spans="1:12" ht="43.2" x14ac:dyDescent="0.25">
      <c r="A15" s="283" t="s">
        <v>282</v>
      </c>
      <c r="B15" s="254">
        <v>6</v>
      </c>
      <c r="C15" s="284" t="s">
        <v>283</v>
      </c>
      <c r="D15" s="16"/>
      <c r="E15" s="16"/>
      <c r="F15" s="16"/>
      <c r="G15" s="285"/>
      <c r="H15" s="285"/>
      <c r="I15" s="289">
        <v>0</v>
      </c>
      <c r="J15" s="286">
        <v>0.23</v>
      </c>
      <c r="K15" s="10">
        <f t="shared" si="0"/>
        <v>0</v>
      </c>
      <c r="L15" s="10">
        <f t="shared" si="1"/>
        <v>0</v>
      </c>
    </row>
    <row r="16" spans="1:12" ht="14.4" x14ac:dyDescent="0.25">
      <c r="A16" s="271" t="s">
        <v>284</v>
      </c>
      <c r="B16" s="272"/>
      <c r="C16" s="272"/>
      <c r="D16" s="272"/>
      <c r="E16" s="272"/>
      <c r="F16" s="272"/>
      <c r="G16" s="272"/>
      <c r="H16" s="272"/>
      <c r="I16" s="272"/>
      <c r="J16" s="273"/>
      <c r="K16" s="57">
        <f>SUM(K11:K15)</f>
        <v>0</v>
      </c>
      <c r="L16" s="274">
        <f>SUM(L11:L15)</f>
        <v>0</v>
      </c>
    </row>
    <row r="17" spans="1:14" ht="14.4" x14ac:dyDescent="0.25">
      <c r="A17" s="175"/>
      <c r="B17" s="175"/>
      <c r="C17" s="143"/>
      <c r="D17" s="180"/>
      <c r="E17" s="180"/>
      <c r="F17" s="180"/>
      <c r="G17" s="180"/>
      <c r="H17" s="180"/>
      <c r="I17" s="176"/>
      <c r="J17" s="177"/>
      <c r="K17" s="178"/>
      <c r="L17" s="178"/>
    </row>
    <row r="18" spans="1:14" ht="38.4" customHeight="1" x14ac:dyDescent="0.25">
      <c r="A18" s="279" t="s">
        <v>1159</v>
      </c>
      <c r="B18" s="280"/>
      <c r="C18" s="280"/>
      <c r="D18" s="281"/>
      <c r="E18" s="281"/>
      <c r="F18" s="281"/>
      <c r="G18" s="281"/>
      <c r="H18" s="281"/>
      <c r="I18" s="280"/>
      <c r="J18" s="280"/>
      <c r="K18" s="280"/>
      <c r="L18" s="282"/>
    </row>
    <row r="19" spans="1:14" s="121" customFormat="1" ht="28.8" x14ac:dyDescent="0.25">
      <c r="A19" s="275" t="s">
        <v>1</v>
      </c>
      <c r="B19" s="275" t="s">
        <v>7</v>
      </c>
      <c r="C19" s="275" t="s">
        <v>2</v>
      </c>
      <c r="D19" s="275" t="s">
        <v>3</v>
      </c>
      <c r="E19" s="275" t="s">
        <v>4</v>
      </c>
      <c r="F19" s="275" t="s">
        <v>5</v>
      </c>
      <c r="G19" s="275" t="s">
        <v>838</v>
      </c>
      <c r="H19" s="275" t="s">
        <v>6</v>
      </c>
      <c r="I19" s="276" t="s">
        <v>8</v>
      </c>
      <c r="J19" s="277" t="s">
        <v>9</v>
      </c>
      <c r="K19" s="278" t="s">
        <v>10</v>
      </c>
      <c r="L19" s="278" t="s">
        <v>839</v>
      </c>
      <c r="M19" s="119"/>
      <c r="N19" s="120"/>
    </row>
    <row r="20" spans="1:14" s="2" customFormat="1" ht="21" customHeight="1" x14ac:dyDescent="0.25">
      <c r="A20" s="257" t="s">
        <v>34</v>
      </c>
      <c r="B20" s="257"/>
      <c r="C20" s="257"/>
      <c r="D20" s="257"/>
      <c r="E20" s="257"/>
      <c r="F20" s="257"/>
      <c r="G20" s="257"/>
      <c r="H20" s="257"/>
      <c r="I20" s="257"/>
      <c r="J20" s="257"/>
      <c r="K20" s="257"/>
      <c r="L20" s="257"/>
      <c r="M20" s="62"/>
      <c r="N20" s="1"/>
    </row>
    <row r="21" spans="1:14" s="1" customFormat="1" x14ac:dyDescent="0.25">
      <c r="A21" s="14" t="s">
        <v>599</v>
      </c>
      <c r="B21" s="256">
        <v>60</v>
      </c>
      <c r="C21" s="15" t="s">
        <v>35</v>
      </c>
      <c r="D21" s="16"/>
      <c r="E21" s="16"/>
      <c r="F21" s="16"/>
      <c r="G21" s="16"/>
      <c r="H21" s="16"/>
      <c r="I21" s="289">
        <v>0</v>
      </c>
      <c r="J21" s="287">
        <v>0.23</v>
      </c>
      <c r="K21" s="10">
        <f t="shared" ref="K21:K23" si="2">B21*I21</f>
        <v>0</v>
      </c>
      <c r="L21" s="10">
        <f t="shared" ref="L21:L23" si="3">SUMPRODUCT((B21*I21)*J21+K21)</f>
        <v>0</v>
      </c>
      <c r="M21" s="62"/>
    </row>
    <row r="22" spans="1:14" s="1" customFormat="1" ht="100.8" x14ac:dyDescent="0.25">
      <c r="A22" s="14" t="s">
        <v>1180</v>
      </c>
      <c r="B22" s="256">
        <v>1</v>
      </c>
      <c r="C22" s="15" t="s">
        <v>1039</v>
      </c>
      <c r="D22" s="16"/>
      <c r="E22" s="16"/>
      <c r="F22" s="202"/>
      <c r="G22" s="202"/>
      <c r="H22" s="202"/>
      <c r="I22" s="289">
        <v>0</v>
      </c>
      <c r="J22" s="287">
        <v>0.23</v>
      </c>
      <c r="K22" s="10">
        <f t="shared" si="2"/>
        <v>0</v>
      </c>
      <c r="L22" s="10">
        <f t="shared" si="3"/>
        <v>0</v>
      </c>
      <c r="M22" s="62"/>
    </row>
    <row r="23" spans="1:14" s="1" customFormat="1" x14ac:dyDescent="0.25">
      <c r="A23" s="14" t="s">
        <v>600</v>
      </c>
      <c r="B23" s="256">
        <v>1</v>
      </c>
      <c r="C23" s="15" t="s">
        <v>601</v>
      </c>
      <c r="D23" s="16"/>
      <c r="E23" s="16"/>
      <c r="F23" s="202"/>
      <c r="G23" s="202"/>
      <c r="H23" s="202"/>
      <c r="I23" s="289">
        <v>0</v>
      </c>
      <c r="J23" s="287">
        <v>0.23</v>
      </c>
      <c r="K23" s="10">
        <f t="shared" si="2"/>
        <v>0</v>
      </c>
      <c r="L23" s="10">
        <f t="shared" si="3"/>
        <v>0</v>
      </c>
      <c r="M23" s="62"/>
    </row>
    <row r="24" spans="1:14" s="1" customFormat="1" ht="118.2" customHeight="1" x14ac:dyDescent="0.25">
      <c r="A24" s="14" t="s">
        <v>1181</v>
      </c>
      <c r="B24" s="256">
        <v>1</v>
      </c>
      <c r="C24" s="15" t="s">
        <v>822</v>
      </c>
      <c r="D24" s="16"/>
      <c r="E24" s="16"/>
      <c r="F24" s="202"/>
      <c r="G24" s="202"/>
      <c r="H24" s="202"/>
      <c r="I24" s="289">
        <v>0</v>
      </c>
      <c r="J24" s="287">
        <v>0.23</v>
      </c>
      <c r="K24" s="10">
        <f t="shared" ref="K24:K32" si="4">B24*I24</f>
        <v>0</v>
      </c>
      <c r="L24" s="10">
        <f t="shared" ref="L24:L32" si="5">SUMPRODUCT((B24*I24)*J24+K24)</f>
        <v>0</v>
      </c>
      <c r="M24" s="62"/>
    </row>
    <row r="25" spans="1:14" s="1" customFormat="1" x14ac:dyDescent="0.25">
      <c r="A25" s="14" t="s">
        <v>602</v>
      </c>
      <c r="B25" s="256">
        <v>200</v>
      </c>
      <c r="C25" s="15" t="s">
        <v>603</v>
      </c>
      <c r="D25" s="16"/>
      <c r="E25" s="16"/>
      <c r="F25" s="202"/>
      <c r="G25" s="202"/>
      <c r="H25" s="202"/>
      <c r="I25" s="289">
        <v>0</v>
      </c>
      <c r="J25" s="287">
        <v>0.23</v>
      </c>
      <c r="K25" s="10">
        <f t="shared" si="4"/>
        <v>0</v>
      </c>
      <c r="L25" s="10">
        <f t="shared" si="5"/>
        <v>0</v>
      </c>
      <c r="M25" s="62"/>
    </row>
    <row r="26" spans="1:14" s="1" customFormat="1" ht="28.8" x14ac:dyDescent="0.25">
      <c r="A26" s="14" t="s">
        <v>604</v>
      </c>
      <c r="B26" s="256">
        <v>10</v>
      </c>
      <c r="C26" s="15" t="s">
        <v>36</v>
      </c>
      <c r="D26" s="16"/>
      <c r="E26" s="16"/>
      <c r="F26" s="202"/>
      <c r="G26" s="202"/>
      <c r="H26" s="202"/>
      <c r="I26" s="289">
        <v>0</v>
      </c>
      <c r="J26" s="287">
        <v>0.23</v>
      </c>
      <c r="K26" s="10">
        <f t="shared" si="4"/>
        <v>0</v>
      </c>
      <c r="L26" s="10">
        <f t="shared" si="5"/>
        <v>0</v>
      </c>
      <c r="M26" s="62"/>
    </row>
    <row r="27" spans="1:14" s="1" customFormat="1" ht="57.6" x14ac:dyDescent="0.25">
      <c r="A27" s="14" t="s">
        <v>1165</v>
      </c>
      <c r="B27" s="256">
        <v>100</v>
      </c>
      <c r="C27" s="15" t="s">
        <v>823</v>
      </c>
      <c r="D27" s="16"/>
      <c r="E27" s="16"/>
      <c r="F27" s="202"/>
      <c r="G27" s="202"/>
      <c r="H27" s="202"/>
      <c r="I27" s="289">
        <v>0</v>
      </c>
      <c r="J27" s="287">
        <v>0.23</v>
      </c>
      <c r="K27" s="10">
        <f t="shared" si="4"/>
        <v>0</v>
      </c>
      <c r="L27" s="10">
        <f t="shared" si="5"/>
        <v>0</v>
      </c>
      <c r="M27" s="62"/>
    </row>
    <row r="28" spans="1:14" s="1" customFormat="1" ht="86.4" x14ac:dyDescent="0.25">
      <c r="A28" s="14" t="s">
        <v>1182</v>
      </c>
      <c r="B28" s="256">
        <v>1</v>
      </c>
      <c r="C28" s="15" t="s">
        <v>824</v>
      </c>
      <c r="D28" s="16"/>
      <c r="E28" s="16"/>
      <c r="F28" s="202"/>
      <c r="G28" s="202"/>
      <c r="H28" s="202"/>
      <c r="I28" s="289">
        <v>0</v>
      </c>
      <c r="J28" s="287">
        <v>0.23</v>
      </c>
      <c r="K28" s="10">
        <f t="shared" si="4"/>
        <v>0</v>
      </c>
      <c r="L28" s="10">
        <f t="shared" si="5"/>
        <v>0</v>
      </c>
      <c r="M28" s="62"/>
    </row>
    <row r="29" spans="1:14" s="1" customFormat="1" x14ac:dyDescent="0.25">
      <c r="A29" s="14" t="s">
        <v>605</v>
      </c>
      <c r="B29" s="256">
        <v>50</v>
      </c>
      <c r="C29" s="15" t="s">
        <v>825</v>
      </c>
      <c r="D29" s="16"/>
      <c r="E29" s="16"/>
      <c r="F29" s="202"/>
      <c r="G29" s="202"/>
      <c r="H29" s="202"/>
      <c r="I29" s="289">
        <v>0</v>
      </c>
      <c r="J29" s="287">
        <v>0.23</v>
      </c>
      <c r="K29" s="10">
        <f t="shared" si="4"/>
        <v>0</v>
      </c>
      <c r="L29" s="10">
        <f t="shared" si="5"/>
        <v>0</v>
      </c>
      <c r="M29" s="62"/>
    </row>
    <row r="30" spans="1:14" s="1" customFormat="1" ht="57.6" x14ac:dyDescent="0.25">
      <c r="A30" s="14" t="s">
        <v>606</v>
      </c>
      <c r="B30" s="256">
        <v>1</v>
      </c>
      <c r="C30" s="15" t="s">
        <v>37</v>
      </c>
      <c r="D30" s="16"/>
      <c r="E30" s="16"/>
      <c r="F30" s="202"/>
      <c r="G30" s="202"/>
      <c r="H30" s="202"/>
      <c r="I30" s="289">
        <v>0</v>
      </c>
      <c r="J30" s="287">
        <v>0.23</v>
      </c>
      <c r="K30" s="10">
        <f t="shared" si="4"/>
        <v>0</v>
      </c>
      <c r="L30" s="10">
        <f t="shared" si="5"/>
        <v>0</v>
      </c>
      <c r="M30" s="62"/>
    </row>
    <row r="31" spans="1:14" s="1" customFormat="1" ht="43.2" x14ac:dyDescent="0.25">
      <c r="A31" s="14" t="s">
        <v>607</v>
      </c>
      <c r="B31" s="256">
        <v>1</v>
      </c>
      <c r="C31" s="15" t="s">
        <v>38</v>
      </c>
      <c r="D31" s="16"/>
      <c r="E31" s="16"/>
      <c r="F31" s="202"/>
      <c r="G31" s="202"/>
      <c r="H31" s="202"/>
      <c r="I31" s="289">
        <v>0</v>
      </c>
      <c r="J31" s="287">
        <v>0.23</v>
      </c>
      <c r="K31" s="10">
        <f t="shared" si="4"/>
        <v>0</v>
      </c>
      <c r="L31" s="10">
        <f t="shared" si="5"/>
        <v>0</v>
      </c>
      <c r="M31" s="62"/>
    </row>
    <row r="32" spans="1:14" s="1" customFormat="1" ht="28.8" x14ac:dyDescent="0.25">
      <c r="A32" s="14" t="s">
        <v>608</v>
      </c>
      <c r="B32" s="256">
        <v>1</v>
      </c>
      <c r="C32" s="15" t="s">
        <v>39</v>
      </c>
      <c r="D32" s="16"/>
      <c r="E32" s="16"/>
      <c r="F32" s="202"/>
      <c r="G32" s="202"/>
      <c r="H32" s="202"/>
      <c r="I32" s="289">
        <v>0</v>
      </c>
      <c r="J32" s="287">
        <v>0.23</v>
      </c>
      <c r="K32" s="10">
        <f t="shared" si="4"/>
        <v>0</v>
      </c>
      <c r="L32" s="10">
        <f t="shared" si="5"/>
        <v>0</v>
      </c>
      <c r="M32" s="62"/>
    </row>
    <row r="33" spans="1:14" s="220" customFormat="1" x14ac:dyDescent="0.25">
      <c r="A33" s="271" t="s">
        <v>609</v>
      </c>
      <c r="B33" s="272"/>
      <c r="C33" s="272"/>
      <c r="D33" s="272"/>
      <c r="E33" s="272"/>
      <c r="F33" s="272"/>
      <c r="G33" s="272"/>
      <c r="H33" s="272"/>
      <c r="I33" s="272"/>
      <c r="J33" s="273"/>
      <c r="K33" s="174">
        <f>SUM(K21:K32)</f>
        <v>0</v>
      </c>
      <c r="L33" s="274">
        <f>SUM(L21:L32)</f>
        <v>0</v>
      </c>
      <c r="M33" s="219"/>
    </row>
    <row r="34" spans="1:14" ht="14.4" x14ac:dyDescent="0.25">
      <c r="A34"/>
      <c r="B34"/>
      <c r="C34"/>
      <c r="D34"/>
      <c r="E34"/>
      <c r="F34"/>
      <c r="G34" s="180"/>
      <c r="H34" s="180"/>
      <c r="I34" s="176"/>
      <c r="J34" s="177"/>
      <c r="K34" s="178"/>
      <c r="L34" s="178"/>
    </row>
    <row r="35" spans="1:14" ht="14.4" x14ac:dyDescent="0.25">
      <c r="A35" s="47"/>
      <c r="B35" s="38"/>
      <c r="C35" s="46"/>
      <c r="D35" s="48"/>
      <c r="E35" s="48"/>
      <c r="F35" s="48"/>
      <c r="G35" s="48"/>
      <c r="H35" s="48"/>
      <c r="I35" s="39"/>
      <c r="J35" s="40"/>
      <c r="K35" s="41"/>
      <c r="L35" s="41"/>
    </row>
    <row r="36" spans="1:14" ht="21" customHeight="1" x14ac:dyDescent="0.25">
      <c r="A36" s="52" t="s">
        <v>814</v>
      </c>
      <c r="B36" s="53"/>
      <c r="C36" s="53"/>
      <c r="D36" s="51"/>
      <c r="E36" s="51"/>
      <c r="F36" s="33"/>
      <c r="G36" s="48"/>
      <c r="H36" s="48"/>
      <c r="I36" s="39"/>
      <c r="J36" s="40"/>
      <c r="K36" s="41"/>
      <c r="L36" s="41"/>
    </row>
    <row r="37" spans="1:14" ht="14.4" x14ac:dyDescent="0.25">
      <c r="A37" s="134" t="s">
        <v>53</v>
      </c>
      <c r="B37" s="134" t="s">
        <v>54</v>
      </c>
      <c r="C37" s="134" t="s">
        <v>815</v>
      </c>
      <c r="D37" s="135" t="s">
        <v>10</v>
      </c>
      <c r="E37" s="135" t="s">
        <v>839</v>
      </c>
      <c r="F37" s="36"/>
      <c r="G37" s="45"/>
      <c r="H37" s="45"/>
      <c r="I37" s="181"/>
      <c r="J37" s="182"/>
      <c r="K37" s="183"/>
      <c r="L37" s="183"/>
    </row>
    <row r="38" spans="1:14" ht="28.8" x14ac:dyDescent="0.25">
      <c r="A38" s="270" t="s">
        <v>1160</v>
      </c>
      <c r="B38" s="270" t="s">
        <v>1139</v>
      </c>
      <c r="C38" s="270" t="s">
        <v>1156</v>
      </c>
      <c r="D38" s="269">
        <f>K16</f>
        <v>0</v>
      </c>
      <c r="E38" s="269">
        <f>L16</f>
        <v>0</v>
      </c>
      <c r="F38" s="36"/>
      <c r="G38" s="45"/>
      <c r="H38" s="45"/>
      <c r="I38" s="184"/>
      <c r="J38" s="162"/>
      <c r="K38" s="163"/>
      <c r="L38" s="163"/>
    </row>
    <row r="39" spans="1:14" s="2" customFormat="1" ht="28.8" x14ac:dyDescent="0.25">
      <c r="A39" s="270" t="s">
        <v>1157</v>
      </c>
      <c r="B39" s="270" t="s">
        <v>1010</v>
      </c>
      <c r="C39" s="268" t="s">
        <v>1155</v>
      </c>
      <c r="D39" s="269">
        <f>K33</f>
        <v>0</v>
      </c>
      <c r="E39" s="269">
        <f>L33</f>
        <v>0</v>
      </c>
      <c r="F39" s="92"/>
      <c r="G39" s="70"/>
      <c r="H39" s="70"/>
      <c r="I39" s="71"/>
      <c r="J39" s="193"/>
      <c r="K39" s="73"/>
      <c r="L39" s="73"/>
      <c r="M39" s="62"/>
      <c r="N39" s="1"/>
    </row>
    <row r="40" spans="1:14" ht="15.6" customHeight="1" x14ac:dyDescent="0.25">
      <c r="A40" s="186" t="s">
        <v>817</v>
      </c>
      <c r="B40" s="187"/>
      <c r="C40" s="188"/>
      <c r="D40" s="140">
        <f>SUM(D38:D39)</f>
        <v>0</v>
      </c>
      <c r="E40" s="141">
        <f>SUM(E38:E39)</f>
        <v>0</v>
      </c>
      <c r="F40" s="36"/>
      <c r="G40" s="45"/>
      <c r="H40" s="45"/>
      <c r="I40" s="184"/>
      <c r="J40" s="162"/>
      <c r="K40" s="163"/>
      <c r="L40" s="163"/>
    </row>
    <row r="41" spans="1:14" ht="14.4" x14ac:dyDescent="0.25">
      <c r="A41" s="44"/>
      <c r="B41" s="38"/>
      <c r="C41" s="37"/>
      <c r="D41" s="48"/>
      <c r="E41" s="48"/>
      <c r="F41" s="48"/>
      <c r="G41" s="48"/>
      <c r="H41" s="48"/>
      <c r="I41" s="39"/>
      <c r="J41" s="40"/>
      <c r="K41" s="41"/>
      <c r="L41" s="41"/>
    </row>
    <row r="42" spans="1:14" ht="14.4" x14ac:dyDescent="0.25">
      <c r="A42" s="44"/>
      <c r="B42" s="38"/>
      <c r="C42" s="42"/>
      <c r="D42" s="48"/>
      <c r="E42" s="48"/>
      <c r="F42" s="48"/>
      <c r="G42" s="48"/>
      <c r="H42" s="48"/>
      <c r="I42" s="39"/>
      <c r="J42" s="40"/>
      <c r="K42" s="41"/>
      <c r="L42" s="41"/>
    </row>
    <row r="43" spans="1:14" ht="14.4" x14ac:dyDescent="0.25">
      <c r="A43" s="44"/>
      <c r="B43" s="38"/>
      <c r="C43" s="42"/>
      <c r="D43" s="48"/>
      <c r="E43" s="48"/>
      <c r="F43" s="48"/>
      <c r="G43" s="48"/>
      <c r="H43" s="48"/>
      <c r="I43" s="43"/>
      <c r="J43" s="40"/>
      <c r="K43" s="41"/>
      <c r="L43" s="41"/>
    </row>
    <row r="44" spans="1:14" ht="14.4" x14ac:dyDescent="0.25">
      <c r="A44" s="49"/>
      <c r="B44" s="38"/>
      <c r="C44" s="42"/>
      <c r="D44" s="48"/>
      <c r="E44" s="48"/>
      <c r="F44" s="48"/>
      <c r="G44" s="48"/>
      <c r="H44" s="48"/>
      <c r="I44" s="43"/>
      <c r="J44" s="40"/>
      <c r="K44" s="41"/>
      <c r="L44" s="41"/>
    </row>
    <row r="45" spans="1:14" ht="14.4" x14ac:dyDescent="0.25">
      <c r="A45" s="49"/>
      <c r="B45" s="38"/>
      <c r="C45" s="42"/>
      <c r="D45" s="48"/>
      <c r="E45" s="48"/>
      <c r="F45" s="48"/>
      <c r="G45" s="48"/>
      <c r="H45" s="48"/>
      <c r="I45" s="43"/>
      <c r="J45" s="40"/>
      <c r="K45" s="41"/>
      <c r="L45" s="41"/>
    </row>
    <row r="46" spans="1:14" ht="14.4" x14ac:dyDescent="0.25">
      <c r="A46" s="49"/>
      <c r="B46" s="38"/>
      <c r="C46" s="42"/>
      <c r="D46" s="48"/>
      <c r="E46" s="48"/>
      <c r="F46" s="48"/>
      <c r="G46" s="48"/>
      <c r="H46" s="48"/>
      <c r="I46" s="43"/>
      <c r="J46" s="40"/>
      <c r="K46" s="41"/>
      <c r="L46" s="41"/>
    </row>
    <row r="47" spans="1:14" ht="14.4" x14ac:dyDescent="0.25">
      <c r="A47" s="49"/>
      <c r="B47" s="38"/>
      <c r="C47" s="42"/>
      <c r="D47" s="48"/>
      <c r="E47" s="48"/>
      <c r="F47" s="48"/>
      <c r="G47" s="48"/>
      <c r="H47" s="48"/>
      <c r="I47" s="43"/>
      <c r="J47" s="40"/>
      <c r="K47" s="41"/>
      <c r="L47" s="41"/>
    </row>
    <row r="48" spans="1:14" ht="14.4" x14ac:dyDescent="0.25">
      <c r="A48" s="49"/>
      <c r="B48" s="38"/>
      <c r="C48" s="42"/>
      <c r="D48" s="48"/>
      <c r="E48" s="48"/>
      <c r="F48" s="48"/>
      <c r="G48" s="48"/>
      <c r="H48" s="48"/>
      <c r="I48" s="43"/>
      <c r="J48" s="40"/>
      <c r="K48" s="41"/>
      <c r="L48" s="41"/>
    </row>
    <row r="49" spans="1:12" ht="14.4" x14ac:dyDescent="0.25">
      <c r="A49" s="49"/>
      <c r="B49" s="38"/>
      <c r="C49" s="42"/>
      <c r="D49" s="48"/>
      <c r="E49" s="48"/>
      <c r="F49" s="48"/>
      <c r="G49" s="48"/>
      <c r="H49" s="48"/>
      <c r="I49" s="43"/>
      <c r="J49" s="40"/>
      <c r="K49" s="41"/>
      <c r="L49" s="41"/>
    </row>
    <row r="50" spans="1:12" ht="14.4" x14ac:dyDescent="0.25">
      <c r="A50" s="49"/>
      <c r="B50" s="38"/>
      <c r="C50" s="42"/>
      <c r="D50" s="48"/>
      <c r="E50" s="48"/>
      <c r="F50" s="48"/>
      <c r="G50" s="48"/>
      <c r="H50" s="48"/>
      <c r="I50" s="43"/>
      <c r="J50" s="40"/>
      <c r="K50" s="41"/>
      <c r="L50" s="41"/>
    </row>
    <row r="51" spans="1:12" ht="14.4" x14ac:dyDescent="0.25">
      <c r="A51" s="49"/>
      <c r="B51" s="38"/>
      <c r="C51" s="42"/>
      <c r="D51" s="48"/>
      <c r="E51" s="48"/>
      <c r="F51" s="48"/>
      <c r="G51" s="48"/>
      <c r="H51" s="48"/>
      <c r="I51" s="43"/>
      <c r="J51" s="40"/>
      <c r="K51" s="41"/>
      <c r="L51" s="41"/>
    </row>
    <row r="52" spans="1:12" ht="14.4" x14ac:dyDescent="0.25">
      <c r="A52" s="49"/>
      <c r="B52" s="38"/>
      <c r="C52" s="42"/>
      <c r="D52" s="48"/>
      <c r="E52" s="48"/>
      <c r="F52" s="48"/>
      <c r="G52" s="48"/>
      <c r="H52" s="48"/>
      <c r="I52" s="43"/>
      <c r="J52" s="40"/>
      <c r="K52" s="41"/>
      <c r="L52" s="41"/>
    </row>
    <row r="53" spans="1:12" ht="14.4" x14ac:dyDescent="0.25">
      <c r="A53" s="49"/>
      <c r="B53" s="38"/>
      <c r="C53" s="42"/>
      <c r="D53" s="48"/>
      <c r="E53" s="48"/>
      <c r="F53" s="48"/>
      <c r="G53" s="48"/>
      <c r="H53" s="48"/>
      <c r="I53" s="43"/>
      <c r="J53" s="40"/>
      <c r="K53" s="41"/>
      <c r="L53" s="41"/>
    </row>
    <row r="54" spans="1:12" ht="14.4" x14ac:dyDescent="0.25">
      <c r="A54" s="49"/>
      <c r="B54" s="38"/>
      <c r="C54" s="42"/>
      <c r="D54" s="48"/>
      <c r="E54" s="48"/>
      <c r="F54" s="48"/>
      <c r="G54" s="48"/>
      <c r="H54" s="48"/>
      <c r="I54" s="43"/>
      <c r="J54" s="40"/>
      <c r="K54" s="41"/>
      <c r="L54" s="41"/>
    </row>
    <row r="55" spans="1:12" ht="14.4" x14ac:dyDescent="0.25">
      <c r="A55" s="49"/>
      <c r="B55" s="38"/>
      <c r="C55" s="42"/>
      <c r="D55" s="48"/>
      <c r="E55" s="48"/>
      <c r="F55" s="48"/>
      <c r="G55" s="48"/>
      <c r="H55" s="48"/>
      <c r="I55" s="43"/>
      <c r="J55" s="40"/>
      <c r="K55" s="41"/>
      <c r="L55" s="41"/>
    </row>
    <row r="56" spans="1:12" ht="14.4" x14ac:dyDescent="0.25">
      <c r="A56" s="49"/>
      <c r="B56" s="38"/>
      <c r="C56" s="42"/>
      <c r="D56" s="48"/>
      <c r="E56" s="48"/>
      <c r="F56" s="48"/>
      <c r="G56" s="48"/>
      <c r="H56" s="48"/>
      <c r="I56" s="43"/>
      <c r="J56" s="40"/>
      <c r="K56" s="41"/>
      <c r="L56" s="41"/>
    </row>
    <row r="57" spans="1:12" ht="14.4" x14ac:dyDescent="0.25">
      <c r="A57" s="49"/>
      <c r="B57" s="38"/>
      <c r="C57" s="42"/>
      <c r="D57" s="48"/>
      <c r="E57" s="48"/>
      <c r="F57" s="48"/>
      <c r="G57" s="48"/>
      <c r="H57" s="48"/>
      <c r="I57" s="43"/>
      <c r="J57" s="40"/>
      <c r="K57" s="41"/>
      <c r="L57" s="41"/>
    </row>
    <row r="58" spans="1:12" ht="14.4" x14ac:dyDescent="0.25">
      <c r="A58" s="49"/>
      <c r="B58" s="38"/>
      <c r="C58" s="42"/>
      <c r="D58" s="48"/>
      <c r="E58" s="48"/>
      <c r="F58" s="48"/>
      <c r="G58" s="48"/>
      <c r="H58" s="48"/>
      <c r="I58" s="43"/>
      <c r="J58" s="40"/>
      <c r="K58" s="41"/>
      <c r="L58" s="41"/>
    </row>
    <row r="59" spans="1:12" ht="14.4" x14ac:dyDescent="0.25">
      <c r="A59" s="49"/>
      <c r="B59" s="38"/>
      <c r="C59" s="42"/>
      <c r="D59" s="48"/>
      <c r="E59" s="48"/>
      <c r="F59" s="48"/>
      <c r="G59" s="48"/>
      <c r="H59" s="48"/>
      <c r="I59" s="43"/>
      <c r="J59" s="40"/>
      <c r="K59" s="41"/>
      <c r="L59" s="41"/>
    </row>
    <row r="60" spans="1:12" ht="14.4" x14ac:dyDescent="0.25">
      <c r="A60" s="49"/>
      <c r="B60" s="38"/>
      <c r="C60" s="42"/>
      <c r="D60" s="48"/>
      <c r="E60" s="48"/>
      <c r="F60" s="48"/>
      <c r="G60" s="48"/>
      <c r="H60" s="48"/>
      <c r="I60" s="43"/>
      <c r="J60" s="40"/>
      <c r="K60" s="41"/>
      <c r="L60" s="41"/>
    </row>
    <row r="61" spans="1:12" ht="14.4" x14ac:dyDescent="0.25">
      <c r="A61" s="49"/>
      <c r="B61" s="38"/>
      <c r="C61" s="42"/>
      <c r="D61" s="48"/>
      <c r="E61" s="48"/>
      <c r="F61" s="48"/>
      <c r="G61" s="48"/>
      <c r="H61" s="48"/>
      <c r="I61" s="43"/>
      <c r="J61" s="40"/>
      <c r="K61" s="41"/>
      <c r="L61" s="41"/>
    </row>
    <row r="62" spans="1:12" ht="14.4" x14ac:dyDescent="0.25">
      <c r="A62" s="49"/>
      <c r="B62" s="38"/>
      <c r="C62" s="42"/>
      <c r="D62" s="48"/>
      <c r="E62" s="48"/>
      <c r="F62" s="48"/>
      <c r="G62" s="48"/>
      <c r="H62" s="48"/>
      <c r="I62" s="43"/>
      <c r="J62" s="40"/>
      <c r="K62" s="41"/>
      <c r="L62" s="41"/>
    </row>
    <row r="63" spans="1:12" ht="14.4" x14ac:dyDescent="0.25">
      <c r="A63" s="49"/>
      <c r="B63" s="38"/>
      <c r="C63" s="42"/>
      <c r="D63" s="48"/>
      <c r="E63" s="48"/>
      <c r="F63" s="48"/>
      <c r="G63" s="48"/>
      <c r="H63" s="48"/>
      <c r="I63" s="43"/>
      <c r="J63" s="40"/>
      <c r="K63" s="41"/>
      <c r="L63" s="41"/>
    </row>
    <row r="64" spans="1:12" ht="14.4" x14ac:dyDescent="0.25">
      <c r="A64" s="49"/>
      <c r="B64" s="38"/>
      <c r="C64" s="42"/>
      <c r="D64" s="48"/>
      <c r="E64" s="48"/>
      <c r="F64" s="48"/>
      <c r="G64" s="48"/>
      <c r="H64" s="48"/>
      <c r="I64" s="43"/>
      <c r="J64" s="40"/>
      <c r="K64" s="41"/>
      <c r="L64" s="41"/>
    </row>
    <row r="65" spans="1:12" ht="14.4" x14ac:dyDescent="0.25">
      <c r="A65" s="49"/>
      <c r="B65" s="38"/>
      <c r="C65" s="42"/>
      <c r="D65" s="48"/>
      <c r="E65" s="48"/>
      <c r="F65" s="48"/>
      <c r="G65" s="48"/>
      <c r="H65" s="48"/>
      <c r="I65" s="43"/>
      <c r="J65" s="40"/>
      <c r="K65" s="41"/>
      <c r="L65" s="41"/>
    </row>
    <row r="66" spans="1:12" ht="14.4" x14ac:dyDescent="0.25">
      <c r="A66" s="49"/>
      <c r="B66" s="38"/>
      <c r="C66" s="42"/>
      <c r="D66" s="48"/>
      <c r="E66" s="48"/>
      <c r="F66" s="48"/>
      <c r="G66" s="48"/>
      <c r="H66" s="48"/>
      <c r="I66" s="43"/>
      <c r="J66" s="40"/>
      <c r="K66" s="41"/>
      <c r="L66" s="41"/>
    </row>
    <row r="67" spans="1:12" ht="14.4" x14ac:dyDescent="0.25">
      <c r="A67" s="49"/>
      <c r="B67" s="38"/>
      <c r="C67" s="42"/>
      <c r="D67" s="48"/>
      <c r="E67" s="48"/>
      <c r="F67" s="48"/>
      <c r="G67" s="48"/>
      <c r="H67" s="48"/>
      <c r="I67" s="43"/>
      <c r="J67" s="40"/>
      <c r="K67" s="41"/>
      <c r="L67" s="41"/>
    </row>
    <row r="68" spans="1:12" ht="14.4" x14ac:dyDescent="0.25">
      <c r="A68" s="49"/>
      <c r="B68" s="38"/>
      <c r="C68" s="42"/>
      <c r="D68" s="48"/>
      <c r="E68" s="48"/>
      <c r="F68" s="48"/>
      <c r="G68" s="48"/>
      <c r="H68" s="48"/>
      <c r="I68" s="43"/>
      <c r="J68" s="40"/>
      <c r="K68" s="41"/>
      <c r="L68" s="41"/>
    </row>
    <row r="69" spans="1:12" ht="14.4" x14ac:dyDescent="0.25">
      <c r="A69" s="49"/>
      <c r="B69" s="38"/>
      <c r="C69" s="42"/>
      <c r="D69" s="48"/>
      <c r="E69" s="48"/>
      <c r="F69" s="48"/>
      <c r="G69" s="48"/>
      <c r="H69" s="48"/>
      <c r="I69" s="43"/>
      <c r="J69" s="40"/>
      <c r="K69" s="41"/>
      <c r="L69" s="41"/>
    </row>
    <row r="70" spans="1:12" ht="14.4" x14ac:dyDescent="0.25">
      <c r="A70" s="49"/>
      <c r="B70" s="38"/>
      <c r="C70" s="42"/>
      <c r="D70" s="48"/>
      <c r="E70" s="48"/>
      <c r="F70" s="48"/>
      <c r="G70" s="48"/>
      <c r="H70" s="48"/>
      <c r="I70" s="43"/>
      <c r="J70" s="40"/>
      <c r="K70" s="41"/>
      <c r="L70" s="41"/>
    </row>
    <row r="71" spans="1:12" ht="14.4" x14ac:dyDescent="0.25">
      <c r="A71" s="49"/>
      <c r="B71" s="38"/>
      <c r="C71" s="42"/>
      <c r="D71" s="48"/>
      <c r="E71" s="48"/>
      <c r="F71" s="48"/>
      <c r="G71" s="48"/>
      <c r="H71" s="48"/>
      <c r="I71" s="43"/>
      <c r="J71" s="40"/>
      <c r="K71" s="41"/>
      <c r="L71" s="41"/>
    </row>
    <row r="72" spans="1:12" ht="14.4" x14ac:dyDescent="0.25">
      <c r="A72" s="49"/>
      <c r="B72" s="38"/>
      <c r="C72" s="42"/>
      <c r="D72" s="48"/>
      <c r="E72" s="48"/>
      <c r="F72" s="48"/>
      <c r="G72" s="48"/>
      <c r="H72" s="48"/>
      <c r="I72" s="43"/>
      <c r="J72" s="40"/>
      <c r="K72" s="41"/>
      <c r="L72" s="41"/>
    </row>
    <row r="73" spans="1:12" ht="14.4" x14ac:dyDescent="0.25">
      <c r="A73" s="49"/>
      <c r="B73" s="38"/>
      <c r="C73" s="42"/>
      <c r="D73" s="48"/>
      <c r="E73" s="48"/>
      <c r="F73" s="48"/>
      <c r="G73" s="48"/>
      <c r="H73" s="48"/>
      <c r="I73" s="43"/>
      <c r="J73" s="40"/>
      <c r="K73" s="41"/>
      <c r="L73" s="41"/>
    </row>
    <row r="74" spans="1:12" ht="14.4" x14ac:dyDescent="0.25">
      <c r="A74" s="49"/>
      <c r="B74" s="38"/>
      <c r="C74" s="42"/>
      <c r="D74" s="48"/>
      <c r="E74" s="48"/>
      <c r="F74" s="48"/>
      <c r="G74" s="48"/>
      <c r="H74" s="48"/>
      <c r="I74" s="43"/>
      <c r="J74" s="40"/>
      <c r="K74" s="41"/>
      <c r="L74" s="41"/>
    </row>
    <row r="75" spans="1:12" ht="14.4" x14ac:dyDescent="0.25">
      <c r="A75" s="49"/>
      <c r="B75" s="38"/>
      <c r="C75" s="42"/>
      <c r="D75" s="48"/>
      <c r="E75" s="48"/>
      <c r="F75" s="48"/>
      <c r="G75" s="48"/>
      <c r="H75" s="48"/>
      <c r="I75" s="43"/>
      <c r="J75" s="40"/>
      <c r="K75" s="41"/>
      <c r="L75" s="41"/>
    </row>
    <row r="76" spans="1:12" ht="14.4" x14ac:dyDescent="0.25">
      <c r="A76" s="49"/>
      <c r="B76" s="38"/>
      <c r="C76" s="42"/>
      <c r="D76" s="48"/>
      <c r="E76" s="48"/>
      <c r="F76" s="48"/>
      <c r="G76" s="48"/>
      <c r="H76" s="48"/>
      <c r="I76" s="43"/>
      <c r="J76" s="40"/>
      <c r="K76" s="41"/>
      <c r="L76" s="41"/>
    </row>
    <row r="77" spans="1:12" ht="14.4" x14ac:dyDescent="0.25">
      <c r="A77" s="49"/>
      <c r="B77" s="38"/>
      <c r="C77" s="42"/>
      <c r="D77" s="48"/>
      <c r="E77" s="48"/>
      <c r="F77" s="48"/>
      <c r="G77" s="48"/>
      <c r="H77" s="48"/>
      <c r="I77" s="43"/>
      <c r="J77" s="40"/>
      <c r="K77" s="41"/>
      <c r="L77" s="41"/>
    </row>
    <row r="78" spans="1:12" ht="14.4" x14ac:dyDescent="0.25">
      <c r="A78" s="49"/>
      <c r="B78" s="38"/>
      <c r="C78" s="42"/>
      <c r="D78" s="48"/>
      <c r="E78" s="48"/>
      <c r="F78" s="48"/>
      <c r="G78" s="48"/>
      <c r="H78" s="48"/>
      <c r="I78" s="43"/>
      <c r="J78" s="40"/>
      <c r="K78" s="41"/>
      <c r="L78" s="41"/>
    </row>
    <row r="79" spans="1:12" ht="14.4" x14ac:dyDescent="0.25">
      <c r="A79" s="49"/>
      <c r="B79" s="38"/>
      <c r="C79" s="42"/>
      <c r="D79" s="48"/>
      <c r="E79" s="48"/>
      <c r="F79" s="48"/>
      <c r="G79" s="48"/>
      <c r="H79" s="48"/>
      <c r="I79" s="43"/>
      <c r="J79" s="40"/>
      <c r="K79" s="41"/>
      <c r="L79" s="41"/>
    </row>
    <row r="80" spans="1:12" ht="14.4" x14ac:dyDescent="0.25">
      <c r="A80" s="49"/>
      <c r="B80" s="38"/>
      <c r="C80" s="42"/>
      <c r="D80" s="48"/>
      <c r="E80" s="48"/>
      <c r="F80" s="48"/>
      <c r="G80" s="48"/>
      <c r="H80" s="48"/>
      <c r="I80" s="43"/>
      <c r="J80" s="40"/>
      <c r="K80" s="41"/>
      <c r="L80" s="41"/>
    </row>
    <row r="81" spans="1:12" ht="14.4" x14ac:dyDescent="0.25">
      <c r="A81" s="49"/>
      <c r="B81" s="38"/>
      <c r="C81" s="42"/>
      <c r="D81" s="48"/>
      <c r="E81" s="48"/>
      <c r="F81" s="48"/>
      <c r="G81" s="48"/>
      <c r="H81" s="48"/>
      <c r="I81" s="43"/>
      <c r="J81" s="40"/>
      <c r="K81" s="41"/>
      <c r="L81" s="41"/>
    </row>
    <row r="82" spans="1:12" ht="14.4" x14ac:dyDescent="0.25">
      <c r="A82" s="49"/>
      <c r="B82" s="38"/>
      <c r="C82" s="42"/>
      <c r="D82" s="48"/>
      <c r="E82" s="48"/>
      <c r="F82" s="48"/>
      <c r="G82" s="48"/>
      <c r="H82" s="48"/>
      <c r="I82" s="43"/>
      <c r="J82" s="40"/>
      <c r="K82" s="41"/>
      <c r="L82" s="41"/>
    </row>
    <row r="83" spans="1:12" ht="14.4" x14ac:dyDescent="0.25">
      <c r="A83" s="49"/>
      <c r="B83" s="38"/>
      <c r="C83" s="42"/>
      <c r="D83" s="48"/>
      <c r="E83" s="48"/>
      <c r="F83" s="48"/>
      <c r="G83" s="48"/>
      <c r="H83" s="48"/>
      <c r="I83" s="43"/>
      <c r="J83" s="40"/>
      <c r="K83" s="41"/>
      <c r="L83" s="41"/>
    </row>
    <row r="84" spans="1:12" ht="14.4" x14ac:dyDescent="0.25">
      <c r="A84" s="49"/>
      <c r="B84" s="38"/>
      <c r="C84" s="42"/>
      <c r="D84" s="48"/>
      <c r="E84" s="48"/>
      <c r="F84" s="48"/>
      <c r="G84" s="48"/>
      <c r="H84" s="48"/>
      <c r="I84" s="43"/>
      <c r="J84" s="40"/>
      <c r="K84" s="41"/>
      <c r="L84" s="41"/>
    </row>
    <row r="85" spans="1:12" ht="14.4" x14ac:dyDescent="0.25">
      <c r="A85" s="49"/>
      <c r="B85" s="38"/>
      <c r="C85" s="42"/>
      <c r="D85" s="48"/>
      <c r="E85" s="48"/>
      <c r="F85" s="48"/>
      <c r="G85" s="48"/>
      <c r="H85" s="48"/>
      <c r="I85" s="43"/>
      <c r="J85" s="40"/>
      <c r="K85" s="41"/>
      <c r="L85" s="41"/>
    </row>
    <row r="86" spans="1:12" ht="14.4" x14ac:dyDescent="0.25">
      <c r="A86" s="49"/>
      <c r="B86" s="38"/>
      <c r="C86" s="42"/>
      <c r="D86" s="48"/>
      <c r="E86" s="48"/>
      <c r="F86" s="48"/>
      <c r="G86" s="48"/>
      <c r="H86" s="48"/>
      <c r="I86" s="43"/>
      <c r="J86" s="40"/>
      <c r="K86" s="41"/>
      <c r="L86" s="41"/>
    </row>
    <row r="87" spans="1:12" ht="14.4" x14ac:dyDescent="0.25">
      <c r="A87" s="49"/>
      <c r="B87" s="38"/>
      <c r="C87" s="42"/>
      <c r="D87" s="48"/>
      <c r="E87" s="48"/>
      <c r="F87" s="48"/>
      <c r="G87" s="48"/>
      <c r="H87" s="48"/>
      <c r="I87" s="43"/>
      <c r="J87" s="40"/>
      <c r="K87" s="41"/>
      <c r="L87" s="41"/>
    </row>
    <row r="88" spans="1:12" ht="14.4" x14ac:dyDescent="0.25">
      <c r="A88" s="49"/>
      <c r="B88" s="38"/>
      <c r="C88" s="42"/>
      <c r="D88" s="48"/>
      <c r="E88" s="48"/>
      <c r="F88" s="48"/>
      <c r="G88" s="48"/>
      <c r="H88" s="48"/>
      <c r="I88" s="43"/>
      <c r="J88" s="40"/>
      <c r="K88" s="41"/>
      <c r="L88" s="41"/>
    </row>
    <row r="89" spans="1:12" ht="14.4" x14ac:dyDescent="0.25">
      <c r="A89" s="49"/>
      <c r="B89" s="38"/>
      <c r="C89" s="42"/>
      <c r="D89" s="48"/>
      <c r="E89" s="48"/>
      <c r="F89" s="48"/>
      <c r="G89" s="48"/>
      <c r="H89" s="48"/>
      <c r="I89" s="43"/>
      <c r="J89" s="40"/>
      <c r="K89" s="41"/>
      <c r="L89" s="41"/>
    </row>
    <row r="90" spans="1:12" ht="14.4" x14ac:dyDescent="0.25">
      <c r="A90" s="49"/>
      <c r="B90" s="38"/>
      <c r="C90" s="42"/>
      <c r="D90" s="48"/>
      <c r="E90" s="48"/>
      <c r="F90" s="48"/>
      <c r="G90" s="48"/>
      <c r="H90" s="48"/>
      <c r="I90" s="43"/>
      <c r="J90" s="40"/>
      <c r="K90" s="41"/>
      <c r="L90" s="41"/>
    </row>
    <row r="91" spans="1:12" ht="14.4" x14ac:dyDescent="0.25">
      <c r="A91" s="49"/>
      <c r="B91" s="38"/>
      <c r="C91" s="42"/>
      <c r="D91" s="48"/>
      <c r="E91" s="48"/>
      <c r="F91" s="48"/>
      <c r="G91" s="48"/>
      <c r="H91" s="48"/>
      <c r="I91" s="43"/>
      <c r="J91" s="40"/>
      <c r="K91" s="41"/>
      <c r="L91" s="41"/>
    </row>
    <row r="92" spans="1:12" ht="14.4" x14ac:dyDescent="0.25">
      <c r="A92" s="49"/>
      <c r="B92" s="38"/>
      <c r="C92" s="42"/>
      <c r="D92" s="48"/>
      <c r="E92" s="48"/>
      <c r="F92" s="48"/>
      <c r="G92" s="48"/>
      <c r="H92" s="48"/>
      <c r="I92" s="43"/>
      <c r="J92" s="40"/>
      <c r="K92" s="41"/>
      <c r="L92" s="41"/>
    </row>
    <row r="93" spans="1:12" ht="14.4" x14ac:dyDescent="0.25">
      <c r="A93" s="49"/>
      <c r="B93" s="38"/>
      <c r="C93" s="42"/>
      <c r="D93" s="48"/>
      <c r="E93" s="48"/>
      <c r="F93" s="48"/>
      <c r="G93" s="48"/>
      <c r="H93" s="48"/>
      <c r="I93" s="43"/>
      <c r="J93" s="40"/>
      <c r="K93" s="41"/>
      <c r="L93" s="41"/>
    </row>
    <row r="94" spans="1:12" ht="14.4" x14ac:dyDescent="0.25">
      <c r="A94" s="49"/>
      <c r="B94" s="38"/>
      <c r="C94" s="42"/>
      <c r="D94" s="48"/>
      <c r="E94" s="48"/>
      <c r="F94" s="48"/>
      <c r="G94" s="48"/>
      <c r="H94" s="48"/>
      <c r="I94" s="43"/>
      <c r="J94" s="40"/>
      <c r="K94" s="41"/>
      <c r="L94" s="41"/>
    </row>
    <row r="95" spans="1:12" ht="14.4" x14ac:dyDescent="0.25">
      <c r="A95" s="49"/>
      <c r="B95" s="38"/>
      <c r="C95" s="42"/>
      <c r="D95" s="48"/>
      <c r="E95" s="48"/>
      <c r="F95" s="48"/>
      <c r="G95" s="48"/>
      <c r="H95" s="48"/>
      <c r="I95" s="43"/>
      <c r="J95" s="40"/>
      <c r="K95" s="41"/>
      <c r="L95" s="41"/>
    </row>
    <row r="96" spans="1:12" ht="14.4" x14ac:dyDescent="0.25">
      <c r="A96" s="49"/>
      <c r="B96" s="38"/>
      <c r="C96" s="42"/>
      <c r="D96" s="48"/>
      <c r="E96" s="48"/>
      <c r="F96" s="48"/>
      <c r="G96" s="48"/>
      <c r="H96" s="48"/>
      <c r="I96" s="43"/>
      <c r="J96" s="40"/>
      <c r="K96" s="41"/>
      <c r="L96" s="41"/>
    </row>
    <row r="97" spans="1:12" ht="14.4" x14ac:dyDescent="0.25">
      <c r="A97" s="49"/>
      <c r="B97" s="38"/>
      <c r="C97" s="42"/>
      <c r="D97" s="48"/>
      <c r="E97" s="48"/>
      <c r="F97" s="48"/>
      <c r="G97" s="48"/>
      <c r="H97" s="48"/>
      <c r="I97" s="43"/>
      <c r="J97" s="40"/>
      <c r="K97" s="41"/>
      <c r="L97" s="41"/>
    </row>
    <row r="98" spans="1:12" ht="14.4" x14ac:dyDescent="0.25">
      <c r="A98" s="49"/>
      <c r="B98" s="38"/>
      <c r="C98" s="42"/>
      <c r="D98" s="48"/>
      <c r="E98" s="48"/>
      <c r="F98" s="48"/>
      <c r="G98" s="48"/>
      <c r="H98" s="48"/>
      <c r="I98" s="43"/>
      <c r="J98" s="40"/>
      <c r="K98" s="41"/>
      <c r="L98" s="41"/>
    </row>
    <row r="99" spans="1:12" ht="14.4" x14ac:dyDescent="0.25">
      <c r="A99" s="49"/>
      <c r="B99" s="38"/>
      <c r="C99" s="42"/>
      <c r="D99" s="48"/>
      <c r="E99" s="48"/>
      <c r="F99" s="48"/>
      <c r="G99" s="48"/>
      <c r="H99" s="48"/>
      <c r="I99" s="43"/>
      <c r="J99" s="40"/>
      <c r="K99" s="41"/>
      <c r="L99" s="41"/>
    </row>
    <row r="100" spans="1:12" ht="14.4" x14ac:dyDescent="0.25">
      <c r="A100" s="49"/>
      <c r="B100" s="38"/>
      <c r="C100" s="42"/>
      <c r="D100" s="48"/>
      <c r="E100" s="48"/>
      <c r="F100" s="48"/>
      <c r="G100" s="48"/>
      <c r="H100" s="48"/>
      <c r="I100" s="43"/>
      <c r="J100" s="40"/>
      <c r="K100" s="41"/>
      <c r="L100" s="41"/>
    </row>
    <row r="101" spans="1:12" ht="14.4" x14ac:dyDescent="0.25">
      <c r="A101" s="49"/>
      <c r="B101" s="38"/>
      <c r="C101" s="42"/>
      <c r="D101" s="48"/>
      <c r="E101" s="48"/>
      <c r="F101" s="48"/>
      <c r="G101" s="48"/>
      <c r="H101" s="48"/>
      <c r="I101" s="43"/>
      <c r="J101" s="40"/>
      <c r="K101" s="41"/>
      <c r="L101" s="41"/>
    </row>
    <row r="102" spans="1:12" ht="14.4" x14ac:dyDescent="0.25">
      <c r="A102" s="49"/>
      <c r="B102" s="38"/>
      <c r="C102" s="42"/>
      <c r="D102" s="48"/>
      <c r="E102" s="48"/>
      <c r="F102" s="48"/>
      <c r="G102" s="48"/>
      <c r="H102" s="48"/>
      <c r="I102" s="43"/>
      <c r="J102" s="40"/>
      <c r="K102" s="41"/>
      <c r="L102" s="41"/>
    </row>
    <row r="103" spans="1:12" ht="14.4" x14ac:dyDescent="0.25">
      <c r="A103" s="49"/>
      <c r="B103" s="38"/>
      <c r="C103" s="42"/>
      <c r="D103" s="48"/>
      <c r="E103" s="48"/>
      <c r="F103" s="48"/>
      <c r="G103" s="48"/>
      <c r="H103" s="48"/>
      <c r="I103" s="43"/>
      <c r="J103" s="40"/>
      <c r="K103" s="41"/>
      <c r="L103" s="41"/>
    </row>
    <row r="104" spans="1:12" ht="14.4" x14ac:dyDescent="0.25">
      <c r="A104" s="49"/>
      <c r="B104" s="38"/>
      <c r="C104" s="42"/>
      <c r="D104" s="48"/>
      <c r="E104" s="48"/>
      <c r="F104" s="48"/>
      <c r="G104" s="48"/>
      <c r="H104" s="48"/>
      <c r="I104" s="43"/>
      <c r="J104" s="40"/>
      <c r="K104" s="41"/>
      <c r="L104" s="41"/>
    </row>
    <row r="105" spans="1:12" ht="14.4" x14ac:dyDescent="0.25">
      <c r="A105" s="49"/>
      <c r="B105" s="38"/>
      <c r="C105" s="42"/>
      <c r="D105" s="48"/>
      <c r="E105" s="48"/>
      <c r="F105" s="48"/>
      <c r="G105" s="48"/>
      <c r="H105" s="48"/>
      <c r="I105" s="43"/>
      <c r="J105" s="40"/>
      <c r="K105" s="41"/>
      <c r="L105" s="41"/>
    </row>
    <row r="106" spans="1:12" ht="14.4" x14ac:dyDescent="0.25">
      <c r="A106" s="49"/>
      <c r="B106" s="38"/>
      <c r="C106" s="42"/>
      <c r="D106" s="48"/>
      <c r="E106" s="48"/>
      <c r="F106" s="48"/>
      <c r="G106" s="48"/>
      <c r="H106" s="48"/>
      <c r="I106" s="43"/>
      <c r="J106" s="40"/>
      <c r="K106" s="41"/>
      <c r="L106" s="41"/>
    </row>
    <row r="107" spans="1:12" ht="14.4" x14ac:dyDescent="0.25">
      <c r="A107" s="49"/>
      <c r="B107" s="38"/>
      <c r="C107" s="42"/>
      <c r="D107" s="48"/>
      <c r="E107" s="48"/>
      <c r="F107" s="48"/>
      <c r="G107" s="48"/>
      <c r="H107" s="48"/>
      <c r="I107" s="43"/>
      <c r="J107" s="40"/>
      <c r="K107" s="41"/>
      <c r="L107" s="41"/>
    </row>
    <row r="108" spans="1:12" ht="14.4" x14ac:dyDescent="0.25">
      <c r="A108" s="49"/>
      <c r="B108" s="38"/>
      <c r="C108" s="42"/>
      <c r="D108" s="48"/>
      <c r="E108" s="48"/>
      <c r="F108" s="48"/>
      <c r="G108" s="48"/>
      <c r="H108" s="48"/>
      <c r="I108" s="43"/>
      <c r="J108" s="40"/>
      <c r="K108" s="41"/>
      <c r="L108" s="41"/>
    </row>
    <row r="109" spans="1:12" ht="14.4" x14ac:dyDescent="0.25">
      <c r="A109" s="49"/>
      <c r="B109" s="38"/>
      <c r="C109" s="42"/>
      <c r="D109" s="48"/>
      <c r="E109" s="48"/>
      <c r="F109" s="48"/>
      <c r="G109" s="48"/>
      <c r="H109" s="48"/>
      <c r="I109" s="43"/>
      <c r="J109" s="40"/>
      <c r="K109" s="41"/>
      <c r="L109" s="41"/>
    </row>
    <row r="110" spans="1:12" ht="14.4" x14ac:dyDescent="0.25">
      <c r="A110" s="49"/>
      <c r="B110" s="38"/>
      <c r="C110" s="42"/>
      <c r="D110" s="48"/>
      <c r="E110" s="48"/>
      <c r="F110" s="48"/>
      <c r="G110" s="48"/>
      <c r="H110" s="48"/>
      <c r="I110" s="43"/>
      <c r="J110" s="40"/>
      <c r="K110" s="41"/>
      <c r="L110" s="41"/>
    </row>
    <row r="111" spans="1:12" ht="14.4" x14ac:dyDescent="0.25">
      <c r="A111" s="49"/>
      <c r="B111" s="38"/>
      <c r="C111" s="42"/>
      <c r="D111" s="48"/>
      <c r="E111" s="48"/>
      <c r="F111" s="48"/>
      <c r="G111" s="48"/>
      <c r="H111" s="48"/>
      <c r="I111" s="43"/>
      <c r="J111" s="40"/>
      <c r="K111" s="41"/>
      <c r="L111" s="41"/>
    </row>
    <row r="112" spans="1:12" ht="14.4" x14ac:dyDescent="0.25">
      <c r="A112" s="49"/>
      <c r="B112" s="38"/>
      <c r="C112" s="42"/>
      <c r="D112" s="48"/>
      <c r="E112" s="48"/>
      <c r="F112" s="48"/>
      <c r="G112" s="48"/>
      <c r="H112" s="48"/>
      <c r="I112" s="43"/>
      <c r="J112" s="40"/>
      <c r="K112" s="41"/>
      <c r="L112" s="41"/>
    </row>
    <row r="113" spans="1:12" ht="14.4" x14ac:dyDescent="0.25">
      <c r="A113" s="49"/>
      <c r="B113" s="38"/>
      <c r="C113" s="42"/>
      <c r="D113" s="48"/>
      <c r="E113" s="48"/>
      <c r="F113" s="48"/>
      <c r="G113" s="48"/>
      <c r="H113" s="48"/>
      <c r="I113" s="43"/>
      <c r="J113" s="40"/>
      <c r="K113" s="41"/>
      <c r="L113" s="41"/>
    </row>
    <row r="114" spans="1:12" ht="14.4" x14ac:dyDescent="0.25">
      <c r="A114" s="49"/>
      <c r="B114" s="38"/>
      <c r="C114" s="42"/>
      <c r="D114" s="48"/>
      <c r="E114" s="48"/>
      <c r="F114" s="48"/>
      <c r="G114" s="48"/>
      <c r="H114" s="48"/>
      <c r="I114" s="43"/>
      <c r="J114" s="40"/>
      <c r="K114" s="41"/>
      <c r="L114" s="41"/>
    </row>
    <row r="115" spans="1:12" ht="14.4" x14ac:dyDescent="0.25">
      <c r="A115" s="49"/>
      <c r="B115" s="38"/>
      <c r="C115" s="42"/>
      <c r="D115" s="48"/>
      <c r="E115" s="48"/>
      <c r="F115" s="48"/>
      <c r="G115" s="48"/>
      <c r="H115" s="48"/>
      <c r="I115" s="43"/>
      <c r="J115" s="40"/>
      <c r="K115" s="41"/>
      <c r="L115" s="41"/>
    </row>
    <row r="116" spans="1:12" ht="14.4" x14ac:dyDescent="0.25">
      <c r="A116" s="49"/>
      <c r="B116" s="38"/>
      <c r="C116" s="42"/>
      <c r="D116" s="48"/>
      <c r="E116" s="48"/>
      <c r="F116" s="48"/>
      <c r="G116" s="48"/>
      <c r="H116" s="48"/>
      <c r="I116" s="43"/>
      <c r="J116" s="40"/>
      <c r="K116" s="41"/>
      <c r="L116" s="41"/>
    </row>
    <row r="117" spans="1:12" ht="14.4" x14ac:dyDescent="0.25">
      <c r="A117" s="49"/>
      <c r="B117" s="38"/>
      <c r="C117" s="42"/>
      <c r="D117" s="48"/>
      <c r="E117" s="48"/>
      <c r="F117" s="48"/>
      <c r="G117" s="48"/>
      <c r="H117" s="48"/>
      <c r="I117" s="43"/>
      <c r="J117" s="40"/>
      <c r="K117" s="41"/>
      <c r="L117" s="41"/>
    </row>
    <row r="118" spans="1:12" ht="14.4" x14ac:dyDescent="0.25">
      <c r="A118" s="49"/>
      <c r="B118" s="38"/>
      <c r="C118" s="42"/>
      <c r="D118" s="48"/>
      <c r="E118" s="48"/>
      <c r="F118" s="48"/>
      <c r="G118" s="48"/>
      <c r="H118" s="48"/>
      <c r="I118" s="43"/>
      <c r="J118" s="40"/>
      <c r="K118" s="41"/>
      <c r="L118" s="41"/>
    </row>
    <row r="119" spans="1:12" ht="14.4" x14ac:dyDescent="0.25">
      <c r="A119" s="49"/>
      <c r="B119" s="38"/>
      <c r="C119" s="42"/>
      <c r="D119" s="48"/>
      <c r="E119" s="48"/>
      <c r="F119" s="48"/>
      <c r="G119" s="48"/>
      <c r="H119" s="48"/>
      <c r="I119" s="43"/>
      <c r="J119" s="40"/>
      <c r="K119" s="41"/>
      <c r="L119" s="41"/>
    </row>
    <row r="120" spans="1:12" ht="14.4" x14ac:dyDescent="0.25">
      <c r="A120" s="49"/>
      <c r="B120" s="38"/>
      <c r="C120" s="42"/>
      <c r="D120" s="48"/>
      <c r="E120" s="48"/>
      <c r="F120" s="48"/>
      <c r="G120" s="48"/>
      <c r="H120" s="48"/>
      <c r="I120" s="43"/>
      <c r="J120" s="40"/>
      <c r="K120" s="41"/>
      <c r="L120" s="41"/>
    </row>
    <row r="121" spans="1:12" ht="14.4" x14ac:dyDescent="0.25">
      <c r="A121" s="49"/>
      <c r="B121" s="38"/>
      <c r="C121" s="42"/>
      <c r="D121" s="48"/>
      <c r="E121" s="48"/>
      <c r="F121" s="48"/>
      <c r="G121" s="48"/>
      <c r="H121" s="48"/>
      <c r="I121" s="43"/>
      <c r="J121" s="40"/>
      <c r="K121" s="41"/>
      <c r="L121" s="41"/>
    </row>
    <row r="122" spans="1:12" ht="14.4" x14ac:dyDescent="0.25">
      <c r="A122" s="49"/>
      <c r="B122" s="38"/>
      <c r="C122" s="42"/>
      <c r="D122" s="48"/>
      <c r="E122" s="48"/>
      <c r="F122" s="48"/>
      <c r="G122" s="48"/>
      <c r="H122" s="48"/>
      <c r="I122" s="43"/>
      <c r="J122" s="40"/>
      <c r="K122" s="41"/>
      <c r="L122" s="41"/>
    </row>
    <row r="123" spans="1:12" ht="14.4" x14ac:dyDescent="0.25">
      <c r="A123" s="49"/>
      <c r="B123" s="38"/>
      <c r="C123" s="42"/>
      <c r="D123" s="48"/>
      <c r="E123" s="48"/>
      <c r="F123" s="48"/>
      <c r="G123" s="48"/>
      <c r="H123" s="48"/>
      <c r="I123" s="43"/>
      <c r="J123" s="40"/>
      <c r="K123" s="41"/>
      <c r="L123" s="41"/>
    </row>
    <row r="124" spans="1:12" ht="14.4" x14ac:dyDescent="0.25">
      <c r="A124" s="49"/>
      <c r="B124" s="38"/>
      <c r="C124" s="42"/>
      <c r="D124" s="48"/>
      <c r="E124" s="48"/>
      <c r="F124" s="48"/>
      <c r="G124" s="48"/>
      <c r="H124" s="48"/>
      <c r="I124" s="43"/>
      <c r="J124" s="40"/>
      <c r="K124" s="41"/>
      <c r="L124" s="41"/>
    </row>
    <row r="125" spans="1:12" ht="14.4" x14ac:dyDescent="0.25">
      <c r="A125" s="49"/>
      <c r="B125" s="38"/>
      <c r="C125" s="42"/>
      <c r="D125" s="48"/>
      <c r="E125" s="48"/>
      <c r="F125" s="48"/>
      <c r="G125" s="48"/>
      <c r="H125" s="48"/>
      <c r="I125" s="43"/>
      <c r="J125" s="40"/>
      <c r="K125" s="41"/>
      <c r="L125" s="41"/>
    </row>
    <row r="126" spans="1:12" ht="14.4" x14ac:dyDescent="0.25">
      <c r="A126" s="49"/>
      <c r="B126" s="38"/>
      <c r="C126" s="42"/>
      <c r="D126" s="48"/>
      <c r="E126" s="48"/>
      <c r="F126" s="48"/>
      <c r="G126" s="48"/>
      <c r="H126" s="48"/>
      <c r="I126" s="43"/>
      <c r="J126" s="40"/>
      <c r="K126" s="41"/>
      <c r="L126" s="41"/>
    </row>
    <row r="127" spans="1:12" ht="14.4" x14ac:dyDescent="0.25">
      <c r="A127" s="49"/>
      <c r="B127" s="38"/>
      <c r="C127" s="42"/>
      <c r="D127" s="48"/>
      <c r="E127" s="48"/>
      <c r="F127" s="48"/>
      <c r="G127" s="48"/>
      <c r="H127" s="48"/>
      <c r="I127" s="43"/>
      <c r="J127" s="40"/>
      <c r="K127" s="41"/>
      <c r="L127" s="41"/>
    </row>
    <row r="128" spans="1:12" ht="14.4" x14ac:dyDescent="0.25">
      <c r="A128" s="49"/>
      <c r="B128" s="38"/>
      <c r="C128" s="42"/>
      <c r="D128" s="48"/>
      <c r="E128" s="48"/>
      <c r="F128" s="48"/>
      <c r="G128" s="48"/>
      <c r="H128" s="48"/>
      <c r="I128" s="43"/>
      <c r="J128" s="40"/>
      <c r="K128" s="41"/>
      <c r="L128" s="41"/>
    </row>
    <row r="129" spans="1:12" ht="14.4" x14ac:dyDescent="0.25">
      <c r="A129" s="49"/>
      <c r="B129" s="38"/>
      <c r="C129" s="42"/>
      <c r="D129" s="48"/>
      <c r="E129" s="48"/>
      <c r="F129" s="48"/>
      <c r="G129" s="48"/>
      <c r="H129" s="48"/>
      <c r="I129" s="43"/>
      <c r="J129" s="40"/>
      <c r="K129" s="41"/>
      <c r="L129" s="41"/>
    </row>
    <row r="130" spans="1:12" ht="14.4" x14ac:dyDescent="0.25">
      <c r="A130" s="49"/>
      <c r="B130" s="38"/>
      <c r="C130" s="42"/>
      <c r="D130" s="48"/>
      <c r="E130" s="48"/>
      <c r="F130" s="48"/>
      <c r="G130" s="48"/>
      <c r="H130" s="48"/>
      <c r="I130" s="43"/>
      <c r="J130" s="40"/>
      <c r="K130" s="41"/>
      <c r="L130" s="41"/>
    </row>
    <row r="131" spans="1:12" ht="14.4" x14ac:dyDescent="0.25">
      <c r="A131" s="49"/>
      <c r="B131" s="38"/>
      <c r="C131" s="42"/>
      <c r="D131" s="48"/>
      <c r="E131" s="48"/>
      <c r="F131" s="48"/>
      <c r="G131" s="48"/>
      <c r="H131" s="48"/>
      <c r="I131" s="43"/>
      <c r="J131" s="40"/>
      <c r="K131" s="41"/>
      <c r="L131" s="41"/>
    </row>
    <row r="132" spans="1:12" ht="14.4" x14ac:dyDescent="0.25">
      <c r="A132" s="49"/>
      <c r="B132" s="38"/>
      <c r="C132" s="42"/>
      <c r="D132" s="48"/>
      <c r="E132" s="48"/>
      <c r="F132" s="48"/>
      <c r="G132" s="48"/>
      <c r="H132" s="48"/>
      <c r="I132" s="43"/>
      <c r="J132" s="40"/>
      <c r="K132" s="41"/>
      <c r="L132" s="41"/>
    </row>
    <row r="133" spans="1:12" ht="14.4" x14ac:dyDescent="0.25">
      <c r="A133" s="49"/>
      <c r="B133" s="38"/>
      <c r="C133" s="42"/>
      <c r="D133" s="48"/>
      <c r="E133" s="48"/>
      <c r="F133" s="48"/>
      <c r="G133" s="48"/>
      <c r="H133" s="48"/>
      <c r="I133" s="43"/>
      <c r="J133" s="40"/>
      <c r="K133" s="41"/>
      <c r="L133" s="41"/>
    </row>
    <row r="134" spans="1:12" ht="14.4" x14ac:dyDescent="0.25">
      <c r="A134" s="49"/>
      <c r="B134" s="38"/>
      <c r="C134" s="42"/>
      <c r="D134" s="48"/>
      <c r="E134" s="48"/>
      <c r="F134" s="48"/>
      <c r="G134" s="48"/>
      <c r="H134" s="48"/>
      <c r="I134" s="43"/>
      <c r="J134" s="40"/>
      <c r="K134" s="41"/>
      <c r="L134" s="41"/>
    </row>
    <row r="135" spans="1:12" ht="14.4" x14ac:dyDescent="0.25">
      <c r="A135" s="49"/>
      <c r="B135" s="38"/>
      <c r="C135" s="42"/>
      <c r="D135" s="48"/>
      <c r="E135" s="48"/>
      <c r="F135" s="48"/>
      <c r="G135" s="48"/>
      <c r="H135" s="48"/>
      <c r="I135" s="43"/>
      <c r="J135" s="40"/>
      <c r="K135" s="41"/>
      <c r="L135" s="41"/>
    </row>
    <row r="136" spans="1:12" ht="14.4" x14ac:dyDescent="0.25">
      <c r="A136" s="49"/>
      <c r="B136" s="38"/>
      <c r="C136" s="42"/>
      <c r="D136" s="48"/>
      <c r="E136" s="48"/>
      <c r="F136" s="48"/>
      <c r="G136" s="48"/>
      <c r="H136" s="48"/>
      <c r="I136" s="43"/>
      <c r="J136" s="40"/>
      <c r="K136" s="41"/>
      <c r="L136" s="41"/>
    </row>
    <row r="137" spans="1:12" ht="14.4" x14ac:dyDescent="0.25">
      <c r="A137" s="49"/>
      <c r="B137" s="38"/>
      <c r="C137" s="42"/>
      <c r="D137" s="48"/>
      <c r="E137" s="48"/>
      <c r="F137" s="48"/>
      <c r="G137" s="48"/>
      <c r="H137" s="48"/>
      <c r="I137" s="43"/>
      <c r="J137" s="40"/>
      <c r="K137" s="41"/>
      <c r="L137" s="41"/>
    </row>
    <row r="138" spans="1:12" ht="14.4" x14ac:dyDescent="0.25">
      <c r="A138" s="49"/>
      <c r="B138" s="38"/>
      <c r="C138" s="42"/>
      <c r="D138" s="48"/>
      <c r="E138" s="48"/>
      <c r="F138" s="48"/>
      <c r="G138" s="48"/>
      <c r="H138" s="48"/>
      <c r="I138" s="43"/>
      <c r="J138" s="40"/>
      <c r="K138" s="41"/>
      <c r="L138" s="41"/>
    </row>
    <row r="139" spans="1:12" ht="14.4" x14ac:dyDescent="0.25">
      <c r="A139" s="49"/>
      <c r="B139" s="38"/>
      <c r="C139" s="42"/>
      <c r="D139" s="48"/>
      <c r="E139" s="48"/>
      <c r="F139" s="48"/>
      <c r="G139" s="48"/>
      <c r="H139" s="48"/>
      <c r="I139" s="43"/>
      <c r="J139" s="40"/>
      <c r="K139" s="41"/>
      <c r="L139" s="41"/>
    </row>
    <row r="140" spans="1:12" ht="14.4" x14ac:dyDescent="0.25">
      <c r="A140" s="49"/>
      <c r="B140" s="38"/>
      <c r="C140" s="42"/>
      <c r="D140" s="48"/>
      <c r="E140" s="48"/>
      <c r="F140" s="48"/>
      <c r="G140" s="48"/>
      <c r="H140" s="48"/>
      <c r="I140" s="43"/>
      <c r="J140" s="40"/>
      <c r="K140" s="41"/>
      <c r="L140" s="41"/>
    </row>
    <row r="141" spans="1:12" ht="14.4" x14ac:dyDescent="0.25">
      <c r="A141" s="49"/>
      <c r="B141" s="38"/>
      <c r="C141" s="42"/>
      <c r="D141" s="48"/>
      <c r="E141" s="48"/>
      <c r="F141" s="48"/>
      <c r="G141" s="48"/>
      <c r="H141" s="48"/>
      <c r="I141" s="43"/>
      <c r="J141" s="40"/>
      <c r="K141" s="41"/>
      <c r="L141" s="41"/>
    </row>
    <row r="142" spans="1:12" ht="14.4" x14ac:dyDescent="0.25">
      <c r="A142" s="49"/>
      <c r="B142" s="38"/>
      <c r="C142" s="42"/>
      <c r="D142" s="48"/>
      <c r="E142" s="48"/>
      <c r="F142" s="48"/>
      <c r="G142" s="48"/>
      <c r="H142" s="48"/>
      <c r="I142" s="43"/>
      <c r="J142" s="40"/>
      <c r="K142" s="41"/>
      <c r="L142" s="41"/>
    </row>
    <row r="143" spans="1:12" ht="14.4" x14ac:dyDescent="0.25">
      <c r="A143" s="49"/>
      <c r="B143" s="38"/>
      <c r="C143" s="42"/>
      <c r="D143" s="48"/>
      <c r="E143" s="48"/>
      <c r="F143" s="48"/>
      <c r="G143" s="48"/>
      <c r="H143" s="48"/>
      <c r="I143" s="43"/>
      <c r="J143" s="40"/>
      <c r="K143" s="41"/>
      <c r="L143" s="41"/>
    </row>
    <row r="144" spans="1:12" ht="14.4" x14ac:dyDescent="0.25">
      <c r="A144" s="49"/>
      <c r="B144" s="38"/>
      <c r="C144" s="42"/>
      <c r="D144" s="48"/>
      <c r="E144" s="48"/>
      <c r="F144" s="48"/>
      <c r="G144" s="48"/>
      <c r="H144" s="48"/>
      <c r="I144" s="43"/>
      <c r="J144" s="40"/>
      <c r="K144" s="41"/>
      <c r="L144" s="41"/>
    </row>
    <row r="145" spans="1:12" ht="14.4" x14ac:dyDescent="0.25">
      <c r="A145" s="49"/>
      <c r="B145" s="38"/>
      <c r="C145" s="42"/>
      <c r="D145" s="48"/>
      <c r="E145" s="48"/>
      <c r="F145" s="48"/>
      <c r="G145" s="48"/>
      <c r="H145" s="48"/>
      <c r="I145" s="43"/>
      <c r="J145" s="40"/>
      <c r="K145" s="41"/>
      <c r="L145" s="41"/>
    </row>
    <row r="146" spans="1:12" ht="14.4" x14ac:dyDescent="0.25">
      <c r="A146" s="49"/>
      <c r="B146" s="38"/>
      <c r="C146" s="42"/>
      <c r="D146" s="48"/>
      <c r="E146" s="48"/>
      <c r="F146" s="48"/>
      <c r="G146" s="48"/>
      <c r="H146" s="48"/>
      <c r="I146" s="43"/>
      <c r="J146" s="40"/>
      <c r="K146" s="41"/>
      <c r="L146" s="41"/>
    </row>
    <row r="147" spans="1:12" ht="14.4" x14ac:dyDescent="0.25">
      <c r="A147" s="49"/>
      <c r="B147" s="38"/>
      <c r="C147" s="42"/>
      <c r="D147" s="48"/>
      <c r="E147" s="48"/>
      <c r="F147" s="48"/>
      <c r="G147" s="48"/>
      <c r="H147" s="48"/>
      <c r="I147" s="43"/>
      <c r="J147" s="40"/>
      <c r="K147" s="41"/>
      <c r="L147" s="41"/>
    </row>
    <row r="148" spans="1:12" ht="14.4" x14ac:dyDescent="0.25">
      <c r="A148" s="49"/>
      <c r="B148" s="38"/>
      <c r="C148" s="42"/>
      <c r="D148" s="48"/>
      <c r="E148" s="48"/>
      <c r="F148" s="48"/>
      <c r="G148" s="48"/>
      <c r="H148" s="48"/>
      <c r="I148" s="43"/>
      <c r="J148" s="40"/>
      <c r="K148" s="41"/>
      <c r="L148" s="41"/>
    </row>
    <row r="149" spans="1:12" ht="14.4" x14ac:dyDescent="0.25">
      <c r="A149" s="49"/>
      <c r="B149" s="38"/>
      <c r="C149" s="42"/>
      <c r="D149" s="48"/>
      <c r="E149" s="48"/>
      <c r="F149" s="48"/>
      <c r="G149" s="48"/>
      <c r="H149" s="48"/>
      <c r="I149" s="43"/>
      <c r="J149" s="40"/>
      <c r="K149" s="41"/>
      <c r="L149" s="41"/>
    </row>
    <row r="150" spans="1:12" ht="14.4" x14ac:dyDescent="0.25">
      <c r="A150" s="49"/>
      <c r="B150" s="38"/>
      <c r="C150" s="42"/>
      <c r="D150" s="48"/>
      <c r="E150" s="48"/>
      <c r="F150" s="48"/>
      <c r="G150" s="48"/>
      <c r="H150" s="48"/>
      <c r="I150" s="43"/>
      <c r="J150" s="40"/>
      <c r="K150" s="41"/>
      <c r="L150" s="41"/>
    </row>
    <row r="151" spans="1:12" ht="14.4" x14ac:dyDescent="0.25">
      <c r="A151" s="49"/>
      <c r="B151" s="38"/>
      <c r="C151" s="42"/>
      <c r="D151" s="48"/>
      <c r="E151" s="48"/>
      <c r="F151" s="48"/>
      <c r="G151" s="48"/>
      <c r="H151" s="48"/>
      <c r="I151" s="43"/>
      <c r="J151" s="40"/>
      <c r="K151" s="41"/>
      <c r="L151" s="41"/>
    </row>
    <row r="152" spans="1:12" ht="14.4" x14ac:dyDescent="0.25">
      <c r="A152" s="49"/>
      <c r="B152" s="38"/>
      <c r="C152" s="42"/>
      <c r="D152" s="48"/>
      <c r="E152" s="48"/>
      <c r="F152" s="48"/>
      <c r="G152" s="48"/>
      <c r="H152" s="48"/>
      <c r="I152" s="43"/>
      <c r="J152" s="40"/>
      <c r="K152" s="41"/>
      <c r="L152" s="41"/>
    </row>
    <row r="153" spans="1:12" ht="14.4" x14ac:dyDescent="0.25">
      <c r="A153" s="49"/>
      <c r="B153" s="38"/>
      <c r="C153" s="42"/>
      <c r="D153" s="48"/>
      <c r="E153" s="48"/>
      <c r="F153" s="48"/>
      <c r="G153" s="48"/>
      <c r="H153" s="48"/>
      <c r="I153" s="43"/>
      <c r="J153" s="40"/>
      <c r="K153" s="41"/>
      <c r="L153" s="41"/>
    </row>
    <row r="154" spans="1:12" ht="14.4" x14ac:dyDescent="0.25">
      <c r="A154" s="49"/>
      <c r="B154" s="38"/>
      <c r="C154" s="42"/>
      <c r="D154" s="48"/>
      <c r="E154" s="48"/>
      <c r="F154" s="48"/>
      <c r="G154" s="48"/>
      <c r="H154" s="48"/>
      <c r="I154" s="43"/>
      <c r="J154" s="40"/>
      <c r="K154" s="41"/>
      <c r="L154" s="41"/>
    </row>
    <row r="155" spans="1:12" ht="14.4" x14ac:dyDescent="0.25">
      <c r="A155" s="49"/>
      <c r="B155" s="38"/>
      <c r="C155" s="42"/>
      <c r="D155" s="48"/>
      <c r="E155" s="48"/>
      <c r="F155" s="48"/>
      <c r="G155" s="48"/>
      <c r="H155" s="48"/>
      <c r="I155" s="43"/>
      <c r="J155" s="40"/>
      <c r="K155" s="41"/>
      <c r="L155" s="41"/>
    </row>
    <row r="156" spans="1:12" ht="14.4" x14ac:dyDescent="0.25">
      <c r="A156" s="49"/>
      <c r="B156" s="38"/>
      <c r="C156" s="42"/>
      <c r="D156" s="48"/>
      <c r="E156" s="48"/>
      <c r="F156" s="48"/>
      <c r="G156" s="48"/>
      <c r="H156" s="48"/>
      <c r="I156" s="43"/>
      <c r="J156" s="40"/>
      <c r="K156" s="41"/>
      <c r="L156" s="41"/>
    </row>
    <row r="157" spans="1:12" ht="14.4" x14ac:dyDescent="0.25">
      <c r="A157" s="49"/>
      <c r="B157" s="38"/>
      <c r="C157" s="42"/>
      <c r="D157" s="48"/>
      <c r="E157" s="48"/>
      <c r="F157" s="48"/>
      <c r="G157" s="48"/>
      <c r="H157" s="48"/>
      <c r="I157" s="43"/>
      <c r="J157" s="40"/>
      <c r="K157" s="41"/>
      <c r="L157" s="41"/>
    </row>
    <row r="158" spans="1:12" ht="14.4" x14ac:dyDescent="0.25">
      <c r="A158" s="49"/>
      <c r="B158" s="38"/>
      <c r="C158" s="42"/>
      <c r="D158" s="48"/>
      <c r="E158" s="48"/>
      <c r="F158" s="48"/>
      <c r="G158" s="48"/>
      <c r="H158" s="48"/>
      <c r="I158" s="43"/>
      <c r="J158" s="40"/>
      <c r="K158" s="41"/>
      <c r="L158" s="41"/>
    </row>
    <row r="159" spans="1:12" ht="14.4" x14ac:dyDescent="0.25">
      <c r="A159" s="49"/>
      <c r="B159" s="38"/>
      <c r="C159" s="42"/>
      <c r="D159" s="48"/>
      <c r="E159" s="48"/>
      <c r="F159" s="48"/>
      <c r="G159" s="48"/>
      <c r="H159" s="48"/>
      <c r="I159" s="43"/>
      <c r="J159" s="40"/>
      <c r="K159" s="41"/>
      <c r="L159" s="41"/>
    </row>
    <row r="160" spans="1:12" ht="14.4" x14ac:dyDescent="0.25">
      <c r="A160" s="49"/>
      <c r="B160" s="38"/>
      <c r="C160" s="42"/>
      <c r="D160" s="48"/>
      <c r="E160" s="48"/>
      <c r="F160" s="48"/>
      <c r="G160" s="48"/>
      <c r="H160" s="48"/>
      <c r="I160" s="43"/>
      <c r="J160" s="40"/>
      <c r="K160" s="41"/>
      <c r="L160" s="41"/>
    </row>
    <row r="161" spans="1:12" ht="14.4" x14ac:dyDescent="0.25">
      <c r="A161" s="49"/>
      <c r="B161" s="38"/>
      <c r="C161" s="42"/>
      <c r="D161" s="48"/>
      <c r="E161" s="48"/>
      <c r="F161" s="48"/>
      <c r="G161" s="48"/>
      <c r="H161" s="48"/>
      <c r="I161" s="43"/>
      <c r="J161" s="40"/>
      <c r="K161" s="41"/>
      <c r="L161" s="41"/>
    </row>
    <row r="162" spans="1:12" ht="14.4" x14ac:dyDescent="0.25">
      <c r="A162" s="49"/>
      <c r="B162" s="38"/>
      <c r="C162" s="42"/>
      <c r="D162" s="48"/>
      <c r="E162" s="48"/>
      <c r="F162" s="48"/>
      <c r="G162" s="48"/>
      <c r="H162" s="48"/>
      <c r="I162" s="43"/>
      <c r="J162" s="40"/>
      <c r="K162" s="41"/>
      <c r="L162" s="41"/>
    </row>
    <row r="163" spans="1:12" ht="14.4" x14ac:dyDescent="0.25">
      <c r="A163" s="49"/>
      <c r="B163" s="38"/>
      <c r="C163" s="42"/>
      <c r="D163" s="48"/>
      <c r="E163" s="48"/>
      <c r="F163" s="48"/>
      <c r="G163" s="48"/>
      <c r="H163" s="48"/>
      <c r="I163" s="43"/>
      <c r="J163" s="40"/>
      <c r="K163" s="41"/>
      <c r="L163" s="41"/>
    </row>
    <row r="164" spans="1:12" ht="14.4" x14ac:dyDescent="0.25">
      <c r="A164" s="49"/>
      <c r="B164" s="38"/>
      <c r="C164" s="42"/>
      <c r="D164" s="48"/>
      <c r="E164" s="48"/>
      <c r="F164" s="48"/>
      <c r="G164" s="48"/>
      <c r="H164" s="48"/>
      <c r="I164" s="43"/>
      <c r="J164" s="40"/>
      <c r="K164" s="41"/>
      <c r="L164" s="41"/>
    </row>
    <row r="165" spans="1:12" ht="14.4" x14ac:dyDescent="0.25">
      <c r="A165" s="49"/>
      <c r="B165" s="38"/>
      <c r="C165" s="42"/>
      <c r="D165" s="48"/>
      <c r="E165" s="48"/>
      <c r="F165" s="48"/>
      <c r="G165" s="48"/>
      <c r="H165" s="48"/>
      <c r="I165" s="43"/>
      <c r="J165" s="40"/>
      <c r="K165" s="41"/>
      <c r="L165" s="41"/>
    </row>
    <row r="166" spans="1:12" ht="14.4" x14ac:dyDescent="0.25">
      <c r="A166" s="49"/>
      <c r="B166" s="38"/>
      <c r="C166" s="42"/>
      <c r="D166" s="48"/>
      <c r="E166" s="48"/>
      <c r="F166" s="48"/>
      <c r="G166" s="48"/>
      <c r="H166" s="48"/>
      <c r="I166" s="43"/>
      <c r="J166" s="40"/>
      <c r="K166" s="41"/>
      <c r="L166" s="41"/>
    </row>
    <row r="167" spans="1:12" ht="14.4" x14ac:dyDescent="0.25">
      <c r="A167" s="49"/>
      <c r="B167" s="38"/>
      <c r="C167" s="42"/>
      <c r="D167" s="48"/>
      <c r="E167" s="48"/>
      <c r="F167" s="48"/>
      <c r="G167" s="48"/>
      <c r="H167" s="48"/>
      <c r="I167" s="43"/>
      <c r="J167" s="40"/>
      <c r="K167" s="41"/>
      <c r="L167" s="41"/>
    </row>
    <row r="168" spans="1:12" ht="14.4" x14ac:dyDescent="0.25">
      <c r="A168" s="49"/>
      <c r="B168" s="38"/>
      <c r="C168" s="42"/>
      <c r="D168" s="48"/>
      <c r="E168" s="48"/>
      <c r="F168" s="48"/>
      <c r="G168" s="48"/>
      <c r="H168" s="48"/>
      <c r="I168" s="43"/>
      <c r="J168" s="40"/>
      <c r="K168" s="41"/>
      <c r="L168" s="41"/>
    </row>
    <row r="169" spans="1:12" ht="14.4" x14ac:dyDescent="0.25">
      <c r="A169" s="49"/>
      <c r="B169" s="38"/>
      <c r="C169" s="42"/>
      <c r="D169" s="48"/>
      <c r="E169" s="48"/>
      <c r="F169" s="48"/>
      <c r="G169" s="48"/>
      <c r="H169" s="48"/>
      <c r="I169" s="43"/>
      <c r="J169" s="40"/>
      <c r="K169" s="41"/>
      <c r="L169" s="41"/>
    </row>
    <row r="170" spans="1:12" ht="14.4" x14ac:dyDescent="0.25">
      <c r="A170" s="49"/>
      <c r="B170" s="38"/>
      <c r="C170" s="42"/>
      <c r="D170" s="48"/>
      <c r="E170" s="48"/>
      <c r="F170" s="48"/>
      <c r="G170" s="48"/>
      <c r="H170" s="48"/>
      <c r="I170" s="43"/>
      <c r="J170" s="40"/>
      <c r="K170" s="41"/>
      <c r="L170" s="41"/>
    </row>
    <row r="171" spans="1:12" ht="14.4" x14ac:dyDescent="0.25">
      <c r="A171" s="49"/>
      <c r="B171" s="38"/>
      <c r="C171" s="42"/>
      <c r="D171" s="48"/>
      <c r="E171" s="48"/>
      <c r="F171" s="48"/>
      <c r="G171" s="48"/>
      <c r="H171" s="48"/>
      <c r="I171" s="43"/>
      <c r="J171" s="40"/>
      <c r="K171" s="41"/>
      <c r="L171" s="41"/>
    </row>
    <row r="172" spans="1:12" ht="14.4" x14ac:dyDescent="0.25">
      <c r="A172" s="49"/>
      <c r="B172" s="38"/>
      <c r="C172" s="42"/>
      <c r="D172" s="48"/>
      <c r="E172" s="48"/>
      <c r="F172" s="48"/>
      <c r="G172" s="48"/>
      <c r="H172" s="48"/>
      <c r="I172" s="43"/>
      <c r="J172" s="40"/>
      <c r="K172" s="41"/>
      <c r="L172" s="41"/>
    </row>
    <row r="173" spans="1:12" ht="14.4" x14ac:dyDescent="0.25">
      <c r="A173" s="49"/>
      <c r="B173" s="38"/>
      <c r="C173" s="42"/>
      <c r="D173" s="48"/>
      <c r="E173" s="48"/>
      <c r="F173" s="48"/>
      <c r="G173" s="48"/>
      <c r="H173" s="48"/>
      <c r="I173" s="43"/>
      <c r="J173" s="40"/>
      <c r="K173" s="41"/>
      <c r="L173" s="41"/>
    </row>
    <row r="174" spans="1:12" ht="14.4" x14ac:dyDescent="0.25">
      <c r="A174" s="49"/>
      <c r="B174" s="38"/>
      <c r="C174" s="42"/>
      <c r="D174" s="48"/>
      <c r="E174" s="48"/>
      <c r="F174" s="48"/>
      <c r="G174" s="48"/>
      <c r="H174" s="48"/>
      <c r="I174" s="43"/>
      <c r="J174" s="40"/>
      <c r="K174" s="41"/>
      <c r="L174" s="41"/>
    </row>
    <row r="175" spans="1:12" ht="14.4" x14ac:dyDescent="0.25">
      <c r="A175" s="49"/>
      <c r="B175" s="38"/>
      <c r="C175" s="42"/>
      <c r="D175" s="48"/>
      <c r="E175" s="48"/>
      <c r="F175" s="48"/>
      <c r="G175" s="48"/>
      <c r="H175" s="48"/>
      <c r="I175" s="43"/>
      <c r="J175" s="40"/>
      <c r="K175" s="41"/>
      <c r="L175" s="41"/>
    </row>
    <row r="176" spans="1:12" ht="14.4" x14ac:dyDescent="0.25">
      <c r="A176" s="49"/>
      <c r="B176" s="38"/>
      <c r="C176" s="42"/>
      <c r="D176" s="48"/>
      <c r="E176" s="48"/>
      <c r="F176" s="48"/>
      <c r="G176" s="48"/>
      <c r="H176" s="48"/>
      <c r="I176" s="43"/>
      <c r="J176" s="40"/>
      <c r="K176" s="41"/>
      <c r="L176" s="41"/>
    </row>
    <row r="177" spans="1:12" ht="14.4" x14ac:dyDescent="0.25">
      <c r="A177" s="49"/>
      <c r="B177" s="38"/>
      <c r="C177" s="42"/>
      <c r="D177" s="48"/>
      <c r="E177" s="48"/>
      <c r="F177" s="48"/>
      <c r="G177" s="48"/>
      <c r="H177" s="48"/>
      <c r="I177" s="43"/>
      <c r="J177" s="40"/>
      <c r="K177" s="41"/>
      <c r="L177" s="41"/>
    </row>
    <row r="178" spans="1:12" ht="14.4" x14ac:dyDescent="0.25">
      <c r="A178" s="49"/>
      <c r="B178" s="38"/>
      <c r="C178" s="42"/>
      <c r="D178" s="48"/>
      <c r="E178" s="48"/>
      <c r="F178" s="48"/>
      <c r="G178" s="48"/>
      <c r="H178" s="48"/>
      <c r="I178" s="43"/>
      <c r="J178" s="40"/>
      <c r="K178" s="41"/>
      <c r="L178" s="41"/>
    </row>
    <row r="179" spans="1:12" ht="14.4" x14ac:dyDescent="0.25">
      <c r="A179" s="49"/>
      <c r="B179" s="38"/>
      <c r="C179" s="42"/>
      <c r="D179" s="48"/>
      <c r="E179" s="48"/>
      <c r="F179" s="48"/>
      <c r="G179" s="48"/>
      <c r="H179" s="48"/>
      <c r="I179" s="43"/>
      <c r="J179" s="40"/>
      <c r="K179" s="41"/>
      <c r="L179" s="41"/>
    </row>
    <row r="180" spans="1:12" ht="14.4" x14ac:dyDescent="0.25">
      <c r="A180" s="49"/>
      <c r="B180" s="38"/>
      <c r="C180" s="42"/>
      <c r="D180" s="48"/>
      <c r="E180" s="48"/>
      <c r="F180" s="48"/>
      <c r="G180" s="48"/>
      <c r="H180" s="48"/>
      <c r="I180" s="43"/>
      <c r="J180" s="40"/>
      <c r="K180" s="41"/>
      <c r="L180" s="41"/>
    </row>
    <row r="181" spans="1:12" ht="14.4" x14ac:dyDescent="0.25">
      <c r="A181" s="49"/>
      <c r="B181" s="38"/>
      <c r="C181" s="42"/>
      <c r="D181" s="48"/>
      <c r="E181" s="48"/>
      <c r="F181" s="48"/>
      <c r="G181" s="48"/>
      <c r="H181" s="48"/>
      <c r="I181" s="43"/>
      <c r="J181" s="40"/>
      <c r="K181" s="41"/>
      <c r="L181" s="41"/>
    </row>
    <row r="182" spans="1:12" ht="14.4" x14ac:dyDescent="0.25">
      <c r="A182" s="49"/>
      <c r="B182" s="38"/>
      <c r="C182" s="42"/>
      <c r="D182" s="48"/>
      <c r="E182" s="48"/>
      <c r="F182" s="48"/>
      <c r="G182" s="48"/>
      <c r="H182" s="48"/>
      <c r="I182" s="43"/>
      <c r="J182" s="40"/>
      <c r="K182" s="41"/>
      <c r="L182" s="41"/>
    </row>
    <row r="183" spans="1:12" ht="14.4" x14ac:dyDescent="0.25">
      <c r="A183" s="49"/>
      <c r="B183" s="38"/>
      <c r="C183" s="42"/>
      <c r="D183" s="48"/>
      <c r="E183" s="48"/>
      <c r="F183" s="48"/>
      <c r="G183" s="48"/>
      <c r="H183" s="48"/>
      <c r="I183" s="43"/>
      <c r="J183" s="40"/>
      <c r="K183" s="41"/>
      <c r="L183" s="41"/>
    </row>
    <row r="184" spans="1:12" ht="14.4" x14ac:dyDescent="0.25">
      <c r="A184" s="49"/>
      <c r="B184" s="38"/>
      <c r="C184" s="42"/>
      <c r="D184" s="48"/>
      <c r="E184" s="48"/>
      <c r="F184" s="48"/>
      <c r="G184" s="48"/>
      <c r="H184" s="48"/>
      <c r="I184" s="43"/>
      <c r="J184" s="40"/>
      <c r="K184" s="41"/>
      <c r="L184" s="41"/>
    </row>
    <row r="185" spans="1:12" ht="14.4" x14ac:dyDescent="0.25">
      <c r="A185" s="49"/>
      <c r="B185" s="38"/>
      <c r="C185" s="42"/>
      <c r="D185" s="48"/>
      <c r="E185" s="48"/>
      <c r="F185" s="48"/>
      <c r="G185" s="48"/>
      <c r="H185" s="48"/>
      <c r="I185" s="43"/>
      <c r="J185" s="40"/>
      <c r="K185" s="41"/>
      <c r="L185" s="41"/>
    </row>
    <row r="186" spans="1:12" ht="14.4" x14ac:dyDescent="0.25">
      <c r="A186" s="49"/>
      <c r="B186" s="38"/>
      <c r="C186" s="42"/>
      <c r="D186" s="48"/>
      <c r="E186" s="48"/>
      <c r="F186" s="48"/>
      <c r="G186" s="48"/>
      <c r="H186" s="48"/>
      <c r="I186" s="43"/>
      <c r="J186" s="40"/>
      <c r="K186" s="41"/>
      <c r="L186" s="41"/>
    </row>
    <row r="187" spans="1:12" ht="14.4" x14ac:dyDescent="0.25">
      <c r="A187" s="49"/>
      <c r="B187" s="38"/>
      <c r="C187" s="42"/>
      <c r="D187" s="48"/>
      <c r="E187" s="48"/>
      <c r="F187" s="48"/>
      <c r="G187" s="48"/>
      <c r="H187" s="48"/>
      <c r="I187" s="43"/>
      <c r="J187" s="40"/>
      <c r="K187" s="41"/>
      <c r="L187" s="41"/>
    </row>
    <row r="188" spans="1:12" ht="14.4" x14ac:dyDescent="0.25">
      <c r="A188" s="49"/>
      <c r="B188" s="38"/>
      <c r="C188" s="42"/>
      <c r="D188" s="48"/>
      <c r="E188" s="48"/>
      <c r="F188" s="48"/>
      <c r="G188" s="48"/>
      <c r="H188" s="48"/>
      <c r="I188" s="43"/>
      <c r="J188" s="40"/>
      <c r="K188" s="41"/>
      <c r="L188" s="41"/>
    </row>
    <row r="189" spans="1:12" ht="14.4" x14ac:dyDescent="0.25">
      <c r="A189" s="49"/>
      <c r="B189" s="38"/>
      <c r="C189" s="42"/>
      <c r="D189" s="48"/>
      <c r="E189" s="48"/>
      <c r="F189" s="48"/>
      <c r="G189" s="48"/>
      <c r="H189" s="48"/>
      <c r="I189" s="43"/>
      <c r="J189" s="40"/>
      <c r="K189" s="41"/>
      <c r="L189" s="41"/>
    </row>
    <row r="190" spans="1:12" ht="14.4" x14ac:dyDescent="0.25">
      <c r="A190" s="49"/>
      <c r="B190" s="38"/>
      <c r="C190" s="42"/>
      <c r="D190" s="48"/>
      <c r="E190" s="48"/>
      <c r="F190" s="48"/>
      <c r="G190" s="48"/>
      <c r="H190" s="48"/>
      <c r="I190" s="43"/>
      <c r="J190" s="40"/>
      <c r="K190" s="41"/>
      <c r="L190" s="41"/>
    </row>
    <row r="191" spans="1:12" ht="14.4" x14ac:dyDescent="0.25">
      <c r="A191" s="49"/>
      <c r="B191" s="38"/>
      <c r="C191" s="42"/>
      <c r="D191" s="48"/>
      <c r="E191" s="48"/>
      <c r="F191" s="48"/>
      <c r="G191" s="48"/>
      <c r="H191" s="48"/>
      <c r="I191" s="43"/>
      <c r="J191" s="40"/>
      <c r="K191" s="41"/>
      <c r="L191" s="41"/>
    </row>
    <row r="192" spans="1:12" ht="14.4" x14ac:dyDescent="0.25">
      <c r="A192" s="49"/>
      <c r="B192" s="38"/>
      <c r="C192" s="42"/>
      <c r="D192" s="48"/>
      <c r="E192" s="48"/>
      <c r="F192" s="48"/>
      <c r="G192" s="48"/>
      <c r="H192" s="48"/>
      <c r="I192" s="43"/>
      <c r="J192" s="40"/>
      <c r="K192" s="41"/>
      <c r="L192" s="41"/>
    </row>
    <row r="193" spans="1:12" ht="14.4" x14ac:dyDescent="0.25">
      <c r="A193" s="49"/>
      <c r="B193" s="38"/>
      <c r="C193" s="42"/>
      <c r="D193" s="48"/>
      <c r="E193" s="48"/>
      <c r="F193" s="48"/>
      <c r="G193" s="48"/>
      <c r="H193" s="48"/>
      <c r="I193" s="43"/>
      <c r="J193" s="40"/>
      <c r="K193" s="41"/>
      <c r="L193" s="41"/>
    </row>
    <row r="194" spans="1:12" ht="14.4" x14ac:dyDescent="0.25">
      <c r="A194" s="49"/>
      <c r="B194" s="38"/>
      <c r="C194" s="42"/>
      <c r="D194" s="48"/>
      <c r="E194" s="48"/>
      <c r="F194" s="48"/>
      <c r="G194" s="48"/>
      <c r="H194" s="48"/>
      <c r="I194" s="43"/>
      <c r="J194" s="40"/>
      <c r="K194" s="41"/>
      <c r="L194" s="41"/>
    </row>
    <row r="195" spans="1:12" ht="14.4" x14ac:dyDescent="0.25">
      <c r="A195" s="49"/>
      <c r="B195" s="38"/>
      <c r="C195" s="42"/>
      <c r="D195" s="48"/>
      <c r="E195" s="48"/>
      <c r="F195" s="48"/>
      <c r="G195" s="48"/>
      <c r="H195" s="48"/>
      <c r="I195" s="43"/>
      <c r="J195" s="40"/>
      <c r="K195" s="41"/>
      <c r="L195" s="41"/>
    </row>
    <row r="196" spans="1:12" ht="14.4" x14ac:dyDescent="0.25">
      <c r="A196" s="49"/>
      <c r="B196" s="38"/>
      <c r="C196" s="42"/>
      <c r="D196" s="48"/>
      <c r="E196" s="48"/>
      <c r="F196" s="48"/>
      <c r="G196" s="48"/>
      <c r="H196" s="48"/>
      <c r="I196" s="43"/>
      <c r="J196" s="40"/>
      <c r="K196" s="41"/>
      <c r="L196" s="41"/>
    </row>
    <row r="197" spans="1:12" ht="14.4" x14ac:dyDescent="0.25">
      <c r="A197" s="49"/>
      <c r="B197" s="38"/>
      <c r="C197" s="42"/>
      <c r="D197" s="48"/>
      <c r="E197" s="48"/>
      <c r="F197" s="48"/>
      <c r="G197" s="48"/>
      <c r="H197" s="48"/>
      <c r="I197" s="43"/>
      <c r="J197" s="40"/>
      <c r="K197" s="41"/>
      <c r="L197" s="41"/>
    </row>
    <row r="198" spans="1:12" ht="14.4" x14ac:dyDescent="0.25">
      <c r="A198" s="49"/>
      <c r="B198" s="38"/>
      <c r="C198" s="42"/>
      <c r="D198" s="48"/>
      <c r="E198" s="48"/>
      <c r="F198" s="48"/>
      <c r="G198" s="48"/>
      <c r="H198" s="48"/>
      <c r="I198" s="43"/>
      <c r="J198" s="40"/>
      <c r="K198" s="41"/>
      <c r="L198" s="41"/>
    </row>
    <row r="199" spans="1:12" ht="14.4" x14ac:dyDescent="0.25">
      <c r="A199" s="49"/>
      <c r="B199" s="38"/>
      <c r="C199" s="42"/>
      <c r="D199" s="48"/>
      <c r="E199" s="48"/>
      <c r="F199" s="48"/>
      <c r="G199" s="48"/>
      <c r="H199" s="48"/>
      <c r="I199" s="43"/>
      <c r="J199" s="40"/>
      <c r="K199" s="41"/>
      <c r="L199" s="41"/>
    </row>
    <row r="200" spans="1:12" ht="14.4" x14ac:dyDescent="0.25">
      <c r="A200" s="49"/>
      <c r="B200" s="38"/>
      <c r="C200" s="42"/>
      <c r="D200" s="48"/>
      <c r="E200" s="48"/>
      <c r="F200" s="48"/>
      <c r="G200" s="48"/>
      <c r="H200" s="48"/>
      <c r="I200" s="43"/>
      <c r="J200" s="40"/>
      <c r="K200" s="41"/>
      <c r="L200" s="41"/>
    </row>
    <row r="201" spans="1:12" ht="14.4" x14ac:dyDescent="0.25">
      <c r="A201" s="49"/>
      <c r="B201" s="38"/>
      <c r="C201" s="42"/>
      <c r="D201" s="48"/>
      <c r="E201" s="48"/>
      <c r="F201" s="48"/>
      <c r="G201" s="48"/>
      <c r="H201" s="48"/>
      <c r="I201" s="43"/>
      <c r="J201" s="40"/>
      <c r="K201" s="41"/>
      <c r="L201" s="41"/>
    </row>
    <row r="202" spans="1:12" ht="14.4" x14ac:dyDescent="0.25">
      <c r="A202" s="49"/>
      <c r="B202" s="38"/>
      <c r="C202" s="42"/>
      <c r="D202" s="48"/>
      <c r="E202" s="48"/>
      <c r="F202" s="48"/>
      <c r="G202" s="48"/>
      <c r="H202" s="48"/>
      <c r="I202" s="43"/>
      <c r="J202" s="40"/>
      <c r="K202" s="41"/>
      <c r="L202" s="41"/>
    </row>
    <row r="203" spans="1:12" ht="14.4" x14ac:dyDescent="0.25">
      <c r="A203" s="49"/>
      <c r="B203" s="38"/>
      <c r="C203" s="42"/>
      <c r="D203" s="48"/>
      <c r="E203" s="48"/>
      <c r="F203" s="48"/>
      <c r="G203" s="48"/>
      <c r="H203" s="48"/>
      <c r="I203" s="43"/>
      <c r="J203" s="40"/>
      <c r="K203" s="41"/>
      <c r="L203" s="41"/>
    </row>
    <row r="204" spans="1:12" ht="14.4" x14ac:dyDescent="0.25">
      <c r="A204" s="49"/>
      <c r="B204" s="38"/>
      <c r="C204" s="42"/>
      <c r="D204" s="48"/>
      <c r="E204" s="48"/>
      <c r="F204" s="48"/>
      <c r="G204" s="48"/>
      <c r="H204" s="48"/>
      <c r="I204" s="43"/>
      <c r="J204" s="40"/>
      <c r="K204" s="41"/>
      <c r="L204" s="41"/>
    </row>
    <row r="205" spans="1:12" ht="14.4" x14ac:dyDescent="0.25">
      <c r="A205" s="49"/>
      <c r="B205" s="38"/>
      <c r="C205" s="42"/>
      <c r="D205" s="48"/>
      <c r="E205" s="48"/>
      <c r="F205" s="48"/>
      <c r="G205" s="48"/>
      <c r="H205" s="48"/>
      <c r="I205" s="43"/>
      <c r="J205" s="40"/>
      <c r="K205" s="41"/>
      <c r="L205" s="41"/>
    </row>
    <row r="206" spans="1:12" ht="14.4" x14ac:dyDescent="0.25">
      <c r="A206" s="49"/>
      <c r="B206" s="38"/>
      <c r="C206" s="42"/>
      <c r="D206" s="48"/>
      <c r="E206" s="48"/>
      <c r="F206" s="48"/>
      <c r="G206" s="48"/>
      <c r="H206" s="48"/>
      <c r="I206" s="43"/>
      <c r="J206" s="40"/>
      <c r="K206" s="41"/>
      <c r="L206" s="41"/>
    </row>
    <row r="207" spans="1:12" ht="14.4" x14ac:dyDescent="0.25">
      <c r="A207" s="49"/>
      <c r="B207" s="38"/>
      <c r="C207" s="42"/>
      <c r="D207" s="48"/>
      <c r="E207" s="48"/>
      <c r="F207" s="48"/>
      <c r="G207" s="48"/>
      <c r="H207" s="48"/>
      <c r="I207" s="43"/>
      <c r="J207" s="40"/>
      <c r="K207" s="41"/>
      <c r="L207" s="41"/>
    </row>
    <row r="208" spans="1:12" ht="14.4" x14ac:dyDescent="0.25">
      <c r="A208" s="49"/>
      <c r="B208" s="38"/>
      <c r="C208" s="42"/>
      <c r="D208" s="48"/>
      <c r="E208" s="48"/>
      <c r="F208" s="48"/>
      <c r="G208" s="48"/>
      <c r="H208" s="48"/>
      <c r="I208" s="43"/>
      <c r="J208" s="40"/>
      <c r="K208" s="41"/>
      <c r="L208" s="41"/>
    </row>
    <row r="209" spans="1:12" ht="14.4" x14ac:dyDescent="0.25">
      <c r="A209" s="49"/>
      <c r="B209" s="38"/>
      <c r="C209" s="42"/>
      <c r="D209" s="48"/>
      <c r="E209" s="48"/>
      <c r="F209" s="48"/>
      <c r="G209" s="48"/>
      <c r="H209" s="48"/>
      <c r="I209" s="43"/>
      <c r="J209" s="40"/>
      <c r="K209" s="41"/>
      <c r="L209" s="41"/>
    </row>
    <row r="210" spans="1:12" ht="14.4" x14ac:dyDescent="0.25">
      <c r="A210" s="49"/>
      <c r="B210" s="38"/>
      <c r="C210" s="42"/>
      <c r="D210" s="48"/>
      <c r="E210" s="48"/>
      <c r="F210" s="48"/>
      <c r="G210" s="48"/>
      <c r="H210" s="48"/>
      <c r="I210" s="43"/>
      <c r="J210" s="40"/>
      <c r="K210" s="41"/>
      <c r="L210" s="41"/>
    </row>
    <row r="211" spans="1:12" ht="14.4" x14ac:dyDescent="0.25">
      <c r="A211" s="49"/>
      <c r="B211" s="38"/>
      <c r="C211" s="42"/>
      <c r="D211" s="48"/>
      <c r="E211" s="48"/>
      <c r="F211" s="48"/>
      <c r="G211" s="48"/>
      <c r="H211" s="48"/>
      <c r="I211" s="43"/>
      <c r="J211" s="40"/>
      <c r="K211" s="41"/>
      <c r="L211" s="41"/>
    </row>
    <row r="212" spans="1:12" ht="14.4" x14ac:dyDescent="0.25">
      <c r="A212" s="49"/>
      <c r="B212" s="38"/>
      <c r="C212" s="42"/>
      <c r="D212" s="48"/>
      <c r="E212" s="48"/>
      <c r="F212" s="48"/>
      <c r="G212" s="48"/>
      <c r="H212" s="48"/>
      <c r="I212" s="43"/>
      <c r="J212" s="40"/>
      <c r="K212" s="41"/>
      <c r="L212" s="41"/>
    </row>
    <row r="213" spans="1:12" ht="14.4" x14ac:dyDescent="0.25">
      <c r="A213" s="49"/>
      <c r="B213" s="38"/>
      <c r="C213" s="42"/>
      <c r="D213" s="48"/>
      <c r="E213" s="48"/>
      <c r="F213" s="48"/>
      <c r="G213" s="48"/>
      <c r="H213" s="48"/>
      <c r="I213" s="43"/>
      <c r="J213" s="40"/>
      <c r="K213" s="41"/>
      <c r="L213" s="41"/>
    </row>
    <row r="214" spans="1:12" ht="14.4" x14ac:dyDescent="0.25">
      <c r="A214" s="49"/>
      <c r="B214" s="38"/>
      <c r="C214" s="42"/>
      <c r="D214" s="48"/>
      <c r="E214" s="48"/>
      <c r="F214" s="48"/>
      <c r="G214" s="48"/>
      <c r="H214" s="48"/>
      <c r="I214" s="43"/>
      <c r="J214" s="40"/>
      <c r="K214" s="41"/>
      <c r="L214" s="41"/>
    </row>
    <row r="215" spans="1:12" ht="14.4" x14ac:dyDescent="0.25">
      <c r="A215" s="49"/>
      <c r="B215" s="38"/>
      <c r="C215" s="42"/>
      <c r="D215" s="48"/>
      <c r="E215" s="48"/>
      <c r="F215" s="48"/>
      <c r="G215" s="48"/>
      <c r="H215" s="48"/>
      <c r="I215" s="43"/>
      <c r="J215" s="40"/>
      <c r="K215" s="41"/>
      <c r="L215" s="41"/>
    </row>
    <row r="216" spans="1:12" ht="14.4" x14ac:dyDescent="0.25">
      <c r="A216" s="49"/>
      <c r="B216" s="38"/>
      <c r="C216" s="42"/>
      <c r="D216" s="48"/>
      <c r="E216" s="48"/>
      <c r="F216" s="48"/>
      <c r="G216" s="48"/>
      <c r="H216" s="48"/>
      <c r="I216" s="43"/>
      <c r="J216" s="40"/>
      <c r="K216" s="41"/>
      <c r="L216" s="41"/>
    </row>
    <row r="217" spans="1:12" ht="14.4" x14ac:dyDescent="0.25">
      <c r="A217" s="49"/>
      <c r="B217" s="38"/>
      <c r="C217" s="42"/>
      <c r="D217" s="48"/>
      <c r="E217" s="48"/>
      <c r="F217" s="48"/>
      <c r="G217" s="48"/>
      <c r="H217" s="48"/>
      <c r="I217" s="43"/>
      <c r="J217" s="40"/>
      <c r="K217" s="41"/>
      <c r="L217" s="41"/>
    </row>
    <row r="218" spans="1:12" ht="14.4" x14ac:dyDescent="0.25">
      <c r="A218" s="49"/>
      <c r="B218" s="38"/>
      <c r="C218" s="42"/>
      <c r="D218" s="48"/>
      <c r="E218" s="48"/>
      <c r="F218" s="48"/>
      <c r="G218" s="48"/>
      <c r="H218" s="48"/>
      <c r="I218" s="43"/>
      <c r="J218" s="40"/>
      <c r="K218" s="41"/>
      <c r="L218" s="41"/>
    </row>
    <row r="219" spans="1:12" ht="14.4" x14ac:dyDescent="0.25">
      <c r="A219" s="49"/>
      <c r="B219" s="38"/>
      <c r="C219" s="42"/>
      <c r="D219" s="48"/>
      <c r="E219" s="48"/>
      <c r="F219" s="48"/>
      <c r="G219" s="48"/>
      <c r="H219" s="48"/>
      <c r="I219" s="43"/>
      <c r="J219" s="40"/>
      <c r="K219" s="41"/>
      <c r="L219" s="41"/>
    </row>
    <row r="220" spans="1:12" ht="14.4" x14ac:dyDescent="0.25">
      <c r="A220" s="49"/>
      <c r="B220" s="38"/>
      <c r="C220" s="42"/>
      <c r="D220" s="48"/>
      <c r="E220" s="48"/>
      <c r="F220" s="48"/>
      <c r="G220" s="48"/>
      <c r="H220" s="48"/>
      <c r="I220" s="43"/>
      <c r="J220" s="40"/>
      <c r="K220" s="41"/>
      <c r="L220" s="41"/>
    </row>
    <row r="221" spans="1:12" ht="14.4" x14ac:dyDescent="0.25">
      <c r="A221" s="49"/>
      <c r="B221" s="38"/>
      <c r="C221" s="42"/>
      <c r="D221" s="48"/>
      <c r="E221" s="48"/>
      <c r="F221" s="48"/>
      <c r="G221" s="48"/>
      <c r="H221" s="48"/>
      <c r="I221" s="43"/>
      <c r="J221" s="40"/>
      <c r="K221" s="41"/>
      <c r="L221" s="41"/>
    </row>
    <row r="222" spans="1:12" ht="14.4" x14ac:dyDescent="0.25">
      <c r="A222" s="49"/>
      <c r="B222" s="38"/>
      <c r="C222" s="42"/>
      <c r="D222" s="48"/>
      <c r="E222" s="48"/>
      <c r="F222" s="48"/>
      <c r="G222" s="48"/>
      <c r="H222" s="48"/>
      <c r="I222" s="43"/>
      <c r="J222" s="40"/>
      <c r="K222" s="41"/>
      <c r="L222" s="41"/>
    </row>
    <row r="223" spans="1:12" ht="14.4" x14ac:dyDescent="0.25">
      <c r="A223" s="49"/>
      <c r="B223" s="38"/>
      <c r="C223" s="42"/>
      <c r="D223" s="48"/>
      <c r="E223" s="48"/>
      <c r="F223" s="48"/>
      <c r="G223" s="48"/>
      <c r="H223" s="48"/>
      <c r="I223" s="43"/>
      <c r="J223" s="40"/>
      <c r="K223" s="41"/>
      <c r="L223" s="41"/>
    </row>
    <row r="224" spans="1:12" ht="14.4" x14ac:dyDescent="0.25">
      <c r="A224" s="49"/>
      <c r="B224" s="38"/>
      <c r="C224" s="42"/>
      <c r="D224" s="48"/>
      <c r="E224" s="48"/>
      <c r="F224" s="48"/>
      <c r="G224" s="48"/>
      <c r="H224" s="48"/>
      <c r="I224" s="43"/>
      <c r="J224" s="40"/>
      <c r="K224" s="41"/>
      <c r="L224" s="41"/>
    </row>
    <row r="225" spans="1:12" ht="14.4" x14ac:dyDescent="0.25">
      <c r="A225" s="49"/>
      <c r="B225" s="38"/>
      <c r="C225" s="42"/>
      <c r="D225" s="48"/>
      <c r="E225" s="48"/>
      <c r="F225" s="48"/>
      <c r="G225" s="48"/>
      <c r="H225" s="48"/>
      <c r="I225" s="43"/>
      <c r="J225" s="40"/>
      <c r="K225" s="41"/>
      <c r="L225" s="41"/>
    </row>
    <row r="226" spans="1:12" ht="14.4" x14ac:dyDescent="0.25">
      <c r="A226" s="49"/>
      <c r="B226" s="38"/>
      <c r="C226" s="42"/>
      <c r="D226" s="48"/>
      <c r="E226" s="48"/>
      <c r="F226" s="48"/>
      <c r="G226" s="48"/>
      <c r="H226" s="48"/>
      <c r="I226" s="43"/>
      <c r="J226" s="40"/>
      <c r="K226" s="41"/>
      <c r="L226" s="41"/>
    </row>
    <row r="227" spans="1:12" ht="14.4" x14ac:dyDescent="0.25">
      <c r="A227" s="49"/>
      <c r="B227" s="38"/>
      <c r="C227" s="42"/>
      <c r="D227" s="48"/>
      <c r="E227" s="48"/>
      <c r="F227" s="48"/>
      <c r="G227" s="48"/>
      <c r="H227" s="48"/>
      <c r="I227" s="43"/>
      <c r="J227" s="40"/>
      <c r="K227" s="41"/>
      <c r="L227" s="41"/>
    </row>
    <row r="228" spans="1:12" ht="14.4" x14ac:dyDescent="0.25">
      <c r="A228" s="49"/>
      <c r="B228" s="38"/>
      <c r="C228" s="42"/>
      <c r="D228" s="48"/>
      <c r="E228" s="48"/>
      <c r="F228" s="48"/>
      <c r="G228" s="48"/>
      <c r="H228" s="48"/>
      <c r="I228" s="43"/>
      <c r="J228" s="40"/>
      <c r="K228" s="41"/>
      <c r="L228" s="41"/>
    </row>
    <row r="229" spans="1:12" ht="14.4" x14ac:dyDescent="0.25">
      <c r="A229" s="49"/>
      <c r="B229" s="38"/>
      <c r="C229" s="42"/>
      <c r="D229" s="48"/>
      <c r="E229" s="48"/>
      <c r="F229" s="48"/>
      <c r="G229" s="48"/>
      <c r="H229" s="48"/>
      <c r="I229" s="43"/>
      <c r="J229" s="40"/>
      <c r="K229" s="41"/>
      <c r="L229" s="41"/>
    </row>
    <row r="230" spans="1:12" ht="14.4" x14ac:dyDescent="0.25">
      <c r="A230" s="49"/>
      <c r="B230" s="38"/>
      <c r="C230" s="42"/>
      <c r="D230" s="48"/>
      <c r="E230" s="48"/>
      <c r="F230" s="48"/>
      <c r="G230" s="48"/>
      <c r="H230" s="48"/>
      <c r="I230" s="43"/>
      <c r="J230" s="40"/>
      <c r="K230" s="41"/>
      <c r="L230" s="41"/>
    </row>
    <row r="231" spans="1:12" ht="14.4" x14ac:dyDescent="0.25">
      <c r="A231" s="49"/>
      <c r="B231" s="38"/>
      <c r="C231" s="42"/>
      <c r="D231" s="48"/>
      <c r="E231" s="48"/>
      <c r="F231" s="48"/>
      <c r="G231" s="48"/>
      <c r="H231" s="48"/>
      <c r="I231" s="43"/>
      <c r="J231" s="40"/>
      <c r="K231" s="41"/>
      <c r="L231" s="41"/>
    </row>
    <row r="232" spans="1:12" ht="14.4" x14ac:dyDescent="0.25">
      <c r="A232" s="49"/>
      <c r="B232" s="38"/>
      <c r="C232" s="42"/>
      <c r="D232" s="48"/>
      <c r="E232" s="48"/>
      <c r="F232" s="48"/>
      <c r="G232" s="48"/>
      <c r="H232" s="48"/>
      <c r="I232" s="43"/>
      <c r="J232" s="40"/>
      <c r="K232" s="41"/>
      <c r="L232" s="41"/>
    </row>
    <row r="233" spans="1:12" ht="14.4" x14ac:dyDescent="0.25">
      <c r="A233" s="49"/>
      <c r="B233" s="38"/>
      <c r="C233" s="42"/>
      <c r="D233" s="48"/>
      <c r="E233" s="48"/>
      <c r="F233" s="48"/>
      <c r="G233" s="48"/>
      <c r="H233" s="48"/>
      <c r="I233" s="43"/>
      <c r="J233" s="40"/>
      <c r="K233" s="41"/>
      <c r="L233" s="41"/>
    </row>
    <row r="234" spans="1:12" ht="14.4" x14ac:dyDescent="0.25">
      <c r="A234" s="49"/>
      <c r="B234" s="38"/>
      <c r="C234" s="42"/>
      <c r="D234" s="48"/>
      <c r="E234" s="48"/>
      <c r="F234" s="48"/>
      <c r="G234" s="48"/>
      <c r="H234" s="48"/>
      <c r="I234" s="43"/>
      <c r="J234" s="40"/>
      <c r="K234" s="41"/>
      <c r="L234" s="41"/>
    </row>
    <row r="235" spans="1:12" ht="14.4" x14ac:dyDescent="0.25">
      <c r="A235" s="49"/>
      <c r="B235" s="38"/>
      <c r="C235" s="42"/>
      <c r="D235" s="48"/>
      <c r="E235" s="48"/>
      <c r="F235" s="48"/>
      <c r="G235" s="48"/>
      <c r="H235" s="48"/>
      <c r="I235" s="43"/>
      <c r="J235" s="40"/>
      <c r="K235" s="41"/>
      <c r="L235" s="41"/>
    </row>
    <row r="236" spans="1:12" ht="14.4" x14ac:dyDescent="0.25">
      <c r="A236" s="49"/>
      <c r="B236" s="38"/>
      <c r="C236" s="42"/>
      <c r="D236" s="48"/>
      <c r="E236" s="48"/>
      <c r="F236" s="48"/>
      <c r="G236" s="48"/>
      <c r="H236" s="48"/>
      <c r="I236" s="43"/>
      <c r="J236" s="40"/>
      <c r="K236" s="41"/>
      <c r="L236" s="41"/>
    </row>
    <row r="237" spans="1:12" ht="14.4" x14ac:dyDescent="0.25">
      <c r="A237" s="49"/>
      <c r="B237" s="38"/>
      <c r="C237" s="42"/>
      <c r="D237" s="48"/>
      <c r="E237" s="48"/>
      <c r="F237" s="48"/>
      <c r="G237" s="48"/>
      <c r="H237" s="48"/>
      <c r="I237" s="43"/>
      <c r="J237" s="40"/>
      <c r="K237" s="41"/>
      <c r="L237" s="41"/>
    </row>
    <row r="238" spans="1:12" ht="14.4" x14ac:dyDescent="0.25">
      <c r="A238" s="49"/>
      <c r="B238" s="38"/>
      <c r="C238" s="42"/>
      <c r="D238" s="48"/>
      <c r="E238" s="48"/>
      <c r="F238" s="48"/>
      <c r="G238" s="48"/>
      <c r="H238" s="48"/>
      <c r="I238" s="43"/>
      <c r="J238" s="40"/>
      <c r="K238" s="41"/>
      <c r="L238" s="41"/>
    </row>
    <row r="239" spans="1:12" ht="14.4" x14ac:dyDescent="0.25">
      <c r="A239" s="49"/>
      <c r="B239" s="38"/>
      <c r="C239" s="42"/>
      <c r="D239" s="48"/>
      <c r="E239" s="48"/>
      <c r="F239" s="48"/>
      <c r="G239" s="48"/>
      <c r="H239" s="48"/>
      <c r="I239" s="43"/>
      <c r="J239" s="40"/>
      <c r="K239" s="41"/>
      <c r="L239" s="41"/>
    </row>
    <row r="240" spans="1:12" ht="14.4" x14ac:dyDescent="0.25">
      <c r="A240" s="49"/>
      <c r="B240" s="38"/>
      <c r="C240" s="42"/>
      <c r="D240" s="48"/>
      <c r="E240" s="48"/>
      <c r="F240" s="48"/>
      <c r="G240" s="48"/>
      <c r="H240" s="48"/>
      <c r="I240" s="43"/>
      <c r="J240" s="40"/>
      <c r="K240" s="41"/>
      <c r="L240" s="41"/>
    </row>
    <row r="241" spans="1:12" ht="14.4" x14ac:dyDescent="0.25">
      <c r="A241" s="49"/>
      <c r="B241" s="38"/>
      <c r="C241" s="42"/>
      <c r="D241" s="48"/>
      <c r="E241" s="48"/>
      <c r="F241" s="48"/>
      <c r="G241" s="48"/>
      <c r="H241" s="48"/>
      <c r="I241" s="43"/>
      <c r="J241" s="40"/>
      <c r="K241" s="41"/>
      <c r="L241" s="41"/>
    </row>
    <row r="242" spans="1:12" ht="14.4" x14ac:dyDescent="0.25">
      <c r="A242" s="49"/>
      <c r="B242" s="38"/>
      <c r="C242" s="42"/>
      <c r="D242" s="48"/>
      <c r="E242" s="48"/>
      <c r="F242" s="48"/>
      <c r="G242" s="48"/>
      <c r="H242" s="48"/>
      <c r="I242" s="43"/>
      <c r="J242" s="40"/>
      <c r="K242" s="41"/>
      <c r="L242" s="41"/>
    </row>
    <row r="243" spans="1:12" ht="14.4" x14ac:dyDescent="0.25">
      <c r="A243" s="49"/>
      <c r="B243" s="38"/>
      <c r="C243" s="42"/>
      <c r="D243" s="48"/>
      <c r="E243" s="48"/>
      <c r="F243" s="48"/>
      <c r="G243" s="48"/>
      <c r="H243" s="48"/>
      <c r="I243" s="43"/>
      <c r="J243" s="40"/>
      <c r="K243" s="41"/>
      <c r="L243" s="41"/>
    </row>
    <row r="244" spans="1:12" ht="14.4" x14ac:dyDescent="0.25">
      <c r="A244" s="49"/>
      <c r="B244" s="38"/>
      <c r="C244" s="42"/>
      <c r="D244" s="48"/>
      <c r="E244" s="48"/>
      <c r="F244" s="48"/>
      <c r="G244" s="48"/>
      <c r="H244" s="48"/>
      <c r="I244" s="43"/>
      <c r="J244" s="40"/>
      <c r="K244" s="41"/>
      <c r="L244" s="41"/>
    </row>
    <row r="245" spans="1:12" ht="14.4" x14ac:dyDescent="0.25">
      <c r="A245" s="49"/>
      <c r="B245" s="38"/>
      <c r="C245" s="42"/>
      <c r="D245" s="48"/>
      <c r="E245" s="48"/>
      <c r="F245" s="48"/>
      <c r="G245" s="48"/>
      <c r="H245" s="48"/>
      <c r="I245" s="43"/>
      <c r="J245" s="40"/>
      <c r="K245" s="41"/>
      <c r="L245" s="41"/>
    </row>
    <row r="246" spans="1:12" ht="14.4" x14ac:dyDescent="0.25">
      <c r="A246" s="49"/>
      <c r="B246" s="38"/>
      <c r="C246" s="42"/>
      <c r="D246" s="48"/>
      <c r="E246" s="48"/>
      <c r="F246" s="48"/>
      <c r="G246" s="48"/>
      <c r="H246" s="48"/>
      <c r="I246" s="43"/>
      <c r="J246" s="40"/>
      <c r="K246" s="41"/>
      <c r="L246" s="41"/>
    </row>
    <row r="247" spans="1:12" ht="14.4" x14ac:dyDescent="0.25">
      <c r="A247" s="49"/>
      <c r="B247" s="38"/>
      <c r="C247" s="42"/>
      <c r="D247" s="48"/>
      <c r="E247" s="48"/>
      <c r="F247" s="48"/>
      <c r="G247" s="48"/>
      <c r="H247" s="48"/>
      <c r="I247" s="43"/>
      <c r="J247" s="40"/>
      <c r="K247" s="41"/>
      <c r="L247" s="41"/>
    </row>
    <row r="248" spans="1:12" ht="14.4" x14ac:dyDescent="0.25">
      <c r="A248" s="49"/>
      <c r="B248" s="38"/>
      <c r="C248" s="42"/>
      <c r="D248" s="48"/>
      <c r="E248" s="48"/>
      <c r="F248" s="48"/>
      <c r="G248" s="48"/>
      <c r="H248" s="48"/>
      <c r="I248" s="43"/>
      <c r="J248" s="40"/>
      <c r="K248" s="41"/>
      <c r="L248" s="41"/>
    </row>
    <row r="249" spans="1:12" ht="14.4" x14ac:dyDescent="0.25">
      <c r="A249" s="49"/>
      <c r="B249" s="38"/>
      <c r="C249" s="42"/>
      <c r="D249" s="48"/>
      <c r="E249" s="48"/>
      <c r="F249" s="48"/>
      <c r="G249" s="48"/>
      <c r="H249" s="48"/>
      <c r="I249" s="43"/>
      <c r="J249" s="40"/>
      <c r="K249" s="41"/>
      <c r="L249" s="41"/>
    </row>
    <row r="250" spans="1:12" ht="14.4" x14ac:dyDescent="0.25">
      <c r="A250" s="49"/>
      <c r="B250" s="38"/>
      <c r="C250" s="42"/>
      <c r="D250" s="48"/>
      <c r="E250" s="48"/>
      <c r="F250" s="48"/>
      <c r="G250" s="48"/>
      <c r="H250" s="48"/>
      <c r="I250" s="43"/>
      <c r="J250" s="40"/>
      <c r="K250" s="41"/>
      <c r="L250" s="41"/>
    </row>
    <row r="251" spans="1:12" ht="14.4" x14ac:dyDescent="0.25">
      <c r="A251" s="49"/>
      <c r="B251" s="38"/>
      <c r="C251" s="42"/>
      <c r="D251" s="48"/>
      <c r="E251" s="48"/>
      <c r="F251" s="48"/>
      <c r="G251" s="48"/>
      <c r="H251" s="48"/>
      <c r="I251" s="43"/>
      <c r="J251" s="40"/>
      <c r="K251" s="41"/>
      <c r="L251" s="41"/>
    </row>
    <row r="252" spans="1:12" ht="14.4" x14ac:dyDescent="0.25">
      <c r="A252" s="49"/>
      <c r="B252" s="38"/>
      <c r="C252" s="42"/>
      <c r="D252" s="48"/>
      <c r="E252" s="48"/>
      <c r="F252" s="48"/>
      <c r="G252" s="48"/>
      <c r="H252" s="48"/>
      <c r="I252" s="43"/>
      <c r="J252" s="40"/>
      <c r="K252" s="41"/>
      <c r="L252" s="41"/>
    </row>
    <row r="253" spans="1:12" ht="14.4" x14ac:dyDescent="0.25">
      <c r="A253" s="49"/>
      <c r="B253" s="38"/>
      <c r="C253" s="42"/>
      <c r="D253" s="48"/>
      <c r="E253" s="48"/>
      <c r="F253" s="48"/>
      <c r="G253" s="48"/>
      <c r="H253" s="48"/>
      <c r="I253" s="43"/>
      <c r="J253" s="40"/>
      <c r="K253" s="41"/>
      <c r="L253" s="41"/>
    </row>
    <row r="254" spans="1:12" ht="14.4" x14ac:dyDescent="0.25">
      <c r="A254" s="49"/>
      <c r="B254" s="38"/>
      <c r="C254" s="42"/>
      <c r="D254" s="48"/>
      <c r="E254" s="48"/>
      <c r="F254" s="48"/>
      <c r="G254" s="48"/>
      <c r="H254" s="48"/>
      <c r="I254" s="43"/>
      <c r="J254" s="40"/>
      <c r="K254" s="41"/>
      <c r="L254" s="41"/>
    </row>
    <row r="255" spans="1:12" ht="14.4" x14ac:dyDescent="0.25">
      <c r="A255" s="49"/>
      <c r="B255" s="38"/>
      <c r="C255" s="42"/>
      <c r="D255" s="48"/>
      <c r="E255" s="48"/>
      <c r="F255" s="48"/>
      <c r="G255" s="48"/>
      <c r="H255" s="48"/>
      <c r="I255" s="43"/>
      <c r="J255" s="40"/>
      <c r="K255" s="41"/>
      <c r="L255" s="41"/>
    </row>
    <row r="256" spans="1:12" ht="14.4" x14ac:dyDescent="0.25">
      <c r="A256" s="49"/>
      <c r="B256" s="38"/>
      <c r="C256" s="42"/>
      <c r="D256" s="48"/>
      <c r="E256" s="48"/>
      <c r="F256" s="48"/>
      <c r="G256" s="48"/>
      <c r="H256" s="48"/>
      <c r="I256" s="43"/>
      <c r="J256" s="40"/>
      <c r="K256" s="41"/>
      <c r="L256" s="41"/>
    </row>
    <row r="257" spans="1:12" ht="14.4" x14ac:dyDescent="0.25">
      <c r="A257" s="49"/>
      <c r="B257" s="38"/>
      <c r="C257" s="42"/>
      <c r="D257" s="48"/>
      <c r="E257" s="48"/>
      <c r="F257" s="48"/>
      <c r="G257" s="48"/>
      <c r="H257" s="48"/>
      <c r="I257" s="43"/>
      <c r="J257" s="40"/>
      <c r="K257" s="41"/>
      <c r="L257" s="41"/>
    </row>
    <row r="258" spans="1:12" ht="14.4" x14ac:dyDescent="0.25">
      <c r="A258" s="49"/>
      <c r="B258" s="38"/>
      <c r="C258" s="42"/>
      <c r="D258" s="48"/>
      <c r="E258" s="48"/>
      <c r="F258" s="48"/>
      <c r="G258" s="48"/>
      <c r="H258" s="48"/>
      <c r="I258" s="43"/>
      <c r="J258" s="40"/>
      <c r="K258" s="41"/>
      <c r="L258" s="41"/>
    </row>
    <row r="259" spans="1:12" ht="14.4" x14ac:dyDescent="0.25">
      <c r="A259" s="49"/>
      <c r="B259" s="38"/>
      <c r="C259" s="42"/>
      <c r="D259" s="48"/>
      <c r="E259" s="48"/>
      <c r="F259" s="48"/>
      <c r="G259" s="48"/>
      <c r="H259" s="48"/>
      <c r="I259" s="43"/>
      <c r="J259" s="40"/>
      <c r="K259" s="41"/>
      <c r="L259" s="41"/>
    </row>
    <row r="260" spans="1:12" ht="14.4" x14ac:dyDescent="0.25">
      <c r="A260" s="49"/>
      <c r="B260" s="38"/>
      <c r="C260" s="42"/>
      <c r="D260" s="48"/>
      <c r="E260" s="48"/>
      <c r="F260" s="48"/>
      <c r="G260" s="48"/>
      <c r="H260" s="48"/>
      <c r="I260" s="43"/>
      <c r="J260" s="40"/>
      <c r="K260" s="41"/>
      <c r="L260" s="41"/>
    </row>
    <row r="261" spans="1:12" ht="14.4" x14ac:dyDescent="0.25">
      <c r="A261" s="49"/>
      <c r="B261" s="38"/>
      <c r="C261" s="42"/>
      <c r="D261" s="48"/>
      <c r="E261" s="48"/>
      <c r="F261" s="48"/>
      <c r="G261" s="48"/>
      <c r="H261" s="48"/>
      <c r="I261" s="43"/>
      <c r="J261" s="40"/>
      <c r="K261" s="41"/>
      <c r="L261" s="41"/>
    </row>
    <row r="262" spans="1:12" ht="14.4" x14ac:dyDescent="0.25">
      <c r="A262" s="49"/>
      <c r="B262" s="38"/>
      <c r="C262" s="42"/>
      <c r="D262" s="48"/>
      <c r="E262" s="48"/>
      <c r="F262" s="48"/>
      <c r="G262" s="48"/>
      <c r="H262" s="48"/>
      <c r="I262" s="43"/>
      <c r="J262" s="40"/>
      <c r="K262" s="41"/>
      <c r="L262" s="41"/>
    </row>
    <row r="263" spans="1:12" ht="14.4" x14ac:dyDescent="0.25">
      <c r="A263" s="49"/>
      <c r="B263" s="38"/>
      <c r="C263" s="42"/>
      <c r="D263" s="48"/>
      <c r="E263" s="48"/>
      <c r="F263" s="48"/>
      <c r="G263" s="48"/>
      <c r="H263" s="48"/>
      <c r="I263" s="43"/>
      <c r="J263" s="40"/>
      <c r="K263" s="41"/>
      <c r="L263" s="41"/>
    </row>
    <row r="264" spans="1:12" ht="14.4" x14ac:dyDescent="0.25">
      <c r="A264" s="49"/>
      <c r="B264" s="38"/>
      <c r="C264" s="42"/>
      <c r="D264" s="48"/>
      <c r="E264" s="48"/>
      <c r="F264" s="48"/>
      <c r="G264" s="48"/>
      <c r="H264" s="48"/>
      <c r="I264" s="43"/>
      <c r="J264" s="40"/>
      <c r="K264" s="41"/>
      <c r="L264" s="41"/>
    </row>
    <row r="265" spans="1:12" ht="14.4" x14ac:dyDescent="0.25">
      <c r="A265" s="49"/>
      <c r="B265" s="38"/>
      <c r="C265" s="42"/>
      <c r="D265" s="48"/>
      <c r="E265" s="48"/>
      <c r="F265" s="48"/>
      <c r="G265" s="48"/>
      <c r="H265" s="48"/>
      <c r="I265" s="43"/>
      <c r="J265" s="40"/>
      <c r="K265" s="41"/>
      <c r="L265" s="41"/>
    </row>
    <row r="266" spans="1:12" ht="14.4" x14ac:dyDescent="0.25">
      <c r="A266" s="49"/>
      <c r="B266" s="38"/>
      <c r="C266" s="42"/>
      <c r="D266" s="48"/>
      <c r="E266" s="48"/>
      <c r="F266" s="48"/>
      <c r="G266" s="48"/>
      <c r="H266" s="48"/>
      <c r="I266" s="43"/>
      <c r="J266" s="40"/>
      <c r="K266" s="41"/>
      <c r="L266" s="41"/>
    </row>
    <row r="267" spans="1:12" ht="14.4" x14ac:dyDescent="0.25">
      <c r="A267" s="49"/>
      <c r="B267" s="38"/>
      <c r="C267" s="42"/>
      <c r="D267" s="48"/>
      <c r="E267" s="48"/>
      <c r="F267" s="48"/>
      <c r="G267" s="48"/>
      <c r="H267" s="48"/>
      <c r="I267" s="43"/>
      <c r="J267" s="40"/>
      <c r="K267" s="41"/>
      <c r="L267" s="41"/>
    </row>
    <row r="268" spans="1:12" ht="14.4" x14ac:dyDescent="0.25">
      <c r="A268" s="49"/>
      <c r="B268" s="38"/>
      <c r="C268" s="42"/>
      <c r="D268" s="48"/>
      <c r="E268" s="48"/>
      <c r="F268" s="48"/>
      <c r="G268" s="48"/>
      <c r="H268" s="48"/>
      <c r="I268" s="43"/>
      <c r="J268" s="40"/>
      <c r="K268" s="41"/>
      <c r="L268" s="41"/>
    </row>
    <row r="269" spans="1:12" ht="14.4" x14ac:dyDescent="0.25">
      <c r="A269" s="49"/>
      <c r="B269" s="38"/>
      <c r="C269" s="42"/>
      <c r="D269" s="48"/>
      <c r="E269" s="48"/>
      <c r="F269" s="48"/>
      <c r="G269" s="48"/>
      <c r="H269" s="48"/>
      <c r="I269" s="43"/>
      <c r="J269" s="40"/>
      <c r="K269" s="41"/>
      <c r="L269" s="41"/>
    </row>
    <row r="270" spans="1:12" ht="14.4" x14ac:dyDescent="0.25">
      <c r="A270" s="49"/>
      <c r="B270" s="38"/>
      <c r="C270" s="42"/>
      <c r="D270" s="48"/>
      <c r="E270" s="48"/>
      <c r="F270" s="48"/>
      <c r="G270" s="48"/>
      <c r="H270" s="48"/>
      <c r="I270" s="43"/>
      <c r="J270" s="40"/>
      <c r="K270" s="41"/>
      <c r="L270" s="41"/>
    </row>
    <row r="271" spans="1:12" ht="14.4" x14ac:dyDescent="0.25">
      <c r="A271" s="49"/>
      <c r="B271" s="38"/>
      <c r="C271" s="42"/>
      <c r="D271" s="48"/>
      <c r="E271" s="48"/>
      <c r="F271" s="48"/>
      <c r="G271" s="48"/>
      <c r="H271" s="48"/>
      <c r="I271" s="43"/>
      <c r="J271" s="40"/>
      <c r="K271" s="41"/>
      <c r="L271" s="41"/>
    </row>
    <row r="272" spans="1:12" ht="14.4" x14ac:dyDescent="0.25">
      <c r="A272" s="49"/>
      <c r="B272" s="38"/>
      <c r="C272" s="42"/>
      <c r="D272" s="48"/>
      <c r="E272" s="48"/>
      <c r="F272" s="48"/>
      <c r="G272" s="48"/>
      <c r="H272" s="48"/>
      <c r="I272" s="43"/>
      <c r="J272" s="40"/>
      <c r="K272" s="41"/>
      <c r="L272" s="41"/>
    </row>
    <row r="273" spans="1:12" ht="14.4" x14ac:dyDescent="0.25">
      <c r="A273" s="49"/>
      <c r="B273" s="38"/>
      <c r="C273" s="42"/>
      <c r="D273" s="48"/>
      <c r="E273" s="48"/>
      <c r="F273" s="48"/>
      <c r="G273" s="48"/>
      <c r="H273" s="48"/>
      <c r="I273" s="43"/>
      <c r="J273" s="40"/>
      <c r="K273" s="41"/>
      <c r="L273" s="41"/>
    </row>
    <row r="274" spans="1:12" ht="14.4" x14ac:dyDescent="0.25">
      <c r="A274" s="49"/>
      <c r="B274" s="38"/>
      <c r="C274" s="42"/>
      <c r="D274" s="48"/>
      <c r="E274" s="48"/>
      <c r="F274" s="48"/>
      <c r="G274" s="48"/>
      <c r="H274" s="48"/>
      <c r="I274" s="43"/>
      <c r="J274" s="40"/>
      <c r="K274" s="41"/>
      <c r="L274" s="41"/>
    </row>
    <row r="275" spans="1:12" ht="14.4" x14ac:dyDescent="0.25">
      <c r="A275" s="49"/>
      <c r="B275" s="38"/>
      <c r="C275" s="42"/>
      <c r="D275" s="48"/>
      <c r="E275" s="48"/>
      <c r="F275" s="48"/>
      <c r="G275" s="48"/>
      <c r="H275" s="48"/>
      <c r="I275" s="43"/>
      <c r="J275" s="40"/>
      <c r="K275" s="41"/>
      <c r="L275" s="41"/>
    </row>
    <row r="276" spans="1:12" ht="14.4" x14ac:dyDescent="0.25">
      <c r="A276" s="49"/>
      <c r="B276" s="38"/>
      <c r="C276" s="42"/>
      <c r="D276" s="48"/>
      <c r="E276" s="48"/>
      <c r="F276" s="48"/>
      <c r="G276" s="48"/>
      <c r="H276" s="48"/>
      <c r="I276" s="43"/>
      <c r="J276" s="40"/>
      <c r="K276" s="41"/>
      <c r="L276" s="41"/>
    </row>
  </sheetData>
  <sheetProtection algorithmName="SHA-512" hashValue="tCKfjTfFi4fusHqwZ8DZdgKOM8sfYIhWDP3mfFgo3HFu8JNxxGRDc1fTUTKjpvRWYjho49WNoLTIGy75aQb1PQ==" saltValue="h/ZL3f+Xq/34ZYFa3onWAQ==" spinCount="100000" sheet="1" objects="1" scenarios="1"/>
  <mergeCells count="1">
    <mergeCell ref="A5:D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33B7C-ED49-4C03-A8D0-ED84185FD28C}">
  <sheetPr>
    <tabColor rgb="FFFF0000"/>
  </sheetPr>
  <dimension ref="A2:M24"/>
  <sheetViews>
    <sheetView showGridLines="0" zoomScaleNormal="100" workbookViewId="0">
      <selection activeCell="C11" sqref="C11"/>
    </sheetView>
  </sheetViews>
  <sheetFormatPr defaultColWidth="8.77734375" defaultRowHeight="15.6" x14ac:dyDescent="0.3"/>
  <cols>
    <col min="1" max="1" width="77.33203125" style="239" customWidth="1"/>
    <col min="2" max="2" width="30.6640625" style="253" customWidth="1"/>
    <col min="3" max="3" width="30.6640625" style="252" customWidth="1"/>
    <col min="4" max="6" width="8.77734375" style="239"/>
    <col min="7" max="16384" width="8.77734375" style="240"/>
  </cols>
  <sheetData>
    <row r="2" spans="1:13" s="22" customFormat="1" x14ac:dyDescent="0.25">
      <c r="A2" s="142" t="s">
        <v>1167</v>
      </c>
      <c r="B2" s="59"/>
      <c r="C2" s="59"/>
      <c r="D2" s="59"/>
      <c r="E2" s="59"/>
      <c r="F2" s="59"/>
      <c r="G2" s="25"/>
      <c r="H2" s="26"/>
      <c r="I2" s="27"/>
      <c r="J2" s="28"/>
      <c r="K2" s="28"/>
      <c r="L2" s="20"/>
      <c r="M2" s="21"/>
    </row>
    <row r="3" spans="1:13" s="29" customFormat="1" x14ac:dyDescent="0.25">
      <c r="A3" s="143" t="s">
        <v>0</v>
      </c>
      <c r="B3" s="32"/>
      <c r="C3" s="32"/>
      <c r="D3" s="32"/>
      <c r="E3" s="32"/>
      <c r="F3" s="32"/>
      <c r="G3" s="32"/>
      <c r="H3" s="32"/>
      <c r="I3" s="32"/>
      <c r="J3" s="32"/>
      <c r="K3" s="32"/>
      <c r="L3" s="20"/>
      <c r="M3" s="20"/>
    </row>
    <row r="5" spans="1:13" x14ac:dyDescent="0.25">
      <c r="A5" s="238" t="s">
        <v>991</v>
      </c>
      <c r="B5" s="238"/>
      <c r="C5" s="238"/>
    </row>
    <row r="6" spans="1:13" s="241" customFormat="1" ht="18" x14ac:dyDescent="0.25">
      <c r="A6" s="260" t="s">
        <v>808</v>
      </c>
      <c r="B6" s="261" t="s">
        <v>10</v>
      </c>
      <c r="C6" s="261" t="s">
        <v>839</v>
      </c>
    </row>
    <row r="7" spans="1:13" s="33" customFormat="1" x14ac:dyDescent="0.25">
      <c r="A7" s="262" t="s">
        <v>1168</v>
      </c>
      <c r="B7" s="263">
        <f>'Lot 1 Construction &amp; Wood Tech'!D322</f>
        <v>0</v>
      </c>
      <c r="C7" s="11">
        <f>'Lot 1 Construction &amp; Wood Tech'!E322</f>
        <v>0</v>
      </c>
      <c r="D7" s="21"/>
      <c r="E7" s="21"/>
      <c r="F7" s="21"/>
    </row>
    <row r="8" spans="1:13" s="33" customFormat="1" x14ac:dyDescent="0.25">
      <c r="A8" s="262" t="s">
        <v>1169</v>
      </c>
      <c r="B8" s="263">
        <f>'Lot 2 Engineering'!D355</f>
        <v>0</v>
      </c>
      <c r="C8" s="11">
        <f>'Lot 2 Engineering'!E355</f>
        <v>0</v>
      </c>
      <c r="D8" s="21"/>
      <c r="E8" s="21"/>
      <c r="F8" s="21"/>
    </row>
    <row r="9" spans="1:13" s="33" customFormat="1" x14ac:dyDescent="0.25">
      <c r="A9" s="262" t="s">
        <v>1170</v>
      </c>
      <c r="B9" s="264">
        <f>'Lot 3 Electronics'!D40</f>
        <v>0</v>
      </c>
      <c r="C9" s="190">
        <f>'Lot 3 Electronics'!E40</f>
        <v>0</v>
      </c>
      <c r="D9" s="21"/>
      <c r="E9" s="21"/>
      <c r="F9" s="21"/>
    </row>
    <row r="10" spans="1:13" s="241" customFormat="1" ht="18" x14ac:dyDescent="0.25">
      <c r="A10" s="265" t="s">
        <v>992</v>
      </c>
      <c r="B10" s="266">
        <f>SUM(B7:B9)</f>
        <v>0</v>
      </c>
      <c r="C10" s="267">
        <f>SUM(C7:C9)</f>
        <v>0</v>
      </c>
    </row>
    <row r="11" spans="1:13" s="243" customFormat="1" x14ac:dyDescent="0.3">
      <c r="A11" s="242"/>
      <c r="B11" s="242"/>
      <c r="C11" s="242"/>
      <c r="D11" s="239"/>
      <c r="E11" s="239"/>
      <c r="F11" s="239"/>
    </row>
    <row r="12" spans="1:13" s="243" customFormat="1" x14ac:dyDescent="0.3">
      <c r="A12" s="242"/>
      <c r="B12" s="242"/>
      <c r="C12" s="242"/>
      <c r="D12" s="239"/>
      <c r="E12" s="239"/>
      <c r="F12" s="239"/>
    </row>
    <row r="13" spans="1:13" s="243" customFormat="1" x14ac:dyDescent="0.3">
      <c r="A13" s="244" t="s">
        <v>809</v>
      </c>
      <c r="B13" s="245"/>
      <c r="C13" s="242"/>
      <c r="D13" s="239"/>
      <c r="E13" s="239"/>
      <c r="F13" s="239"/>
    </row>
    <row r="14" spans="1:13" s="243" customFormat="1" x14ac:dyDescent="0.3">
      <c r="A14" s="246" t="s">
        <v>810</v>
      </c>
      <c r="B14" s="245"/>
      <c r="C14" s="242"/>
      <c r="D14" s="239"/>
      <c r="E14" s="239"/>
      <c r="F14" s="239"/>
    </row>
    <row r="15" spans="1:13" s="243" customFormat="1" x14ac:dyDescent="0.3">
      <c r="A15" s="247"/>
      <c r="B15" s="245"/>
      <c r="C15" s="242"/>
      <c r="D15" s="239"/>
      <c r="E15" s="239"/>
      <c r="F15" s="239"/>
    </row>
    <row r="16" spans="1:13" s="243" customFormat="1" x14ac:dyDescent="0.3">
      <c r="A16" s="248" t="s">
        <v>994</v>
      </c>
      <c r="B16" s="245"/>
      <c r="C16" s="242"/>
      <c r="D16" s="239"/>
      <c r="E16" s="239"/>
      <c r="F16" s="239"/>
    </row>
    <row r="17" spans="1:6" s="243" customFormat="1" x14ac:dyDescent="0.3">
      <c r="A17" s="248" t="s">
        <v>51</v>
      </c>
      <c r="B17" s="245"/>
      <c r="C17" s="242"/>
      <c r="D17" s="239"/>
      <c r="E17" s="239"/>
      <c r="F17" s="239"/>
    </row>
    <row r="18" spans="1:6" s="243" customFormat="1" x14ac:dyDescent="0.3">
      <c r="A18" s="249" t="s">
        <v>811</v>
      </c>
      <c r="B18" s="245"/>
      <c r="C18" s="242"/>
      <c r="D18" s="239"/>
      <c r="E18" s="239"/>
      <c r="F18" s="239"/>
    </row>
    <row r="19" spans="1:6" s="243" customFormat="1" x14ac:dyDescent="0.3">
      <c r="A19" s="250"/>
      <c r="B19" s="245"/>
      <c r="C19" s="242"/>
      <c r="D19" s="239"/>
      <c r="E19" s="239"/>
      <c r="F19" s="239"/>
    </row>
    <row r="20" spans="1:6" s="243" customFormat="1" x14ac:dyDescent="0.3">
      <c r="A20" s="250"/>
      <c r="B20" s="245"/>
      <c r="C20" s="242"/>
      <c r="D20" s="239"/>
      <c r="E20" s="239"/>
      <c r="F20" s="239"/>
    </row>
    <row r="21" spans="1:6" s="243" customFormat="1" x14ac:dyDescent="0.3">
      <c r="A21" s="251" t="s">
        <v>995</v>
      </c>
      <c r="B21" s="245"/>
      <c r="C21" s="242"/>
      <c r="D21" s="239"/>
      <c r="E21" s="239"/>
      <c r="F21" s="239"/>
    </row>
    <row r="22" spans="1:6" s="243" customFormat="1" x14ac:dyDescent="0.3">
      <c r="A22" s="239"/>
      <c r="B22" s="245"/>
      <c r="C22" s="252"/>
      <c r="D22" s="239"/>
      <c r="E22" s="239"/>
      <c r="F22" s="239"/>
    </row>
    <row r="23" spans="1:6" s="243" customFormat="1" x14ac:dyDescent="0.3">
      <c r="A23" s="239"/>
      <c r="B23" s="253"/>
      <c r="C23" s="252"/>
      <c r="D23" s="239"/>
      <c r="E23" s="239"/>
      <c r="F23" s="239"/>
    </row>
    <row r="24" spans="1:6" s="243" customFormat="1" x14ac:dyDescent="0.3">
      <c r="A24" s="239"/>
      <c r="B24" s="253"/>
      <c r="C24" s="252"/>
      <c r="D24" s="239"/>
      <c r="E24" s="239"/>
      <c r="F24" s="239"/>
    </row>
  </sheetData>
  <sheetProtection algorithmName="SHA-512" hashValue="5jC9Sp2ibYssQl/2fOV7NZpPDqhsZKkPG8qoAi2h1vh3tnDOKzzH/0SduVCwbJDSq7QLl3g4Ir8nY53SZNSc8A==" saltValue="UnJZ9ghQ6WddG59+oxRrOQ==" spinCount="100000" sheet="1" objects="1" scenarios="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295D63E821044B884EFFF25D861720" ma:contentTypeVersion="32" ma:contentTypeDescription="Create a new document." ma:contentTypeScope="" ma:versionID="b9b11e83ac1299e0c2d906d97e047808">
  <xsd:schema xmlns:xsd="http://www.w3.org/2001/XMLSchema" xmlns:xs="http://www.w3.org/2001/XMLSchema" xmlns:p="http://schemas.microsoft.com/office/2006/metadata/properties" xmlns:ns2="9b4cb1ba-ccb8-41e0-9f45-9d54eb3800e5" xmlns:ns3="81f44f81-7d78-4c61-805b-e7c138d8de19" xmlns:ns4="4e0619d1-9e4a-49d3-80a8-9fc0e5f97cc1" targetNamespace="http://schemas.microsoft.com/office/2006/metadata/properties" ma:root="true" ma:fieldsID="e279a35c4fc2b7144d7ddd87b18d1cc9" ns2:_="" ns3:_="" ns4:_="">
    <xsd:import namespace="9b4cb1ba-ccb8-41e0-9f45-9d54eb3800e5"/>
    <xsd:import namespace="81f44f81-7d78-4c61-805b-e7c138d8de19"/>
    <xsd:import namespace="4e0619d1-9e4a-49d3-80a8-9fc0e5f97cc1"/>
    <xsd:element name="properties">
      <xsd:complexType>
        <xsd:sequence>
          <xsd:element name="documentManagement">
            <xsd:complexType>
              <xsd:all>
                <xsd:element ref="ns2:e897fc68b7aa4442af51d7147f73193b" minOccurs="0"/>
                <xsd:element ref="ns2:TaxCatchAll" minOccurs="0"/>
                <xsd:element ref="ns2:fe14953604654934baedc3485d499b3f" minOccurs="0"/>
                <xsd:element ref="ns2:kfe032d99f6d4e8280cbfdac62cbcebf" minOccurs="0"/>
                <xsd:element ref="ns2:lc54d61f0d1e4c5da4220ab223fb2d17"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cb1ba-ccb8-41e0-9f45-9d54eb3800e5" elementFormDefault="qualified">
    <xsd:import namespace="http://schemas.microsoft.com/office/2006/documentManagement/types"/>
    <xsd:import namespace="http://schemas.microsoft.com/office/infopath/2007/PartnerControls"/>
    <xsd:element name="e897fc68b7aa4442af51d7147f73193b" ma:index="9" nillable="true" ma:taxonomy="true" ma:internalName="e897fc68b7aa4442af51d7147f73193b" ma:taxonomyFieldName="Site_x0020_Name" ma:displayName="Site Name" ma:default="1;#SPU Operations|a349eabc-5ac9-47e4-b5e0-0c81acbe537d" ma:fieldId="{e897fc68-b7aa-4442-af51-d7147f73193b}" ma:sspId="5e933ee1-c680-429d-9f1c-fa62cd8419c2" ma:termSetId="19d9ec61-0cbe-4466-99d7-fa69d0917b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183b77f3-a491-441f-aaa5-d57dec63b15f}" ma:internalName="TaxCatchAll" ma:showField="CatchAllData" ma:web="9b4cb1ba-ccb8-41e0-9f45-9d54eb3800e5">
      <xsd:complexType>
        <xsd:complexContent>
          <xsd:extension base="dms:MultiChoiceLookup">
            <xsd:sequence>
              <xsd:element name="Value" type="dms:Lookup" maxOccurs="unbounded" minOccurs="0" nillable="true"/>
            </xsd:sequence>
          </xsd:extension>
        </xsd:complexContent>
      </xsd:complexType>
    </xsd:element>
    <xsd:element name="fe14953604654934baedc3485d499b3f" ma:index="12" nillable="true" ma:taxonomy="true" ma:internalName="fe14953604654934baedc3485d499b3f" ma:taxonomyFieldName="Library" ma:displayName="Library" ma:default="54;#All Schools Projects|1ff6da98-a1dc-4959-babb-64868eb46a0f" ma:fieldId="{fe149536-0465-4934-baed-c3485d499b3f}" ma:sspId="5e933ee1-c680-429d-9f1c-fa62cd8419c2" ma:termSetId="19d9ec61-0cbe-4466-99d7-fa69d0917b05" ma:anchorId="a349eabc-5ac9-47e4-b5e0-0c81acbe537d" ma:open="false" ma:isKeyword="false">
      <xsd:complexType>
        <xsd:sequence>
          <xsd:element ref="pc:Terms" minOccurs="0" maxOccurs="1"/>
        </xsd:sequence>
      </xsd:complexType>
    </xsd:element>
    <xsd:element name="kfe032d99f6d4e8280cbfdac62cbcebf" ma:index="14" nillable="true" ma:taxonomy="true" ma:internalName="kfe032d99f6d4e8280cbfdac62cbcebf" ma:taxonomyFieldName="Document_x0020_Category" ma:displayName="Category" ma:indexed="true" ma:default="" ma:fieldId="{4fe032d9-9f6d-4e82-80cb-fdac62cbcebf}" ma:sspId="5e933ee1-c680-429d-9f1c-fa62cd8419c2" ma:termSetId="16c4ed04-70e6-462d-92ba-80e7272bdbb8" ma:anchorId="00000000-0000-0000-0000-000000000000" ma:open="false" ma:isKeyword="false">
      <xsd:complexType>
        <xsd:sequence>
          <xsd:element ref="pc:Terms" minOccurs="0" maxOccurs="1"/>
        </xsd:sequence>
      </xsd:complexType>
    </xsd:element>
    <xsd:element name="lc54d61f0d1e4c5da4220ab223fb2d17" ma:index="16" nillable="true" ma:taxonomy="true" ma:internalName="lc54d61f0d1e4c5da4220ab223fb2d17" ma:taxonomyFieldName="Schools" ma:displayName="Organisations" ma:default="" ma:fieldId="{5c54d61f-0d1e-4c5d-a422-0ab223fb2d17}" ma:sspId="5e933ee1-c680-429d-9f1c-fa62cd8419c2" ma:termSetId="8e07aa68-6567-4cf6-b64b-e7bbea8dde6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f44f81-7d78-4c61-805b-e7c138d8de19"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933ee1-c680-429d-9f1c-fa62cd8419c2"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0619d1-9e4a-49d3-80a8-9fc0e5f97cc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e14953604654934baedc3485d499b3f xmlns="9b4cb1ba-ccb8-41e0-9f45-9d54eb3800e5">
      <Terms xmlns="http://schemas.microsoft.com/office/infopath/2007/PartnerControls">
        <TermInfo xmlns="http://schemas.microsoft.com/office/infopath/2007/PartnerControls">
          <TermName xmlns="http://schemas.microsoft.com/office/infopath/2007/PartnerControls">RFQ,RFT ＆SRFTS Template</TermName>
          <TermId xmlns="http://schemas.microsoft.com/office/infopath/2007/PartnerControls">33ae7158-9337-41b9-a9a7-55725b766756</TermId>
        </TermInfo>
      </Terms>
    </fe14953604654934baedc3485d499b3f>
    <kfe032d99f6d4e8280cbfdac62cbcebf xmlns="9b4cb1ba-ccb8-41e0-9f45-9d54eb3800e5">
      <Terms xmlns="http://schemas.microsoft.com/office/infopath/2007/PartnerControls">
        <TermInfo xmlns="http://schemas.microsoft.com/office/infopath/2007/PartnerControls">
          <TermName xmlns="http://schemas.microsoft.com/office/infopath/2007/PartnerControls">Engineering ＆ Technology Classroom Equip ＆ Machinery</TermName>
          <TermId xmlns="http://schemas.microsoft.com/office/infopath/2007/PartnerControls">69b4b050-3e8f-4097-9e95-b4aa1d4fb4bd</TermId>
        </TermInfo>
      </Terms>
    </kfe032d99f6d4e8280cbfdac62cbcebf>
    <SharedWithUsers xmlns="4e0619d1-9e4a-49d3-80a8-9fc0e5f97cc1">
      <UserInfo>
        <DisplayName>Matthew Ladrigan</DisplayName>
        <AccountId>46</AccountId>
        <AccountType/>
      </UserInfo>
      <UserInfo>
        <DisplayName>Fiona Coy</DisplayName>
        <AccountId>49</AccountId>
        <AccountType/>
      </UserInfo>
      <UserInfo>
        <DisplayName>Ronan Farrell</DisplayName>
        <AccountId>42</AccountId>
        <AccountType/>
      </UserInfo>
    </SharedWithUsers>
    <e897fc68b7aa4442af51d7147f73193b xmlns="9b4cb1ba-ccb8-41e0-9f45-9d54eb3800e5">
      <Terms xmlns="http://schemas.microsoft.com/office/infopath/2007/PartnerControls">
        <TermInfo xmlns="http://schemas.microsoft.com/office/infopath/2007/PartnerControls">
          <TermName xmlns="http://schemas.microsoft.com/office/infopath/2007/PartnerControls">Digital Library</TermName>
          <TermId xmlns="http://schemas.microsoft.com/office/infopath/2007/PartnerControls">60f9079c-e7cb-4a58-991d-b567aa4db9e6</TermId>
        </TermInfo>
      </Terms>
    </e897fc68b7aa4442af51d7147f73193b>
    <lcf76f155ced4ddcb4097134ff3c332f xmlns="81f44f81-7d78-4c61-805b-e7c138d8de19">
      <Terms xmlns="http://schemas.microsoft.com/office/infopath/2007/PartnerControls"/>
    </lcf76f155ced4ddcb4097134ff3c332f>
    <TaxCatchAll xmlns="9b4cb1ba-ccb8-41e0-9f45-9d54eb3800e5">
      <Value>62</Value>
      <Value>24</Value>
      <Value>458</Value>
    </TaxCatchAll>
    <lc54d61f0d1e4c5da4220ab223fb2d17 xmlns="9b4cb1ba-ccb8-41e0-9f45-9d54eb3800e5">
      <Terms xmlns="http://schemas.microsoft.com/office/infopath/2007/PartnerControls"/>
    </lc54d61f0d1e4c5da4220ab223fb2d17>
  </documentManagement>
</p:properties>
</file>

<file path=customXml/itemProps1.xml><?xml version="1.0" encoding="utf-8"?>
<ds:datastoreItem xmlns:ds="http://schemas.openxmlformats.org/officeDocument/2006/customXml" ds:itemID="{94526AF1-169F-4C97-A27C-E0F566C2D6B9}"/>
</file>

<file path=customXml/itemProps2.xml><?xml version="1.0" encoding="utf-8"?>
<ds:datastoreItem xmlns:ds="http://schemas.openxmlformats.org/officeDocument/2006/customXml" ds:itemID="{14D9568C-5076-4E4F-9133-BD1F1A7ED594}"/>
</file>

<file path=customXml/itemProps3.xml><?xml version="1.0" encoding="utf-8"?>
<ds:datastoreItem xmlns:ds="http://schemas.openxmlformats.org/officeDocument/2006/customXml" ds:itemID="{3B3744BB-32AB-46DD-B257-737DA4B0E525}"/>
</file>

<file path=customXml/itemProps4.xml><?xml version="1.0" encoding="utf-8"?>
<ds:datastoreItem xmlns:ds="http://schemas.openxmlformats.org/officeDocument/2006/customXml" ds:itemID="{D4FC5139-D050-4F65-A086-78BE294058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Lot 1 Construction &amp; Wood Tech</vt:lpstr>
      <vt:lpstr>Lot 2 Engineering</vt:lpstr>
      <vt:lpstr>Lot 3 Electronics</vt:lpstr>
      <vt:lpstr>Subtotals &amp; Overall 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2026-07-15T10:31:02Z</dcterms:created>
  <dcterms:modified xsi:type="dcterms:W3CDTF">2026-07-15T10:35:50Z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chools">
    <vt:lpwstr/>
  </property>
  <property fmtid="{D5CDD505-2E9C-101B-9397-08002B2CF9AE}" pid="3" name="Site Name">
    <vt:lpwstr>24;#Digital Library|60f9079c-e7cb-4a58-991d-b567aa4db9e6</vt:lpwstr>
  </property>
  <property fmtid="{D5CDD505-2E9C-101B-9397-08002B2CF9AE}" pid="4" name="MediaServiceImageTags">
    <vt:lpwstr/>
  </property>
  <property fmtid="{D5CDD505-2E9C-101B-9397-08002B2CF9AE}" pid="5" name="ContentTypeId">
    <vt:lpwstr>0x01010023295D63E821044B884EFFF25D861720</vt:lpwstr>
  </property>
  <property fmtid="{D5CDD505-2E9C-101B-9397-08002B2CF9AE}" pid="6" name="Library">
    <vt:lpwstr>62;#RFQ,RFT ＆SRFTS Template|33ae7158-9337-41b9-a9a7-55725b766756</vt:lpwstr>
  </property>
  <property fmtid="{D5CDD505-2E9C-101B-9397-08002B2CF9AE}" pid="7" name="Document Category">
    <vt:lpwstr>458;#Engineering ＆ Technology Classroom Equip ＆ Machinery|69b4b050-3e8f-4097-9e95-b4aa1d4fb4bd</vt:lpwstr>
  </property>
  <property fmtid="{D5CDD505-2E9C-101B-9397-08002B2CF9AE}" pid="8" name="Site_x0020_Name">
    <vt:lpwstr>24;#Digital Library|60f9079c-e7cb-4a58-991d-b567aa4db9e6</vt:lpwstr>
  </property>
  <property fmtid="{D5CDD505-2E9C-101B-9397-08002B2CF9AE}" pid="9" name="Document_x0020_Category">
    <vt:lpwstr>458;#Engineering ＆ Technology Classroom Equip ＆ Machinery|69b4b050-3e8f-4097-9e95-b4aa1d4fb4bd</vt:lpwstr>
  </property>
</Properties>
</file>