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jmbdomain-my.sharepoint.com/personal/louiswilhelm_spu_ie/Documents/Desktop/Projects/Coláiste Choilm Tullamore 65610S/T4/Published/"/>
    </mc:Choice>
  </mc:AlternateContent>
  <xr:revisionPtr revIDLastSave="59" documentId="8_{016B9D05-AEA9-4D41-9A4A-B41B395312B9}" xr6:coauthVersionLast="47" xr6:coauthVersionMax="47" xr10:uidLastSave="{A90806CE-6A78-41DE-A331-0C7DBCACC731}"/>
  <bookViews>
    <workbookView xWindow="28680" yWindow="-120" windowWidth="29040" windowHeight="15720" tabRatio="884" xr2:uid="{00000000-000D-0000-FFFF-FFFF00000000}"/>
  </bookViews>
  <sheets>
    <sheet name="LOT 1 - Applied Tech" sheetId="27" r:id="rId1"/>
    <sheet name="LOT 2 - DCG" sheetId="30" r:id="rId2"/>
    <sheet name="LOT 3 - Electronics" sheetId="34" r:id="rId3"/>
    <sheet name="Subtotals &amp; Overall Cost" sheetId="32" r:id="rId4"/>
  </sheets>
  <definedNames>
    <definedName name="_xlnm._FilterDatabase" localSheetId="0" hidden="1">'LOT 1 - Applied Tech'!$J$1:$J$439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3" i="34" l="1"/>
  <c r="L173" i="34" s="1"/>
  <c r="K172" i="34"/>
  <c r="L172" i="34" s="1"/>
  <c r="K171" i="34"/>
  <c r="L171" i="34" s="1"/>
  <c r="K170" i="34"/>
  <c r="L170" i="34" s="1"/>
  <c r="K169" i="34"/>
  <c r="L169" i="34" s="1"/>
  <c r="K168" i="34"/>
  <c r="L168" i="34" s="1"/>
  <c r="K167" i="34"/>
  <c r="L167" i="34" s="1"/>
  <c r="K166" i="34"/>
  <c r="L166" i="34" s="1"/>
  <c r="K165" i="34"/>
  <c r="L165" i="34" s="1"/>
  <c r="K164" i="34"/>
  <c r="L164" i="34" s="1"/>
  <c r="K163" i="34"/>
  <c r="L163" i="34" s="1"/>
  <c r="K162" i="34"/>
  <c r="L162" i="34" s="1"/>
  <c r="K161" i="34"/>
  <c r="L161" i="34" s="1"/>
  <c r="K160" i="34"/>
  <c r="L160" i="34" s="1"/>
  <c r="K159" i="34"/>
  <c r="L159" i="34" s="1"/>
  <c r="K158" i="34"/>
  <c r="L158" i="34" s="1"/>
  <c r="K157" i="34"/>
  <c r="L157" i="34" s="1"/>
  <c r="K156" i="34"/>
  <c r="L156" i="34" s="1"/>
  <c r="K155" i="34"/>
  <c r="L155" i="34" s="1"/>
  <c r="K154" i="34"/>
  <c r="L154" i="34" s="1"/>
  <c r="K153" i="34"/>
  <c r="L153" i="34" s="1"/>
  <c r="K152" i="34"/>
  <c r="L152" i="34" s="1"/>
  <c r="K151" i="34"/>
  <c r="L151" i="34" s="1"/>
  <c r="K150" i="34"/>
  <c r="L150" i="34" s="1"/>
  <c r="K149" i="34"/>
  <c r="L149" i="34" s="1"/>
  <c r="K148" i="34"/>
  <c r="L148" i="34" s="1"/>
  <c r="K147" i="34"/>
  <c r="L147" i="34" s="1"/>
  <c r="K146" i="34"/>
  <c r="L146" i="34" s="1"/>
  <c r="K145" i="34"/>
  <c r="L145" i="34" s="1"/>
  <c r="K144" i="34"/>
  <c r="L144" i="34" s="1"/>
  <c r="K143" i="34"/>
  <c r="L143" i="34" s="1"/>
  <c r="K142" i="34"/>
  <c r="L142" i="34" s="1"/>
  <c r="K141" i="34"/>
  <c r="L141" i="34" s="1"/>
  <c r="K140" i="34"/>
  <c r="L140" i="34" s="1"/>
  <c r="K139" i="34"/>
  <c r="L139" i="34" s="1"/>
  <c r="K138" i="34"/>
  <c r="L138" i="34" s="1"/>
  <c r="K137" i="34"/>
  <c r="L137" i="34" s="1"/>
  <c r="K136" i="34"/>
  <c r="L136" i="34" s="1"/>
  <c r="K135" i="34"/>
  <c r="L135" i="34" s="1"/>
  <c r="K134" i="34"/>
  <c r="L134" i="34" s="1"/>
  <c r="K133" i="34"/>
  <c r="L133" i="34" s="1"/>
  <c r="K132" i="34"/>
  <c r="L132" i="34" s="1"/>
  <c r="K131" i="34"/>
  <c r="L131" i="34" s="1"/>
  <c r="K130" i="34"/>
  <c r="L130" i="34" s="1"/>
  <c r="K129" i="34"/>
  <c r="L129" i="34" s="1"/>
  <c r="K128" i="34"/>
  <c r="L128" i="34" s="1"/>
  <c r="K127" i="34"/>
  <c r="L127" i="34" s="1"/>
  <c r="K126" i="34"/>
  <c r="L126" i="34" s="1"/>
  <c r="K125" i="34"/>
  <c r="L125" i="34" s="1"/>
  <c r="K124" i="34"/>
  <c r="L124" i="34" s="1"/>
  <c r="K123" i="34"/>
  <c r="L123" i="34" s="1"/>
  <c r="K122" i="34"/>
  <c r="L122" i="34" s="1"/>
  <c r="K121" i="34"/>
  <c r="L121" i="34" s="1"/>
  <c r="K120" i="34"/>
  <c r="L120" i="34" s="1"/>
  <c r="K119" i="34"/>
  <c r="L119" i="34" s="1"/>
  <c r="K118" i="34"/>
  <c r="L118" i="34" s="1"/>
  <c r="K117" i="34"/>
  <c r="L117" i="34" s="1"/>
  <c r="K116" i="34"/>
  <c r="L116" i="34" s="1"/>
  <c r="K115" i="34"/>
  <c r="L115" i="34" s="1"/>
  <c r="K114" i="34"/>
  <c r="L114" i="34" s="1"/>
  <c r="K113" i="34"/>
  <c r="K107" i="34"/>
  <c r="L107" i="34" s="1"/>
  <c r="K106" i="34"/>
  <c r="L106" i="34" s="1"/>
  <c r="K105" i="34"/>
  <c r="L105" i="34" s="1"/>
  <c r="K104" i="34"/>
  <c r="L104" i="34" s="1"/>
  <c r="K103" i="34"/>
  <c r="L103" i="34" s="1"/>
  <c r="K102" i="34"/>
  <c r="L102" i="34" s="1"/>
  <c r="K101" i="34"/>
  <c r="L101" i="34" s="1"/>
  <c r="K100" i="34"/>
  <c r="L100" i="34" s="1"/>
  <c r="K99" i="34"/>
  <c r="L99" i="34" s="1"/>
  <c r="K98" i="34"/>
  <c r="L98" i="34" s="1"/>
  <c r="K97" i="34"/>
  <c r="L97" i="34" s="1"/>
  <c r="K96" i="34"/>
  <c r="L96" i="34" s="1"/>
  <c r="K95" i="34"/>
  <c r="L95" i="34" s="1"/>
  <c r="K94" i="34"/>
  <c r="L94" i="34" s="1"/>
  <c r="K93" i="34"/>
  <c r="L93" i="34" s="1"/>
  <c r="K92" i="34"/>
  <c r="L92" i="34" s="1"/>
  <c r="K91" i="34"/>
  <c r="L91" i="34" s="1"/>
  <c r="K90" i="34"/>
  <c r="L90" i="34" s="1"/>
  <c r="K89" i="34"/>
  <c r="L89" i="34" s="1"/>
  <c r="K88" i="34"/>
  <c r="L88" i="34" s="1"/>
  <c r="K87" i="34"/>
  <c r="L87" i="34" s="1"/>
  <c r="K86" i="34"/>
  <c r="L86" i="34" s="1"/>
  <c r="K85" i="34"/>
  <c r="L85" i="34" s="1"/>
  <c r="K84" i="34"/>
  <c r="L84" i="34" s="1"/>
  <c r="K83" i="34"/>
  <c r="L83" i="34" s="1"/>
  <c r="K82" i="34"/>
  <c r="L82" i="34" s="1"/>
  <c r="K81" i="34"/>
  <c r="L81" i="34" s="1"/>
  <c r="K80" i="34"/>
  <c r="L80" i="34" s="1"/>
  <c r="K79" i="34"/>
  <c r="L79" i="34" s="1"/>
  <c r="K78" i="34"/>
  <c r="L78" i="34" s="1"/>
  <c r="K77" i="34"/>
  <c r="K71" i="34"/>
  <c r="L71" i="34" s="1"/>
  <c r="K70" i="34"/>
  <c r="L70" i="34" s="1"/>
  <c r="K69" i="34"/>
  <c r="L69" i="34" s="1"/>
  <c r="K68" i="34"/>
  <c r="L68" i="34" s="1"/>
  <c r="K67" i="34"/>
  <c r="L67" i="34" s="1"/>
  <c r="K66" i="34"/>
  <c r="L66" i="34" s="1"/>
  <c r="K65" i="34"/>
  <c r="L65" i="34" s="1"/>
  <c r="K64" i="34"/>
  <c r="L64" i="34" s="1"/>
  <c r="K63" i="34"/>
  <c r="L63" i="34" s="1"/>
  <c r="K62" i="34"/>
  <c r="L62" i="34" s="1"/>
  <c r="K61" i="34"/>
  <c r="L61" i="34" s="1"/>
  <c r="K60" i="34"/>
  <c r="L60" i="34" s="1"/>
  <c r="K59" i="34"/>
  <c r="L59" i="34" s="1"/>
  <c r="K58" i="34"/>
  <c r="L58" i="34" s="1"/>
  <c r="K57" i="34"/>
  <c r="L57" i="34" s="1"/>
  <c r="K56" i="34"/>
  <c r="L56" i="34" s="1"/>
  <c r="K55" i="34"/>
  <c r="L55" i="34" s="1"/>
  <c r="K54" i="34"/>
  <c r="L54" i="34" s="1"/>
  <c r="K53" i="34"/>
  <c r="L53" i="34" s="1"/>
  <c r="K52" i="34"/>
  <c r="L52" i="34" s="1"/>
  <c r="K51" i="34"/>
  <c r="L51" i="34" s="1"/>
  <c r="K50" i="34"/>
  <c r="L50" i="34" s="1"/>
  <c r="K49" i="34"/>
  <c r="L49" i="34" s="1"/>
  <c r="K48" i="34"/>
  <c r="L48" i="34" s="1"/>
  <c r="K47" i="34"/>
  <c r="L47" i="34" s="1"/>
  <c r="K46" i="34"/>
  <c r="L46" i="34" s="1"/>
  <c r="K45" i="34"/>
  <c r="L45" i="34" s="1"/>
  <c r="K44" i="34"/>
  <c r="L44" i="34" s="1"/>
  <c r="K43" i="34"/>
  <c r="L43" i="34" s="1"/>
  <c r="K42" i="34"/>
  <c r="L42" i="34" s="1"/>
  <c r="K41" i="34"/>
  <c r="L41" i="34" s="1"/>
  <c r="K40" i="34"/>
  <c r="L40" i="34" s="1"/>
  <c r="K39" i="34"/>
  <c r="L39" i="34" s="1"/>
  <c r="K38" i="34"/>
  <c r="L38" i="34" s="1"/>
  <c r="K37" i="34"/>
  <c r="L37" i="34" s="1"/>
  <c r="K36" i="34"/>
  <c r="L36" i="34" s="1"/>
  <c r="K35" i="34"/>
  <c r="L35" i="34" s="1"/>
  <c r="K34" i="34"/>
  <c r="L34" i="34" s="1"/>
  <c r="K33" i="34"/>
  <c r="L33" i="34" s="1"/>
  <c r="K32" i="34"/>
  <c r="L32" i="34" s="1"/>
  <c r="K31" i="34"/>
  <c r="L31" i="34" s="1"/>
  <c r="K30" i="34"/>
  <c r="L30" i="34" s="1"/>
  <c r="K29" i="34"/>
  <c r="L29" i="34" s="1"/>
  <c r="K28" i="34"/>
  <c r="L28" i="34" s="1"/>
  <c r="K27" i="34"/>
  <c r="L27" i="34" s="1"/>
  <c r="K26" i="34"/>
  <c r="L26" i="34" s="1"/>
  <c r="K25" i="34"/>
  <c r="L25" i="34" s="1"/>
  <c r="K24" i="34"/>
  <c r="L24" i="34" s="1"/>
  <c r="K23" i="34"/>
  <c r="L23" i="34" s="1"/>
  <c r="K22" i="34"/>
  <c r="L22" i="34" s="1"/>
  <c r="K21" i="34"/>
  <c r="L21" i="34" s="1"/>
  <c r="K20" i="34"/>
  <c r="L20" i="34" s="1"/>
  <c r="K19" i="34"/>
  <c r="L19" i="34" s="1"/>
  <c r="K18" i="34"/>
  <c r="L18" i="34" s="1"/>
  <c r="K17" i="34"/>
  <c r="L17" i="34" s="1"/>
  <c r="K16" i="34"/>
  <c r="L16" i="34" s="1"/>
  <c r="K15" i="34"/>
  <c r="L15" i="34" s="1"/>
  <c r="K14" i="34"/>
  <c r="L14" i="34" s="1"/>
  <c r="K13" i="34"/>
  <c r="L13" i="34" s="1"/>
  <c r="K12" i="34"/>
  <c r="K174" i="34" l="1"/>
  <c r="D181" i="34" s="1"/>
  <c r="L113" i="34"/>
  <c r="L174" i="34" s="1"/>
  <c r="E181" i="34" s="1"/>
  <c r="K108" i="34"/>
  <c r="D180" i="34" s="1"/>
  <c r="L77" i="34"/>
  <c r="L108" i="34" s="1"/>
  <c r="E180" i="34" s="1"/>
  <c r="K72" i="34"/>
  <c r="D179" i="34" s="1"/>
  <c r="L12" i="34"/>
  <c r="L72" i="34" s="1"/>
  <c r="E179" i="34" s="1"/>
  <c r="D182" i="34" l="1"/>
  <c r="B9" i="32" s="1"/>
  <c r="E182" i="34"/>
  <c r="C9" i="32" s="1"/>
  <c r="L15" i="30" l="1"/>
  <c r="L21" i="30"/>
  <c r="K12" i="30"/>
  <c r="L12" i="30" s="1"/>
  <c r="K13" i="30"/>
  <c r="L13" i="30" s="1"/>
  <c r="K14" i="30"/>
  <c r="L14" i="30" s="1"/>
  <c r="K15" i="30"/>
  <c r="K16" i="30"/>
  <c r="L16" i="30" s="1"/>
  <c r="K17" i="30"/>
  <c r="L17" i="30" s="1"/>
  <c r="K18" i="30"/>
  <c r="L18" i="30" s="1"/>
  <c r="K19" i="30"/>
  <c r="L19" i="30" s="1"/>
  <c r="K20" i="30"/>
  <c r="L20" i="30" s="1"/>
  <c r="K21" i="30"/>
  <c r="K22" i="30"/>
  <c r="L22" i="30" s="1"/>
  <c r="K23" i="30"/>
  <c r="L23" i="30" s="1"/>
  <c r="K24" i="30"/>
  <c r="L24" i="30" s="1"/>
  <c r="K25" i="30"/>
  <c r="L25" i="30" s="1"/>
  <c r="K26" i="30"/>
  <c r="L26" i="30" s="1"/>
  <c r="K27" i="30"/>
  <c r="L27" i="30" s="1"/>
  <c r="K11" i="30"/>
  <c r="L11" i="30" s="1"/>
  <c r="K9" i="30"/>
  <c r="L9" i="30" s="1"/>
  <c r="K8" i="30"/>
  <c r="L8" i="30" s="1"/>
  <c r="K150" i="27" l="1"/>
  <c r="L150" i="27" s="1"/>
  <c r="K149" i="27"/>
  <c r="L149" i="27" s="1"/>
  <c r="K148" i="27"/>
  <c r="L148" i="27" s="1"/>
  <c r="K147" i="27"/>
  <c r="L147" i="27" s="1"/>
  <c r="K136" i="27"/>
  <c r="L136" i="27" s="1"/>
  <c r="K137" i="27"/>
  <c r="L137" i="27" s="1"/>
  <c r="K138" i="27"/>
  <c r="L138" i="27" s="1"/>
  <c r="K139" i="27"/>
  <c r="L139" i="27" s="1"/>
  <c r="K140" i="27"/>
  <c r="L140" i="27" s="1"/>
  <c r="K141" i="27"/>
  <c r="L141" i="27" s="1"/>
  <c r="K142" i="27"/>
  <c r="L142" i="27" s="1"/>
  <c r="K143" i="27"/>
  <c r="L143" i="27" s="1"/>
  <c r="K144" i="27"/>
  <c r="L144" i="27" s="1"/>
  <c r="K145" i="27"/>
  <c r="L145" i="27" s="1"/>
  <c r="K166" i="27"/>
  <c r="L166" i="27" s="1"/>
  <c r="K100" i="27"/>
  <c r="L100" i="27" s="1"/>
  <c r="K32" i="27"/>
  <c r="L32" i="27" s="1"/>
  <c r="K9" i="27"/>
  <c r="L9" i="27" s="1"/>
  <c r="K108" i="27"/>
  <c r="L108" i="27" s="1"/>
  <c r="K185" i="27" l="1"/>
  <c r="L185" i="27" s="1"/>
  <c r="K151" i="27"/>
  <c r="L151" i="27" s="1"/>
  <c r="K146" i="27" l="1"/>
  <c r="L146" i="27" l="1"/>
  <c r="L152" i="27" s="1"/>
  <c r="K152" i="27"/>
  <c r="D160" i="27" s="1"/>
  <c r="K38" i="27"/>
  <c r="L38" i="27" s="1"/>
  <c r="K39" i="27"/>
  <c r="L39" i="27" s="1"/>
  <c r="K40" i="27"/>
  <c r="L40" i="27" s="1"/>
  <c r="K41" i="27"/>
  <c r="L41" i="27" s="1"/>
  <c r="K42" i="27"/>
  <c r="L42" i="27" s="1"/>
  <c r="K43" i="27"/>
  <c r="L43" i="27" s="1"/>
  <c r="K44" i="27"/>
  <c r="L44" i="27" s="1"/>
  <c r="K45" i="27"/>
  <c r="L45" i="27" s="1"/>
  <c r="K46" i="27"/>
  <c r="L46" i="27" s="1"/>
  <c r="K47" i="27"/>
  <c r="L47" i="27" s="1"/>
  <c r="K48" i="27"/>
  <c r="L48" i="27" s="1"/>
  <c r="K49" i="27"/>
  <c r="L49" i="27" s="1"/>
  <c r="K50" i="27"/>
  <c r="L50" i="27" s="1"/>
  <c r="K51" i="27"/>
  <c r="L51" i="27" s="1"/>
  <c r="K52" i="27"/>
  <c r="L52" i="27" s="1"/>
  <c r="K53" i="27"/>
  <c r="L53" i="27" s="1"/>
  <c r="K54" i="27"/>
  <c r="L54" i="27" s="1"/>
  <c r="K55" i="27"/>
  <c r="L55" i="27" s="1"/>
  <c r="K56" i="27"/>
  <c r="L56" i="27" s="1"/>
  <c r="K57" i="27"/>
  <c r="L57" i="27" s="1"/>
  <c r="K58" i="27"/>
  <c r="L58" i="27" s="1"/>
  <c r="K59" i="27"/>
  <c r="L59" i="27" s="1"/>
  <c r="K60" i="27"/>
  <c r="L60" i="27" s="1"/>
  <c r="K61" i="27"/>
  <c r="L61" i="27" s="1"/>
  <c r="K62" i="27"/>
  <c r="L62" i="27" s="1"/>
  <c r="K63" i="27"/>
  <c r="L63" i="27" s="1"/>
  <c r="K64" i="27"/>
  <c r="L64" i="27" s="1"/>
  <c r="K65" i="27"/>
  <c r="L65" i="27" s="1"/>
  <c r="K66" i="27"/>
  <c r="L66" i="27" s="1"/>
  <c r="K67" i="27"/>
  <c r="L67" i="27" s="1"/>
  <c r="K68" i="27"/>
  <c r="L68" i="27" s="1"/>
  <c r="K69" i="27"/>
  <c r="L69" i="27" s="1"/>
  <c r="K70" i="27"/>
  <c r="L70" i="27" s="1"/>
  <c r="K71" i="27"/>
  <c r="L71" i="27" s="1"/>
  <c r="K72" i="27"/>
  <c r="L72" i="27" s="1"/>
  <c r="K73" i="27"/>
  <c r="L73" i="27" s="1"/>
  <c r="K74" i="27"/>
  <c r="L74" i="27" s="1"/>
  <c r="K75" i="27"/>
  <c r="L75" i="27" s="1"/>
  <c r="K76" i="27"/>
  <c r="L76" i="27" s="1"/>
  <c r="K77" i="27"/>
  <c r="L77" i="27" s="1"/>
  <c r="K78" i="27"/>
  <c r="L78" i="27" s="1"/>
  <c r="K79" i="27"/>
  <c r="L79" i="27" s="1"/>
  <c r="K80" i="27"/>
  <c r="L80" i="27" s="1"/>
  <c r="K81" i="27"/>
  <c r="L81" i="27" s="1"/>
  <c r="K82" i="27"/>
  <c r="L82" i="27" s="1"/>
  <c r="K83" i="27"/>
  <c r="L83" i="27" s="1"/>
  <c r="K84" i="27"/>
  <c r="L84" i="27" s="1"/>
  <c r="K85" i="27"/>
  <c r="L85" i="27" s="1"/>
  <c r="K86" i="27"/>
  <c r="L86" i="27" s="1"/>
  <c r="K87" i="27"/>
  <c r="L87" i="27" s="1"/>
  <c r="K88" i="27"/>
  <c r="L88" i="27" s="1"/>
  <c r="K89" i="27"/>
  <c r="L89" i="27" s="1"/>
  <c r="K90" i="27"/>
  <c r="L90" i="27" s="1"/>
  <c r="K91" i="27"/>
  <c r="L91" i="27" s="1"/>
  <c r="K92" i="27"/>
  <c r="L92" i="27" s="1"/>
  <c r="K93" i="27"/>
  <c r="L93" i="27" s="1"/>
  <c r="K94" i="27"/>
  <c r="L94" i="27" s="1"/>
  <c r="K95" i="27"/>
  <c r="L95" i="27" s="1"/>
  <c r="K96" i="27"/>
  <c r="L96" i="27" s="1"/>
  <c r="K97" i="27"/>
  <c r="L97" i="27" s="1"/>
  <c r="K98" i="27"/>
  <c r="L98" i="27" s="1"/>
  <c r="K99" i="27"/>
  <c r="L99" i="27" s="1"/>
  <c r="K101" i="27"/>
  <c r="L101" i="27" s="1"/>
  <c r="K102" i="27"/>
  <c r="L102" i="27" s="1"/>
  <c r="E160" i="27" l="1"/>
  <c r="K131" i="27" l="1"/>
  <c r="L131" i="27" s="1"/>
  <c r="K130" i="27"/>
  <c r="L130" i="27" s="1"/>
  <c r="K129" i="27"/>
  <c r="L129" i="27" s="1"/>
  <c r="K128" i="27"/>
  <c r="L128" i="27" s="1"/>
  <c r="K127" i="27"/>
  <c r="L127" i="27" s="1"/>
  <c r="K126" i="27"/>
  <c r="L126" i="27" s="1"/>
  <c r="K125" i="27"/>
  <c r="L125" i="27" s="1"/>
  <c r="K10" i="27"/>
  <c r="L10" i="27" s="1"/>
  <c r="K12" i="27"/>
  <c r="L12" i="27" s="1"/>
  <c r="K13" i="27"/>
  <c r="L13" i="27" s="1"/>
  <c r="K14" i="27"/>
  <c r="L14" i="27" s="1"/>
  <c r="K15" i="27"/>
  <c r="L15" i="27" s="1"/>
  <c r="K16" i="27"/>
  <c r="L16" i="27" s="1"/>
  <c r="K17" i="27"/>
  <c r="L17" i="27" s="1"/>
  <c r="K18" i="27"/>
  <c r="L18" i="27" s="1"/>
  <c r="K19" i="27"/>
  <c r="L19" i="27" s="1"/>
  <c r="K20" i="27"/>
  <c r="L20" i="27" s="1"/>
  <c r="K21" i="27"/>
  <c r="L21" i="27" s="1"/>
  <c r="K22" i="27"/>
  <c r="L22" i="27" s="1"/>
  <c r="K23" i="27"/>
  <c r="L23" i="27" s="1"/>
  <c r="K24" i="27"/>
  <c r="L24" i="27" s="1"/>
  <c r="K25" i="27"/>
  <c r="L25" i="27" s="1"/>
  <c r="K26" i="27"/>
  <c r="L26" i="27" s="1"/>
  <c r="K27" i="27"/>
  <c r="L27" i="27" s="1"/>
  <c r="K28" i="27"/>
  <c r="L28" i="27" s="1"/>
  <c r="K29" i="27"/>
  <c r="L29" i="27" s="1"/>
  <c r="K30" i="27"/>
  <c r="L30" i="27" s="1"/>
  <c r="K31" i="27"/>
  <c r="L31" i="27" s="1"/>
  <c r="K37" i="27"/>
  <c r="L37" i="27" s="1"/>
  <c r="L103" i="27" s="1"/>
  <c r="K109" i="27"/>
  <c r="L109" i="27" s="1"/>
  <c r="K110" i="27"/>
  <c r="L110" i="27" s="1"/>
  <c r="K111" i="27"/>
  <c r="L111" i="27" s="1"/>
  <c r="K113" i="27"/>
  <c r="L113" i="27" s="1"/>
  <c r="K114" i="27"/>
  <c r="L114" i="27" s="1"/>
  <c r="K115" i="27"/>
  <c r="L115" i="27" s="1"/>
  <c r="K116" i="27"/>
  <c r="L116" i="27" s="1"/>
  <c r="K118" i="27"/>
  <c r="L118" i="27" s="1"/>
  <c r="K119" i="27"/>
  <c r="L119" i="27" s="1"/>
  <c r="K124" i="27"/>
  <c r="K167" i="27"/>
  <c r="L167" i="27" s="1"/>
  <c r="K168" i="27"/>
  <c r="L168" i="27" s="1"/>
  <c r="K169" i="27"/>
  <c r="L169" i="27" s="1"/>
  <c r="K170" i="27"/>
  <c r="L170" i="27" s="1"/>
  <c r="K171" i="27"/>
  <c r="L171" i="27" s="1"/>
  <c r="K172" i="27"/>
  <c r="L172" i="27" s="1"/>
  <c r="K173" i="27"/>
  <c r="L173" i="27" s="1"/>
  <c r="K174" i="27"/>
  <c r="L174" i="27" s="1"/>
  <c r="K175" i="27"/>
  <c r="L175" i="27" s="1"/>
  <c r="K176" i="27"/>
  <c r="L176" i="27" s="1"/>
  <c r="K177" i="27"/>
  <c r="L177" i="27" s="1"/>
  <c r="K178" i="27"/>
  <c r="L178" i="27" s="1"/>
  <c r="K180" i="27"/>
  <c r="L180" i="27" s="1"/>
  <c r="K186" i="27"/>
  <c r="L186" i="27" s="1"/>
  <c r="K187" i="27"/>
  <c r="L187" i="27" s="1"/>
  <c r="K188" i="27"/>
  <c r="L188" i="27" s="1"/>
  <c r="K189" i="27"/>
  <c r="L189" i="27" s="1"/>
  <c r="K132" i="27" l="1"/>
  <c r="D159" i="27" s="1"/>
  <c r="L124" i="27"/>
  <c r="L132" i="27" s="1"/>
  <c r="L120" i="27"/>
  <c r="L190" i="27"/>
  <c r="E196" i="27" s="1"/>
  <c r="K190" i="27"/>
  <c r="L28" i="30"/>
  <c r="C8" i="32" s="1"/>
  <c r="K28" i="30"/>
  <c r="B8" i="32" s="1"/>
  <c r="L181" i="27"/>
  <c r="K181" i="27"/>
  <c r="K103" i="27"/>
  <c r="E195" i="27" l="1"/>
  <c r="E197" i="27" s="1"/>
  <c r="E202" i="27" s="1"/>
  <c r="D195" i="27"/>
  <c r="E158" i="27"/>
  <c r="K120" i="27"/>
  <c r="D158" i="27" s="1"/>
  <c r="E157" i="27"/>
  <c r="D157" i="27"/>
  <c r="E159" i="27" l="1"/>
  <c r="D196" i="27"/>
  <c r="D197" i="27" s="1"/>
  <c r="D202" i="27" s="1"/>
  <c r="L33" i="27"/>
  <c r="E156" i="27" s="1"/>
  <c r="K33" i="27"/>
  <c r="D156" i="27" s="1"/>
  <c r="D161" i="27" s="1"/>
  <c r="D201" i="27" s="1"/>
  <c r="E161" i="27" l="1"/>
  <c r="E201" i="27" s="1"/>
  <c r="E203" i="27" s="1"/>
  <c r="C7" i="32" l="1"/>
  <c r="D203" i="27" l="1"/>
  <c r="B7" i="32" s="1"/>
  <c r="B10" i="32" l="1"/>
  <c r="C10" i="32"/>
</calcChain>
</file>

<file path=xl/sharedStrings.xml><?xml version="1.0" encoding="utf-8"?>
<sst xmlns="http://schemas.openxmlformats.org/spreadsheetml/2006/main" count="1022" uniqueCount="746">
  <si>
    <t>School Name:</t>
  </si>
  <si>
    <t>Tendering Company Name:</t>
  </si>
  <si>
    <t>Department of Education Code</t>
  </si>
  <si>
    <t>Description of Equipment List and Specifications</t>
  </si>
  <si>
    <t>Tenderers Reference for Alternative</t>
  </si>
  <si>
    <t>Green/More Sustainable Item Offered</t>
  </si>
  <si>
    <t>Manufacturer</t>
  </si>
  <si>
    <t>No. of Years Warranty</t>
  </si>
  <si>
    <t>Required Quantity</t>
  </si>
  <si>
    <t>Unit Cost € Exc. VAT</t>
  </si>
  <si>
    <t xml:space="preserve"> VAT %</t>
  </si>
  <si>
    <t>Total Cost € Exc. VAT</t>
  </si>
  <si>
    <t>Applied Technology and Technology Equipment List A</t>
  </si>
  <si>
    <t>LIST A Section 1: Drawing and Design</t>
  </si>
  <si>
    <t>TECH/A/101</t>
  </si>
  <si>
    <t>T-squares: A2 size, tape blade, best quality hardwood, with maple or acrylic edges to blade; blade screwed and dowelled to stock or equal.</t>
  </si>
  <si>
    <t>TECH/A/103</t>
  </si>
  <si>
    <t>TECH/A/104</t>
  </si>
  <si>
    <t>TECH/A/105</t>
  </si>
  <si>
    <t>TECH/A/106</t>
  </si>
  <si>
    <t xml:space="preserve">TECH/A/107 </t>
  </si>
  <si>
    <t>TECH/A/108</t>
  </si>
  <si>
    <t>Circle template, acrylic type, c.2mm to 50mm diameter circles.</t>
  </si>
  <si>
    <t>TECH/A/109</t>
  </si>
  <si>
    <t>Flexi-curve, suitable for technical graphics work.</t>
  </si>
  <si>
    <t>TECH/A/110</t>
  </si>
  <si>
    <t>TECH/A/111</t>
  </si>
  <si>
    <t>TECH/A/112</t>
  </si>
  <si>
    <t>50m Surveyor’s fibre measuring tape.</t>
  </si>
  <si>
    <t>TECH/A/113</t>
  </si>
  <si>
    <t>Cutting mat, A3 size, plastic, self-repairing.</t>
  </si>
  <si>
    <t>TECH/A/114</t>
  </si>
  <si>
    <t xml:space="preserve">TECH/A/115 </t>
  </si>
  <si>
    <t>Scissors 250mm stainless steel.</t>
  </si>
  <si>
    <t>TECH/A/116</t>
  </si>
  <si>
    <t>Scissors 140mm, 25 no. right-handed and 5 no. left-handed.</t>
  </si>
  <si>
    <t>TECH/A/117</t>
  </si>
  <si>
    <t>Spray mount 400ml.</t>
  </si>
  <si>
    <t>Ready mixed water-soluble paint 500ml (red, green, brown, black, blue, yellow, white).</t>
  </si>
  <si>
    <t>White foam board 3mm thick, 70x100cm.</t>
  </si>
  <si>
    <t>TECH/A/120</t>
  </si>
  <si>
    <t>5m Pocket measuring tape with 19mm blade.</t>
  </si>
  <si>
    <t>TECH/A/121</t>
  </si>
  <si>
    <t>Glue guns and 100 glue sticks.</t>
  </si>
  <si>
    <t>TECH/A/122</t>
  </si>
  <si>
    <t>Electronic Label maker, complete with tapes.</t>
  </si>
  <si>
    <t>Total of Section 1 LIST A: Drawing and Design</t>
  </si>
  <si>
    <t>LIST A Section 2: Hand Tools</t>
  </si>
  <si>
    <t>TECH/A/201</t>
  </si>
  <si>
    <t>Beech bench hooks.</t>
  </si>
  <si>
    <t>TECH/A/202</t>
  </si>
  <si>
    <t>TECH/A/203</t>
  </si>
  <si>
    <t>TECH/A/204</t>
  </si>
  <si>
    <t>TECH/A/205</t>
  </si>
  <si>
    <t>TECH/A/206</t>
  </si>
  <si>
    <t>TECH/A/207</t>
  </si>
  <si>
    <t>TECH/A/208</t>
  </si>
  <si>
    <t>TECH/A/209</t>
  </si>
  <si>
    <t>TECH/A/210</t>
  </si>
  <si>
    <t>TECH/A/211</t>
  </si>
  <si>
    <t>Measuring tape, c.3m.</t>
  </si>
  <si>
    <t>TECH/A/214</t>
  </si>
  <si>
    <t>Bit brace, c.250mm.</t>
  </si>
  <si>
    <t>TECH/A/215</t>
  </si>
  <si>
    <t>TECH/A/216</t>
  </si>
  <si>
    <t>TECH/A/217</t>
  </si>
  <si>
    <t>TECH/A/218</t>
  </si>
  <si>
    <t>Carpenter’s pincers, c.180mm.</t>
  </si>
  <si>
    <t>TECH/A/219</t>
  </si>
  <si>
    <t>Mallet, tinsmans type, c.45mm diameter head.</t>
  </si>
  <si>
    <t>TECH/A/220</t>
  </si>
  <si>
    <t>Mitre/corner clamp.</t>
  </si>
  <si>
    <t>TECH/A/221</t>
  </si>
  <si>
    <t>TECH/A/222</t>
  </si>
  <si>
    <t>Set of c.5 hole-saws, complete with arbor, sizes from c.20mm to c.60mm diameter.</t>
  </si>
  <si>
    <t>TECH/A/224</t>
  </si>
  <si>
    <t>File handle for 250mm file, wooden.</t>
  </si>
  <si>
    <t>TECH/A/225</t>
  </si>
  <si>
    <t>Set of c.6 needle files.</t>
  </si>
  <si>
    <t xml:space="preserve">TECH/A/226 </t>
  </si>
  <si>
    <t>TECH/A/227</t>
  </si>
  <si>
    <t>Engineer’s inside spring caliper, c.150mm.</t>
  </si>
  <si>
    <t>TECH/A/228</t>
  </si>
  <si>
    <t>Engineer’s outside spring caliper, c.150mm.</t>
  </si>
  <si>
    <t>TECH/A/229</t>
  </si>
  <si>
    <t>TECH/A/230</t>
  </si>
  <si>
    <t>Engineer’s spring divider, c.150mm.</t>
  </si>
  <si>
    <t>TECH/A/231</t>
  </si>
  <si>
    <t xml:space="preserve">TECH/A/232 </t>
  </si>
  <si>
    <t>Engineer’s fully integrated scriber, double ended, c.175mm.</t>
  </si>
  <si>
    <t>TECH/A/233</t>
  </si>
  <si>
    <t>TECH/A/234</t>
  </si>
  <si>
    <t>TECH/A/235</t>
  </si>
  <si>
    <t>Universal bevel, (metalwork), c.150mm.</t>
  </si>
  <si>
    <t>TECH/A/236</t>
  </si>
  <si>
    <t>Set of stocks (10), dies (10), taps and wrenches, ISO thread form, range from 3mm to 12mm. Circular die pattern. Set complete in strong case.</t>
  </si>
  <si>
    <t>TECH/A/237</t>
  </si>
  <si>
    <t>TECH/A/238</t>
  </si>
  <si>
    <t>TECH/A/239</t>
  </si>
  <si>
    <t>Pop riveting kit, complete with pliers and assorted rivets, industrial grade.</t>
  </si>
  <si>
    <t>TECH/A/240</t>
  </si>
  <si>
    <t>TECH/A/241</t>
  </si>
  <si>
    <t>Tinmans snips, straight, c.200mm.</t>
  </si>
  <si>
    <t>TECH/A/242</t>
  </si>
  <si>
    <t>Tinmans snips, curved, c.200mm.</t>
  </si>
  <si>
    <t>TECH/A/243</t>
  </si>
  <si>
    <t>Eclipse Hacksaw frame, 300mm, adjustable or fixed type.</t>
  </si>
  <si>
    <t xml:space="preserve">TECH/A/244 </t>
  </si>
  <si>
    <t>Hacksaw blade, 300mm, 24 T.P.I.</t>
  </si>
  <si>
    <t>TECH/A/245</t>
  </si>
  <si>
    <t>Junior hacksaw frame.</t>
  </si>
  <si>
    <t>TECH/A/246</t>
  </si>
  <si>
    <t>TECH/A/247</t>
  </si>
  <si>
    <t>Glass cutter, hand held, single or multi-wheel type.</t>
  </si>
  <si>
    <t>TECH/A/248</t>
  </si>
  <si>
    <t>Hand held engraver, variable speed, 230 V; 50 Hz.</t>
  </si>
  <si>
    <t>TECH/A/249</t>
  </si>
  <si>
    <t>Set of letter stamps, 5mm, set of 27, Grade A.</t>
  </si>
  <si>
    <t>TECH/A/250</t>
  </si>
  <si>
    <t>Set of 12 combination spanners, e.g., 8mm – 19mm, chrome finish.</t>
  </si>
  <si>
    <t xml:space="preserve">TECH/A/251 </t>
  </si>
  <si>
    <t>Set of drills, HSS, parallel shank, c.1.0 to c.13mm x 0.5mm. Set in case.</t>
  </si>
  <si>
    <t>TECH/A/252</t>
  </si>
  <si>
    <t>Set of counter sink drills, HSS, 6mm, 8mm and 10mm. Parallel shank 90°.</t>
  </si>
  <si>
    <t>TECH/A/253</t>
  </si>
  <si>
    <t>Leather sandbag, c.250mm diameter.</t>
  </si>
  <si>
    <t>TECH/A/254</t>
  </si>
  <si>
    <t>Boxwood bossing mallet, c.50mm diameter head.</t>
  </si>
  <si>
    <t>TECH/A/255</t>
  </si>
  <si>
    <t>Vice grips, 250mm, lever release.</t>
  </si>
  <si>
    <t>TECH/A/256</t>
  </si>
  <si>
    <t>Sheet metal vice grip, 250mm, lever release.</t>
  </si>
  <si>
    <t>TECH/A/257</t>
  </si>
  <si>
    <t>Combination pliers, c.200mm.</t>
  </si>
  <si>
    <t xml:space="preserve">TECH/A/258 </t>
  </si>
  <si>
    <t>Long-nose pliers, c.200mm.</t>
  </si>
  <si>
    <t>TECH/A/259</t>
  </si>
  <si>
    <t>Set of assorted flat and Philips head screwdrivers with rubber handles.</t>
  </si>
  <si>
    <t>TECH/A/260</t>
  </si>
  <si>
    <t>TECH/A/261</t>
  </si>
  <si>
    <t>Set of Allen keys, e.g., 3mm - 10mm.</t>
  </si>
  <si>
    <t>TECH/A/262</t>
  </si>
  <si>
    <t>Combination oilstone, c.200mm, coarse and fine faces.</t>
  </si>
  <si>
    <t>TECH/A/263</t>
  </si>
  <si>
    <t>Paper guillotine, capable of cutting up to A3 size paper.</t>
  </si>
  <si>
    <t>Lathe Pen turning kit: Kit to include: Dust free Collet, Colt HSS-M2 Parabolic fluted 7 x 150mm drill bit, Universal pen mandrel, Locknut kit, Pen Blank trimming tool, minimum 5 high quality pen kits, 7 &amp; 10mm spacers to suit most sizes of pen kit.</t>
  </si>
  <si>
    <t>Total of Section 2 LIST A  Hand Tools</t>
  </si>
  <si>
    <t>TECH/A/301</t>
  </si>
  <si>
    <t>TECH/A/302</t>
  </si>
  <si>
    <t>Set of 12 Assorted Router Bits to suit TECH/A/301.</t>
  </si>
  <si>
    <t>TECH/A/303</t>
  </si>
  <si>
    <t>c. 400mm X 400mm Non-Slip industrial quality Router Mat.</t>
  </si>
  <si>
    <t>TECH/A/304</t>
  </si>
  <si>
    <t>TECH/A/305</t>
  </si>
  <si>
    <t>TECH/A/306</t>
  </si>
  <si>
    <t>TECH/A/307</t>
  </si>
  <si>
    <t>TECH/A/308</t>
  </si>
  <si>
    <t>TECH/A/309</t>
  </si>
  <si>
    <t>TECH/A/310</t>
  </si>
  <si>
    <t>TECH/A/311</t>
  </si>
  <si>
    <t>Airbrush with fine, medium and heavy-duty head assemblies and long air hose for attachment to compressed air canister or air compressor.</t>
  </si>
  <si>
    <t>TECH/A/312</t>
  </si>
  <si>
    <t>Total of LIST A Section 3: Power Tools</t>
  </si>
  <si>
    <t>LIST A Section 4: Electronics and Control Technology</t>
  </si>
  <si>
    <t>TECH/A/401</t>
  </si>
  <si>
    <t>TECH/A/402</t>
  </si>
  <si>
    <t>Handheld, programmable micro-computer Kit. Individually-programmable LEDs, 2 programmable buttons, Physical connection pins, Light and temperature sensors, Motion sensors (accelerometer and compass), Wireless Communication, via Radio and Bluetooth, USB interface. It should have the capability to be coded from any web browser in Blocks, Javascript, Python or Scratch. Kit to include USB connector, battery cage and protector case.</t>
  </si>
  <si>
    <t>TECH/A/403</t>
  </si>
  <si>
    <t>All-in-one robotics board (for micro-computer specified in TECH/A/402).</t>
  </si>
  <si>
    <t>TECH/A/404</t>
  </si>
  <si>
    <t>Straight single row PCB pin headers, 2.54mm, 36-way (for micro-computer specified in TECH/A/402).</t>
  </si>
  <si>
    <t>TECH/A/405</t>
  </si>
  <si>
    <t>Edge connector breakout board (for micro-computer specified in TECH/A/402).</t>
  </si>
  <si>
    <t>TECH/A/406</t>
  </si>
  <si>
    <t>Jumper Wires 20cm Male / Female.</t>
  </si>
  <si>
    <t>TECH/A/407</t>
  </si>
  <si>
    <t>Alligator Clip with Pigtail (4 Pack).</t>
  </si>
  <si>
    <t>TECH/A/408</t>
  </si>
  <si>
    <t>Right Angle Geared Hobby Motor.</t>
  </si>
  <si>
    <t>TECH/A/409</t>
  </si>
  <si>
    <t>Linear Actuator kit.</t>
  </si>
  <si>
    <t>TECH/A/410</t>
  </si>
  <si>
    <t>TECH/A/411</t>
  </si>
  <si>
    <t>Mini 180 Degree Resin Gear Servo.</t>
  </si>
  <si>
    <t>TECH/A/412</t>
  </si>
  <si>
    <t>Plastic Component Box - 15 Grid.</t>
  </si>
  <si>
    <t>TECH/A/413</t>
  </si>
  <si>
    <t>Smart Home Kit, to include temperature sensor, sound sensor, crash sensor, servo, motor (for micro-computer specified in TECH/A/403). This kit should be capable of projects such as voice-activated light, smart fan, auto window and water level detector.</t>
  </si>
  <si>
    <t>TECH/A/415</t>
  </si>
  <si>
    <t>TECH/A/416</t>
  </si>
  <si>
    <t>TECH/A/417</t>
  </si>
  <si>
    <t>Miniature electronics tool kit, to contain tools such as pliers, snips, wire strippers and screwdrivers, in appropriate case.</t>
  </si>
  <si>
    <t>TECH/A/418</t>
  </si>
  <si>
    <t>Helping-hands for soldering work.</t>
  </si>
  <si>
    <t>TECH/A/419</t>
  </si>
  <si>
    <t>TECH/A/420</t>
  </si>
  <si>
    <t>De-soldering pump, portable type.</t>
  </si>
  <si>
    <t>TECH/A/423</t>
  </si>
  <si>
    <t>Extra flexible stranded wire, diameter, c.2.8mm x c.100 m length, to include: Red, and Black.</t>
  </si>
  <si>
    <t>TECH/A/424</t>
  </si>
  <si>
    <t>Ribbon cable reel of wire, e.g., 20-way rainbow, c.25 m length.</t>
  </si>
  <si>
    <t>TECH/A/425</t>
  </si>
  <si>
    <t>Cable Mounting Sockets 20 way.</t>
  </si>
  <si>
    <t>TECH/A/431</t>
  </si>
  <si>
    <t>Arm robot kit (for micro-computer specified in TECH/A/402).</t>
  </si>
  <si>
    <t>TECH/A/434</t>
  </si>
  <si>
    <t>Motor mount (e.g., self-adhesive) to suit miniature motors detailed in TECH/A/433.</t>
  </si>
  <si>
    <t>TECH/A/435</t>
  </si>
  <si>
    <t>Miniature multi-ratio gearbox and motor (clearbox motor), assembled OR in kit form, motor to operate on c.1.5-4.5 V power supply.</t>
  </si>
  <si>
    <t>TECH/A/436</t>
  </si>
  <si>
    <t>Miniature worm drive gearbox with motor, assembled or in kit form, motor to operate on c.1.5-4.5 V power supply.</t>
  </si>
  <si>
    <t>TECH/A/437</t>
  </si>
  <si>
    <t>MES lamp (bulb), 6 V/60 mA, commercial grade.</t>
  </si>
  <si>
    <t>TECH/A/438</t>
  </si>
  <si>
    <t>MES lamp (bulb) holder, solder tags at base.</t>
  </si>
  <si>
    <t>MES lamp (bulb) holder, spring loaded contact, fixing centres: c.23mm.</t>
  </si>
  <si>
    <t>TECH/A/442</t>
  </si>
  <si>
    <t>TECH/A/451</t>
  </si>
  <si>
    <t>TECH/A/452</t>
  </si>
  <si>
    <t>Control knobs, to fit c.6mm shaft.</t>
  </si>
  <si>
    <t>TECH/A/453</t>
  </si>
  <si>
    <t>Low-fume / colophony free solder, 500 g / 22 swg (0.71mm).</t>
  </si>
  <si>
    <t>TECH/A/454</t>
  </si>
  <si>
    <t>Multiple drawer storage cabinets, plastic drawer type, wall mountable, c.60 drawer unit size.</t>
  </si>
  <si>
    <t>TECH/A/455</t>
  </si>
  <si>
    <t>Multi-compartment boxes (e.g., plastic type), suitable for storing of electronic circuits / components.</t>
  </si>
  <si>
    <t>TECH/A/456</t>
  </si>
  <si>
    <t>TECH/A/457</t>
  </si>
  <si>
    <t>Set of Control technology teaching kits. Kits to simulate control of manufacturing processes (e.g. conveyor, sorter, pick and place) and/or examples of control technology used in society (e.g. Car park barrier, lifts, sliding doors). Kit to be accompanied with associated guides/texts, and suitable for use with a class group of students.</t>
  </si>
  <si>
    <t>TECH/A/458</t>
  </si>
  <si>
    <t>Robotic control technology, rover-style robot for demonstration purposes. Capable of object tracing and speech recognition.</t>
  </si>
  <si>
    <t>TECH/A/459</t>
  </si>
  <si>
    <t>Electro-pneumatic teaching kit and suitable air compressor. Capable of allowing for the demonstration of a range of circuits/systems. Kit to be accompanied with associated guides/texts and suitable for use with a class group of students.</t>
  </si>
  <si>
    <t>Pneumatic system construction and simulation software to include library of standard pneumatic symbols; educational site licence for min. 25 users.</t>
  </si>
  <si>
    <t>Total of LIST A Section 4: Electronics and Control Technology</t>
  </si>
  <si>
    <t>LIST A Section 5: Structure and Mechanisms</t>
  </si>
  <si>
    <t>Low cost construction set/kit, capable of allowing for the construction of models of various structures and mechanisms, e.g., bridges, towers, model automobiles, etc. A number to include appropriate power supply units.</t>
  </si>
  <si>
    <t>TECH/A/508</t>
  </si>
  <si>
    <t>Box of art straws.</t>
  </si>
  <si>
    <t>Total of LIST A Section 5: Structure and Mechanisms</t>
  </si>
  <si>
    <t xml:space="preserve">TECH/A/611 </t>
  </si>
  <si>
    <t>Fume displacement unit, replaceable filter type, bench mounted, 230 V, 50 Hz.</t>
  </si>
  <si>
    <t>TECH/A/616</t>
  </si>
  <si>
    <t xml:space="preserve">Total of LIST A Section 6: Safety Equipment </t>
  </si>
  <si>
    <t>Section 1</t>
  </si>
  <si>
    <t>Drawing and Design</t>
  </si>
  <si>
    <t>Section 2</t>
  </si>
  <si>
    <t>TECH/A/201-266</t>
  </si>
  <si>
    <t>Hand Tools</t>
  </si>
  <si>
    <t>Section 3</t>
  </si>
  <si>
    <t>TECH/A/301-312</t>
  </si>
  <si>
    <t>Power Tools</t>
  </si>
  <si>
    <t>TECH/A/401-460</t>
  </si>
  <si>
    <t>Section 5</t>
  </si>
  <si>
    <t>TECH/A/501-508</t>
  </si>
  <si>
    <t>Structure and Mechanisms</t>
  </si>
  <si>
    <t>Section 6</t>
  </si>
  <si>
    <t xml:space="preserve">LIST B Applied Technology and Technology Equipment </t>
  </si>
  <si>
    <t>LIST B - Section 1: Machine Tools and Storage</t>
  </si>
  <si>
    <t>TECH/B/101</t>
  </si>
  <si>
    <t>TECH/B/102</t>
  </si>
  <si>
    <t>TECH/B/103</t>
  </si>
  <si>
    <t>TECH/B/104</t>
  </si>
  <si>
    <t>TECH/B/105</t>
  </si>
  <si>
    <t>TECH/B/106</t>
  </si>
  <si>
    <t>TECH/B/107</t>
  </si>
  <si>
    <t>TECH/B/108</t>
  </si>
  <si>
    <t>TECH/B/109</t>
  </si>
  <si>
    <t>TECH/B/110</t>
  </si>
  <si>
    <t>TECH/B/111</t>
  </si>
  <si>
    <t>TECH/B/112</t>
  </si>
  <si>
    <t>OR</t>
  </si>
  <si>
    <t>Total of Section 1 List B Machine Tools and Storage</t>
  </si>
  <si>
    <t>LIST B Section 2: Digital Technologies and Computer Aided Manufacturing (CAM)</t>
  </si>
  <si>
    <t>TECH/B/201</t>
  </si>
  <si>
    <t>TECH/B/202</t>
  </si>
  <si>
    <t>TECH/B/203</t>
  </si>
  <si>
    <t>TECH/B/204</t>
  </si>
  <si>
    <t>Total of Section 2   Digital Technologies and Computer Aided Manufacturing (CAM)</t>
  </si>
  <si>
    <t>Section</t>
  </si>
  <si>
    <t>Code</t>
  </si>
  <si>
    <t>Section 1 Machine Tools and Storage</t>
  </si>
  <si>
    <t>TECH/B/201-205</t>
  </si>
  <si>
    <t>Section 2 Digital Technologies and Computer Aided Manufacturing</t>
  </si>
  <si>
    <t>LIST A Equipment for Applied Technology/Technology</t>
  </si>
  <si>
    <t>LIST B Equipment for Applied Technology/Technology</t>
  </si>
  <si>
    <t>Set of (magnetic) drawing equipment, for (magnetic) chalkboard, to include
(i) compass with steel point (500 mm), (ii) 60°/30° set square (500 mm), (iii) 45° set square (500 mm), (iv) protractor (425 mm) and (v) heavy duty rule with bevelled edges (1000 mm).</t>
  </si>
  <si>
    <t>1000mm Steel rule.</t>
  </si>
  <si>
    <t>Scaled rule, acrylic, 300 mm, suitable for graphics/drawing.</t>
  </si>
  <si>
    <t>300mm Steel rule.</t>
  </si>
  <si>
    <t>Circle template, acrylic type, c.2 mm to 50 mm diameter circles.</t>
  </si>
  <si>
    <t>Erasing shield, stainless steel type.</t>
  </si>
  <si>
    <t>Cutting knife, scalpel type with disposable blades.</t>
  </si>
  <si>
    <t>CS/A/901</t>
  </si>
  <si>
    <t>CS/A/902</t>
  </si>
  <si>
    <t>CS/A/903</t>
  </si>
  <si>
    <t>CS/A/904</t>
  </si>
  <si>
    <t>CS/A/905</t>
  </si>
  <si>
    <t>Helping hands for soldering work.</t>
  </si>
  <si>
    <t>CS/A/906</t>
  </si>
  <si>
    <t>CS/A/907</t>
  </si>
  <si>
    <t>CS/A/908</t>
  </si>
  <si>
    <t>CS/A/911</t>
  </si>
  <si>
    <t>Cable Mounting Sockets 20 Way.</t>
  </si>
  <si>
    <t>CS/A/914</t>
  </si>
  <si>
    <t>Motor mount (e.g., self-adhesive) to suit miniature motors detailed in AT/A/915.</t>
  </si>
  <si>
    <t>CS/A/915</t>
  </si>
  <si>
    <t>Miniature multi-ratio gearbox and motor (clearbox motor), assembled
OR in kit form, motor to operate on c.1.5-4.5 V power supply.</t>
  </si>
  <si>
    <t>CS/A/916</t>
  </si>
  <si>
    <t>Miniature worm drive gearbox with motor, assembled OR in kit form, motor to operate on c.1.5-4.5 V power supply.</t>
  </si>
  <si>
    <t>CS/A/919</t>
  </si>
  <si>
    <t>CS/A/920</t>
  </si>
  <si>
    <t>All-in-one robotics board (for micro-computer specified in CS/A/919).</t>
  </si>
  <si>
    <t>CS/A/921</t>
  </si>
  <si>
    <t>Straight single row PCB pin headers, 2.54mm, 36-way (for micro-computer specified in CS/A/919).</t>
  </si>
  <si>
    <t>CS/A/922</t>
  </si>
  <si>
    <t>Edge connector breakout board (for micro-computer specified in CS/A/919).</t>
  </si>
  <si>
    <t>CS/A/923</t>
  </si>
  <si>
    <t>CS/A/924</t>
  </si>
  <si>
    <t>CS/A/925</t>
  </si>
  <si>
    <t>CS/A/926</t>
  </si>
  <si>
    <t>Linear Actuator.</t>
  </si>
  <si>
    <t>CS/A/927</t>
  </si>
  <si>
    <t>CS/A/928</t>
  </si>
  <si>
    <t>CS/A/929</t>
  </si>
  <si>
    <t>CS/A/930</t>
  </si>
  <si>
    <t>Smart Home Kit, to include temperature sensor, sound sensor, crash sensor, servo, motor (for micro-computer specified in CS/A/919). This kit should be capable of projects such as voice-activated light, smart fan, auto window and water level detector.</t>
  </si>
  <si>
    <t>Total of LIST A Section 9: Electronics Equipment</t>
  </si>
  <si>
    <t>Tool storage presses for hand tools, lockable, approximate size 1900mm x 1000mm x 500mm. These to be supplied with cut-out slots.</t>
  </si>
  <si>
    <t>LIST A  Section 1: Design and Communication Graphics</t>
  </si>
  <si>
    <t>DCG/1</t>
  </si>
  <si>
    <t>DCG/2(A)</t>
  </si>
  <si>
    <t>DCG/2(B)</t>
  </si>
  <si>
    <t>Stainless steel T-square with fixed light cast aluminium head, brushed blade with low reflectance.</t>
  </si>
  <si>
    <t>DCG/3</t>
  </si>
  <si>
    <t>Portable Desktop Drawing Board, A2 size, solid core/particle board/multi- ply, white high-pressure laminate above and below, pvc edges and square corners, with rubber feet. Simple robust mechanism to allow use at 0º and 20º, with rubber tractor grip.</t>
  </si>
  <si>
    <t>DCG/4</t>
  </si>
  <si>
    <t>Graphics/DCG wooden box set, to come with 4” acrylic protractor, 60°/30° &amp; 45° Set Squares (transparent heavy duty, non-brittle plastic, with bev- elled edge and open centre. Sizes: 200 mm, 2 mm thick), quickset adjust- able compass, H and 2H pencils, Vinyl eraser, Metal sharpener and Clips.</t>
  </si>
  <si>
    <t>DCG/5</t>
  </si>
  <si>
    <t>Adjustable Set Square, shatter resistant acrylic body with magnifying cursor for precise readings, 200 mm.</t>
  </si>
  <si>
    <t>DCG/6</t>
  </si>
  <si>
    <t>DCG/7</t>
  </si>
  <si>
    <t>Graphics teaching models, c.300 mm size, to include standard geometric solids, and those depicting their interpenetration with conic sections and development of surfaces. c.12 models.</t>
  </si>
  <si>
    <t>DCG/8</t>
  </si>
  <si>
    <t>DCG/9</t>
  </si>
  <si>
    <t>DCG/10</t>
  </si>
  <si>
    <t>French curves, set of three, moulded plastic with ellipse form.</t>
  </si>
  <si>
    <t>DCG/11</t>
  </si>
  <si>
    <t>DCG/12</t>
  </si>
  <si>
    <t>Air brush kit, compressed-air canister type (no compressor needed).</t>
  </si>
  <si>
    <t>DCG/13</t>
  </si>
  <si>
    <t>DCG/14</t>
  </si>
  <si>
    <t>DCG/15</t>
  </si>
  <si>
    <t xml:space="preserve">DCG/17 </t>
  </si>
  <si>
    <t>DCG/18</t>
  </si>
  <si>
    <t>Total of  LIST A  Section 1: Design and Communication Graphics</t>
  </si>
  <si>
    <t>Graphics/DCG wooden box set, to come with 4” acrylic protractor, 60°/30° &amp; 45° Set Squares (transparent heavy duty, non-brittle plastic, with bevelled edge and open centre. Sizes: 200mm, 2mm thick), quickset adjustable compass, H and 2H pencils, Vinyl eraser, Metal sharpener and Clips.</t>
  </si>
  <si>
    <t>ENG/A/401</t>
  </si>
  <si>
    <t>Educational electronics teaching kit capable of allowing for the demonstration of a range (c.20) simple electronic circuits/systems such as fire alarm and motor controllers. Kit to be accompanied with associated guides/texts, and suitable for use with a class group of 24 students.</t>
  </si>
  <si>
    <t>ENG/A/402</t>
  </si>
  <si>
    <t>ENG/A/403</t>
  </si>
  <si>
    <t>ENG/A/404</t>
  </si>
  <si>
    <t>All-in-one robotics board (for micro-computer specified in ENG/A/403).</t>
  </si>
  <si>
    <t>ENG/A/405</t>
  </si>
  <si>
    <t>Straight single row PCB pin headers, 2.54mm, 36-way (for micro-computer specified in ENG/A/403).</t>
  </si>
  <si>
    <t>ENG/A/406</t>
  </si>
  <si>
    <t>Edge connector breakout board (for micro-computer specified in ENG/A/403).</t>
  </si>
  <si>
    <t>ENG/A/407</t>
  </si>
  <si>
    <t>ENG/A/408</t>
  </si>
  <si>
    <t>ENG/A/409</t>
  </si>
  <si>
    <t>ENG/A/410</t>
  </si>
  <si>
    <t>ENG/A/411</t>
  </si>
  <si>
    <t>ENG/A/412</t>
  </si>
  <si>
    <t>ENG/A/413</t>
  </si>
  <si>
    <t>ENG/A/414</t>
  </si>
  <si>
    <t>Move mini buggy kit (for micro-computer specified ENG/A/403).</t>
  </si>
  <si>
    <t>ENG/A/416</t>
  </si>
  <si>
    <t>ENG/A/417</t>
  </si>
  <si>
    <t>ENG/A/418</t>
  </si>
  <si>
    <t>ENG/A/419</t>
  </si>
  <si>
    <t>ENG/A/420</t>
  </si>
  <si>
    <t>ENG/A/421</t>
  </si>
  <si>
    <t>Single core wire, diameter, c.1.2mm x c.100 m length, to include: Black reels, Red reels, Blue reels.</t>
  </si>
  <si>
    <t>Stranded wire, diameter, c.1.4mm x c.100 m length, to include: Black reels, Red reels, Blue reels.</t>
  </si>
  <si>
    <t>ENG/A/424</t>
  </si>
  <si>
    <t>ENG/A/425</t>
  </si>
  <si>
    <t>ENG/A/426</t>
  </si>
  <si>
    <t>ENG/A/432</t>
  </si>
  <si>
    <t>Arm robot kit (for micro-computer specified in ENG/A/403).</t>
  </si>
  <si>
    <t>ENG/A/435</t>
  </si>
  <si>
    <t>Motor mount (e.g., self-adhesive) to suit miniature motors detailed in ENG/A/434.</t>
  </si>
  <si>
    <t>ENG/A/436</t>
  </si>
  <si>
    <t>ENG/A/437</t>
  </si>
  <si>
    <t>ENG/A/438</t>
  </si>
  <si>
    <t>ENG/A/439</t>
  </si>
  <si>
    <t>ENG/A/440</t>
  </si>
  <si>
    <t>ENG/A/443</t>
  </si>
  <si>
    <t>ENG/A/445</t>
  </si>
  <si>
    <t>Pack/kit of breadboard, to include: 400 Tie points.</t>
  </si>
  <si>
    <t xml:space="preserve">ENG/A/452 </t>
  </si>
  <si>
    <t>ENG/A/453</t>
  </si>
  <si>
    <t>ENG/A/454</t>
  </si>
  <si>
    <t>ENG/A/455</t>
  </si>
  <si>
    <t>ENG/A/456</t>
  </si>
  <si>
    <t>Multi-compartment boxes (e.g., plastic type), suitable for storing of electronics circuits / components.</t>
  </si>
  <si>
    <t>ENG/A/457</t>
  </si>
  <si>
    <t>ENG/A/458</t>
  </si>
  <si>
    <t>ENG/A/459</t>
  </si>
  <si>
    <t>ENG/A/460</t>
  </si>
  <si>
    <t>ENG/A/461</t>
  </si>
  <si>
    <t>Total of Section 4: Electronics and Control Technology</t>
  </si>
  <si>
    <t>Equipment for T4 Subjects</t>
  </si>
  <si>
    <t>Lot 1 - Applied Technology/Technology</t>
  </si>
  <si>
    <r>
      <rPr>
        <sz val="11"/>
        <color rgb="FF231F20"/>
        <rFont val="Calibri"/>
        <family val="2"/>
        <scheme val="minor"/>
      </rPr>
      <t>Add for VAT (€)</t>
    </r>
    <r>
      <rPr>
        <sz val="11"/>
        <rFont val="Calibri"/>
        <family val="2"/>
        <scheme val="minor"/>
      </rPr>
      <t xml:space="preserve"> for information only</t>
    </r>
  </si>
  <si>
    <r>
      <rPr>
        <sz val="11"/>
        <color rgb="FF231F20"/>
        <rFont val="Calibri"/>
        <family val="2"/>
        <scheme val="minor"/>
      </rPr>
      <t>Total amount (€)</t>
    </r>
    <r>
      <rPr>
        <sz val="11"/>
        <rFont val="Calibri"/>
        <family val="2"/>
        <scheme val="minor"/>
      </rPr>
      <t xml:space="preserve"> for information only</t>
    </r>
  </si>
  <si>
    <t>Hourly Maintenance Rate &amp; the number of maintance hours required</t>
  </si>
  <si>
    <t>LIST A Section 3: Power Tools</t>
  </si>
  <si>
    <t>LIST A Section 6: Safety Equipment</t>
  </si>
  <si>
    <t xml:space="preserve">Equipment for Applied Technology/Technology LIST A </t>
  </si>
  <si>
    <t>Description and Specifications</t>
  </si>
  <si>
    <t>Total amount for Equipment for Applied Technology/Technology List B</t>
  </si>
  <si>
    <t>Total amount for Lists A &amp; B</t>
  </si>
  <si>
    <t xml:space="preserve">Equipment for Applied Technology/Technology LIST B </t>
  </si>
  <si>
    <t>Total amount for Equipment for Applied Technology/Technology List A</t>
  </si>
  <si>
    <t>Eclipse coping Saw with 150mm blade.</t>
  </si>
  <si>
    <t>Set of auger bits, c.6mm – c.25mm to suit TECH/A/114.</t>
  </si>
  <si>
    <t>Set of flat bits, c.6mm – c.25mm to suit TECH/A/114.</t>
  </si>
  <si>
    <t>Claw hammer, tempered/hardened head, wood/metal handle, 500g.</t>
  </si>
  <si>
    <t>Hand Mitre Saw.</t>
  </si>
  <si>
    <t>Precision Vernier caliper, capacity c.150mm, digital reading.</t>
  </si>
  <si>
    <t>Engineer’s centre punch, c.100mm.</t>
  </si>
  <si>
    <t>File card (wooden base type), c.100mm x c.50mm.</t>
  </si>
  <si>
    <t>Nail punch, c.150mm.</t>
  </si>
  <si>
    <t>900mm Sash Cramps.</t>
  </si>
  <si>
    <t>Stainless steel T-square with fixed light cast aluminium head.</t>
  </si>
  <si>
    <t>Portable Desktop Drawing Board, A2 size, solid core/particle board/multi- ply, white high pressure laminate above and below, pvc edges and square corners, with rubber feet. Simple robust mechanism to allow use at 0º and 20º, with rubber tractor grip.</t>
  </si>
  <si>
    <t>Scaled rule, acrylic, 300mm, suitable for graphics/drawing.</t>
  </si>
  <si>
    <t>Show-me boards, A3 size, gridded, with drywipe pens and eraser.</t>
  </si>
  <si>
    <r>
      <t xml:space="preserve">Engineer’s steel square, blade c.120mm. </t>
    </r>
    <r>
      <rPr>
        <b/>
        <sz val="11"/>
        <color rgb="FFFF0000"/>
        <rFont val="Calibri"/>
        <family val="2"/>
        <scheme val="minor"/>
      </rPr>
      <t>Minimum 10-year warranty.</t>
    </r>
  </si>
  <si>
    <t>Tinmans folding bars, c.250mm.</t>
  </si>
  <si>
    <t>Stainless steel rule, pearl chrome finish, 300mm long, graduated in mm.</t>
  </si>
  <si>
    <t>Junior hacksaw blade pack (pack of 10).</t>
  </si>
  <si>
    <t>Temperature controlled electric soldering iron/station, complete with stand and cleaning sponge, c.50 W, 220-240 V. Minimum 2-year warranty.</t>
  </si>
  <si>
    <t>Pack/kit of 4mm plugs and sockets, to include:
4mm Plug Red,
4mm Socket Red,
4mm Plug Black,
4mm Socket Black.</t>
  </si>
  <si>
    <t>Pack/kit of micro-miniature electrolytic capacitors, to include a variety capacitor kit suitable for simple electronic circuit building:
100uF 16v,
220uF 16v,
470uF 16v,
1000uF 16v,
2200uF.</t>
  </si>
  <si>
    <t>Resistors, to include:
270R,
1K,
2K2,
4K7,
10K,
22K,
33K,
100K,
150K,
1M.</t>
  </si>
  <si>
    <t>Potentiometers, to include:
1K LIN,
2200K LIN,
10K LIN,
47K LIN,
100K LIN,
1M LIN,
100K LIN dual control (stereo).</t>
  </si>
  <si>
    <t>Preset potentiometers (suitable for simple electronic circuit building), to include:
10K,
22K,
100K.</t>
  </si>
  <si>
    <t>Pack/kit of assorted colours MES lamp holders, to include:
Red,
Green,
Orange.</t>
  </si>
  <si>
    <t>Light dependent resistor (ORP 12 specification).</t>
  </si>
  <si>
    <t>Pack/kit of miniature relays, to include:
DPDT 5A,
SPDT 5A,
SPDT 10A,
DPDT 8A.</t>
  </si>
  <si>
    <t>Pack/kit of NTC thermistors, to include: 
5 k ohm,
2700 ohm.</t>
  </si>
  <si>
    <t>LT variable voltage power supply unit, overload protection. Performance (approx.):
DC – 0-25 V (no load) and 24V (8 A load),
AC – 0-25 V (no load) and 24V (8 A load).
Minimum 2-year warranty.</t>
  </si>
  <si>
    <t>Miniature motors, to include:
High torque miniature motor 3-6 V,
High power 12 V motor,
Solar motor.</t>
  </si>
  <si>
    <t>5mm LED’s and clips, to include:
Red,
Yellow,
Green,
Flashing,
5mm bezel panel clips (one piece).
Silicone rectifier diode IN4001 1A, 50V max.
Silicone rectifier diode IN5401 3A, 100V max
Seven segment LED display, common cathode, c.13mm.</t>
  </si>
  <si>
    <t>Pack/kit of general purpose transistors, to include:
ZTX321 NPN specification,
BC108 NPN specification,
BFY51 NPN specification,
BC109 NPN specification,
TIP121 Darlington NPN specification.</t>
  </si>
  <si>
    <t>Pack/kit of miniature switches, to include:
Miniature toggle SPST,
Miniature toggle SPDT,
Miniature rocker,
Standard slide DPDTCO,
Push to make,
Push to break,
Push latching,
Tilt switch (mercury),
Reed switch with magnets,
Microswitch button,
Microswitch lever,
Microminiature microswitch lever.</t>
  </si>
  <si>
    <t>Pack/kit of miniature thyristors, to include: TIC106D specification.</t>
  </si>
  <si>
    <t>PCB Drill and stand set complete with power supply output of drill 12 V to 18 V. Chuck capacity 0.6mm to 3.2mm. Input of power supply unit 220 V to 240 V. Minimum 2-year warranty.</t>
  </si>
  <si>
    <t>Pack/set of plastic gear wheels suitable for model building, preferably of the brass hub-type, to include:
Pack c.10 12 teeth,
Pack c.10 18 teeth,
Pack c.10 30 teeth,
Pack c.10 58 teeth,
Pack c.10 bevel gear,
Pack c.10 worm gear.</t>
  </si>
  <si>
    <t>Pack/set of pulley’s suitable for model building, preferably of the brass-hub type, to include:
Pack of c.10 pulley’s c.20mm diameter,
Pack of c.10 pulley’s c.40mm diameter,
Pack of c.10 pulley’s c.60mm diameter.</t>
  </si>
  <si>
    <t>Pack of shafting/shaft converters to suit TECH/A/501 and TECH/A/502, to include:
Pack of shaft converters (e.g., 6mm to 4mm and/or 4mm to 2mm),
Pack of shafts (e.g., 6mm and/or 4mm shafts).</t>
  </si>
  <si>
    <t>Pack/set of plastic/wooden wheels suitable for model building/construction work, to include: 
Pack plastic c.10 wheels c.60mm diameter,
Pack plastic c.10 wheels c.50mm diameter,
Pack wooden c.10 wheels c.25mm diameter,
Pack wooden c.10 wheels c.50mm diameter.</t>
  </si>
  <si>
    <t>TECH/A/601</t>
  </si>
  <si>
    <t>TECH/A/602</t>
  </si>
  <si>
    <t>TECH/A/603</t>
  </si>
  <si>
    <t>TECH/A/604</t>
  </si>
  <si>
    <t>TECH/A/605</t>
  </si>
  <si>
    <t>TECH/A/606</t>
  </si>
  <si>
    <t>TECH/A/607</t>
  </si>
  <si>
    <t>TECH/A/608</t>
  </si>
  <si>
    <t>TECH/A/609</t>
  </si>
  <si>
    <t>TECH/A/610</t>
  </si>
  <si>
    <t>TECH/A/612</t>
  </si>
  <si>
    <t>TECH/A/613</t>
  </si>
  <si>
    <t>TECH/A/614</t>
  </si>
  <si>
    <t>TECH/A/615</t>
  </si>
  <si>
    <t>Wall-Mounted First Aid Cabinet c.370mm X c.24mm with hinged door and equipped with minimum 24 person first aid kit.</t>
  </si>
  <si>
    <t xml:space="preserve">Set of minimum 6 / Laminated wall-mounted assorted Safety Signs. </t>
  </si>
  <si>
    <t>Non-mist Safety Goggles, full ventilation, suitable for use over spectacles, kite marked to BS 2092.</t>
  </si>
  <si>
    <t>Headband and ear cup type ear defenders. To be supplied with two sets of renewable sealing rings and to conform to EN352/BS5108. Attenuation to 20dB required.</t>
  </si>
  <si>
    <t xml:space="preserve">Clearways face shields with adjustable headbands. Full facial and eye protection while operating machine tools etc. Kite marked to BS2092. </t>
  </si>
  <si>
    <t>Student aprons suitable for workshop use.</t>
  </si>
  <si>
    <t>Soap/hand cream dispenser.</t>
  </si>
  <si>
    <t xml:space="preserve">Roll of Hazzard Warning Floor Tape, 50x3300mm, Yellow-Black. </t>
  </si>
  <si>
    <t>Lightweight safety spectacles with fully adjustable side frames and clear side shields, fitted with replaceable lens to BS 2092.</t>
  </si>
  <si>
    <t>Pair Gloves for materials handlings, abrasion and cut resistant; oil, grease and dirt repellent.</t>
  </si>
  <si>
    <t>Plastic bin, minimum 80 litres.</t>
  </si>
  <si>
    <t xml:space="preserve">Roll of hand paper, 200mm wide, on roller stand. </t>
  </si>
  <si>
    <t>Banister type c.300mm X 50mm flat-backed Bench Brush. Resin set pure bristle.</t>
  </si>
  <si>
    <t>600mm Sweeping Brush with Handle.</t>
  </si>
  <si>
    <t>Catalogue No.</t>
  </si>
  <si>
    <t>Total Cost € Incl. VAT</t>
  </si>
  <si>
    <t>TECH/A/601-616</t>
  </si>
  <si>
    <r>
      <t xml:space="preserve">Industrial wet/dry vacuum; Robust electrical vacuum cleaner for wet and dry use for cleaning up dust, debris or water, minimum 1400-watt motor, minimum 20 litre capacity, Dust class category M rated to EN60335-2- 69, for dust with workplace limit values &gt; 0.1 mg/m3, to include HEPA Cartridge filter, minimum 3 meter hose, air flow sensor to indicate when the air flow is reduced by a clogged filter, full tank, etc., base includes wheels/castors for easy manoeuvring. </t>
    </r>
    <r>
      <rPr>
        <b/>
        <sz val="11"/>
        <color rgb="FFFF0000"/>
        <rFont val="Calibri"/>
        <family val="2"/>
        <scheme val="minor"/>
      </rPr>
      <t>Minimum 2-year warranty.</t>
    </r>
  </si>
  <si>
    <t>LIST A Section 9: Electronics Equipment</t>
  </si>
  <si>
    <t xml:space="preserve">TOTAL OF LISTS A &amp; B </t>
  </si>
  <si>
    <t>Tool storage presses for hand tools, lockable, approximate size 1900mm x 1000mm x 500mm. These to be supplied with storage trays.</t>
  </si>
  <si>
    <t>Electric soldering iron, complete with stand and sponge, min. 30 W, 220-240 V. Minimum 2-year warranty.</t>
  </si>
  <si>
    <t>Pack/kit of 4 mm plugs and sockets, to include: 
4 mm Plug Red,
4 mm Socket Red,
4 mm Plug Black,
4 mm Socket Black.</t>
  </si>
  <si>
    <t>Single core wire, diameter, c.1.2 mm x c.100m length, to include:
Black reels, Red reels, Blue reels.</t>
  </si>
  <si>
    <t>Stranded wire, diameter, c.1.4mm x c.100m length, to include:
Black reels, Red reels, Blue reels.</t>
  </si>
  <si>
    <t>Handheld, programmable micro-computer Kit. 25 individually- programmable LEDs, 2 programmable buttons, Physical connection pins, Light and temperature sensors, Motion sensors (accelerometer and compass), Wireless Communication, via Radio and Bluetooth, USB interface. It should have the capability to be coded from any web browser in Blocks, Javascript, Python or Scratch. Kit to include USB connector, battery cage and protector case.</t>
  </si>
  <si>
    <t>12mm Internal Pipe Bending Spring.</t>
  </si>
  <si>
    <t>Plastic Component Box- 15 Grid.</t>
  </si>
  <si>
    <r>
      <rPr>
        <b/>
        <sz val="11"/>
        <rFont val="Calibri"/>
        <family val="2"/>
        <scheme val="minor"/>
      </rPr>
      <t xml:space="preserve">Portable oil-less diaphragm type air compressor for use with airbrush. </t>
    </r>
    <r>
      <rPr>
        <b/>
        <sz val="11"/>
        <color rgb="FFFF0000"/>
        <rFont val="Calibri"/>
        <family val="2"/>
        <scheme val="minor"/>
      </rPr>
      <t>Minimum 2-year warranty.</t>
    </r>
  </si>
  <si>
    <r>
      <rPr>
        <b/>
        <sz val="11"/>
        <rFont val="Calibri"/>
        <family val="2"/>
        <scheme val="minor"/>
      </rPr>
      <t xml:space="preserve">Engineers ball-pein hammer, weight: 500 g (1 lb). </t>
    </r>
    <r>
      <rPr>
        <b/>
        <sz val="11"/>
        <color rgb="FFFF0000"/>
        <rFont val="Calibri"/>
        <family val="2"/>
        <scheme val="minor"/>
      </rPr>
      <t>Minimum 10-year warranty.</t>
    </r>
  </si>
  <si>
    <r>
      <rPr>
        <b/>
        <sz val="11"/>
        <rFont val="Calibri"/>
        <family val="2"/>
        <scheme val="minor"/>
      </rPr>
      <t xml:space="preserve">Rosewood Woodwork try-square, blade length: 150mm. </t>
    </r>
    <r>
      <rPr>
        <b/>
        <sz val="11"/>
        <color rgb="FFFF0000"/>
        <rFont val="Calibri"/>
        <family val="2"/>
        <scheme val="minor"/>
      </rPr>
      <t>Minimum 10-year warranty.</t>
    </r>
  </si>
  <si>
    <r>
      <rPr>
        <b/>
        <sz val="11"/>
        <rFont val="Calibri"/>
        <family val="2"/>
        <scheme val="minor"/>
      </rPr>
      <t xml:space="preserve">Rosewood marking gauge – steel pin, thumbscrews. </t>
    </r>
    <r>
      <rPr>
        <b/>
        <sz val="11"/>
        <color rgb="FFFF0000"/>
        <rFont val="Calibri"/>
        <family val="2"/>
        <scheme val="minor"/>
      </rPr>
      <t>Minimum 10-year warranty.</t>
    </r>
  </si>
  <si>
    <r>
      <rPr>
        <b/>
        <sz val="11"/>
        <rFont val="Calibri"/>
        <family val="2"/>
        <scheme val="minor"/>
      </rPr>
      <t xml:space="preserve">Warrington hammer, weight: c.340 g. </t>
    </r>
    <r>
      <rPr>
        <b/>
        <sz val="11"/>
        <color rgb="FFFF0000"/>
        <rFont val="Calibri"/>
        <family val="2"/>
        <scheme val="minor"/>
      </rPr>
      <t>Minimum 10-year warranty.</t>
    </r>
  </si>
  <si>
    <r>
      <rPr>
        <b/>
        <sz val="11"/>
        <rFont val="Calibri"/>
        <family val="2"/>
        <scheme val="minor"/>
      </rPr>
      <t xml:space="preserve">Carpenters mallet, c.115mm. </t>
    </r>
    <r>
      <rPr>
        <b/>
        <sz val="11"/>
        <color rgb="FFFF0000"/>
        <rFont val="Calibri"/>
        <family val="2"/>
        <scheme val="minor"/>
      </rPr>
      <t>Minimum 10-year warranty.</t>
    </r>
  </si>
  <si>
    <r>
      <rPr>
        <b/>
        <sz val="11"/>
        <rFont val="Calibri"/>
        <family val="2"/>
        <scheme val="minor"/>
      </rPr>
      <t xml:space="preserve">Bench plane, smooth, 50mm cutter, adjustable for depth of cut/alignment. </t>
    </r>
    <r>
      <rPr>
        <b/>
        <sz val="11"/>
        <color rgb="FFFF0000"/>
        <rFont val="Calibri"/>
        <family val="2"/>
        <scheme val="minor"/>
      </rPr>
      <t>Minimum 10-year warranty.</t>
    </r>
  </si>
  <si>
    <r>
      <rPr>
        <b/>
        <sz val="11"/>
        <rFont val="Calibri"/>
        <family val="2"/>
        <scheme val="minor"/>
      </rPr>
      <t xml:space="preserve">200mm Beech-handled dovetail saw, brass back. </t>
    </r>
    <r>
      <rPr>
        <b/>
        <sz val="11"/>
        <color rgb="FFFF0000"/>
        <rFont val="Calibri"/>
        <family val="2"/>
        <scheme val="minor"/>
      </rPr>
      <t>Minimum 10-year warranty.</t>
    </r>
  </si>
  <si>
    <r>
      <rPr>
        <b/>
        <sz val="11"/>
        <rFont val="Calibri"/>
        <family val="2"/>
        <scheme val="minor"/>
      </rPr>
      <t>300mm Beech-handled tenon saw, brass back.</t>
    </r>
    <r>
      <rPr>
        <b/>
        <sz val="11"/>
        <color rgb="FFC00000"/>
        <rFont val="Calibri"/>
        <family val="2"/>
        <scheme val="minor"/>
      </rPr>
      <t xml:space="preserve"> </t>
    </r>
    <r>
      <rPr>
        <b/>
        <sz val="11"/>
        <color rgb="FFFF0000"/>
        <rFont val="Calibri"/>
        <family val="2"/>
        <scheme val="minor"/>
      </rPr>
      <t>Minimum</t>
    </r>
    <r>
      <rPr>
        <b/>
        <sz val="11"/>
        <color rgb="FF231F20"/>
        <rFont val="Calibri"/>
        <family val="2"/>
        <scheme val="minor"/>
      </rPr>
      <t xml:space="preserve"> </t>
    </r>
    <r>
      <rPr>
        <b/>
        <sz val="11"/>
        <color rgb="FFFF0000"/>
        <rFont val="Calibri"/>
        <family val="2"/>
        <scheme val="minor"/>
      </rPr>
      <t>10-year warranty.</t>
    </r>
  </si>
  <si>
    <t xml:space="preserve">TECH/A/265 </t>
  </si>
  <si>
    <t>TECH/A/266</t>
  </si>
  <si>
    <r>
      <rPr>
        <b/>
        <sz val="11"/>
        <rFont val="Calibri"/>
        <family val="2"/>
        <scheme val="minor"/>
      </rPr>
      <t xml:space="preserve">18 volt Cordless Router, portable, with charger and two batteries Collet capacity: 10,000 – 30,000/min, Plunge Capacity: Trimmer 0-40mm, Plunge 0-35mm, Collet capacity: 3/8 inch and 1/4 inch, to include charger and two batteries. </t>
    </r>
    <r>
      <rPr>
        <b/>
        <sz val="11"/>
        <color rgb="FFFF0000"/>
        <rFont val="Calibri"/>
        <family val="2"/>
        <scheme val="minor"/>
      </rPr>
      <t>Minimum 2-year warranty.</t>
    </r>
  </si>
  <si>
    <r>
      <rPr>
        <b/>
        <sz val="11"/>
        <rFont val="Calibri"/>
        <family val="2"/>
        <scheme val="minor"/>
      </rPr>
      <t>18 volt Portable Jigsaw with toolcase, with charger and 2 batteries Bevel Capacity: 45°.</t>
    </r>
    <r>
      <rPr>
        <b/>
        <sz val="11"/>
        <color rgb="FF231F20"/>
        <rFont val="Calibri"/>
        <family val="2"/>
        <scheme val="minor"/>
      </rPr>
      <t xml:space="preserve"> </t>
    </r>
    <r>
      <rPr>
        <b/>
        <sz val="11"/>
        <color rgb="FFFF0000"/>
        <rFont val="Calibri"/>
        <family val="2"/>
        <scheme val="minor"/>
      </rPr>
      <t>Minimum 2-year warranty.</t>
    </r>
  </si>
  <si>
    <r>
      <rPr>
        <b/>
        <sz val="11"/>
        <rFont val="Calibri"/>
        <family val="2"/>
        <scheme val="minor"/>
      </rPr>
      <t>Portable 110V 50 Hz c.600 W motor Orbital Sander with outlet compatible with Dust Extractor.</t>
    </r>
    <r>
      <rPr>
        <b/>
        <sz val="11"/>
        <color rgb="FF231F20"/>
        <rFont val="Calibri"/>
        <family val="2"/>
        <scheme val="minor"/>
      </rPr>
      <t xml:space="preserve"> </t>
    </r>
    <r>
      <rPr>
        <b/>
        <sz val="11"/>
        <color rgb="FFFF0000"/>
        <rFont val="Calibri"/>
        <family val="2"/>
        <scheme val="minor"/>
      </rPr>
      <t>Minimum 2-year warranty.</t>
    </r>
  </si>
  <si>
    <r>
      <rPr>
        <b/>
        <sz val="11"/>
        <rFont val="Calibri"/>
        <family val="2"/>
        <scheme val="minor"/>
      </rPr>
      <t xml:space="preserve">Portable min. 18 volt Palm Sander with outlet compatible with Dust Extractor. To include charger and two batteries. </t>
    </r>
    <r>
      <rPr>
        <b/>
        <sz val="11"/>
        <color rgb="FFFF0000"/>
        <rFont val="Calibri"/>
        <family val="2"/>
        <scheme val="minor"/>
      </rPr>
      <t>Minimum 2-year warranty.</t>
    </r>
  </si>
  <si>
    <r>
      <rPr>
        <b/>
        <sz val="11"/>
        <rFont val="Calibri"/>
        <family val="2"/>
        <scheme val="minor"/>
      </rPr>
      <t>Portable 12/24/110 V, 50 Hz Pyrograph Machine.</t>
    </r>
    <r>
      <rPr>
        <b/>
        <sz val="11"/>
        <color rgb="FF231F20"/>
        <rFont val="Calibri"/>
        <family val="2"/>
        <scheme val="minor"/>
      </rPr>
      <t xml:space="preserve"> </t>
    </r>
    <r>
      <rPr>
        <b/>
        <sz val="11"/>
        <color rgb="FFFF0000"/>
        <rFont val="Calibri"/>
        <family val="2"/>
        <scheme val="minor"/>
      </rPr>
      <t>Minimum 2-year warranty.</t>
    </r>
  </si>
  <si>
    <r>
      <rPr>
        <b/>
        <sz val="11"/>
        <rFont val="Calibri"/>
        <family val="2"/>
        <scheme val="minor"/>
      </rPr>
      <t xml:space="preserve">Rechargeable, minimum 18 V, Portable Cordless Drill with case, to include charger and two batteries. </t>
    </r>
    <r>
      <rPr>
        <b/>
        <sz val="11"/>
        <color rgb="FFFF0000"/>
        <rFont val="Calibri"/>
        <family val="2"/>
        <scheme val="minor"/>
      </rPr>
      <t>Minimum 2-year warranty.</t>
    </r>
  </si>
  <si>
    <t xml:space="preserve">TECH/A/501 </t>
  </si>
  <si>
    <r>
      <rPr>
        <b/>
        <sz val="11"/>
        <rFont val="Calibri"/>
        <family val="2"/>
        <scheme val="minor"/>
      </rPr>
      <t xml:space="preserve">Scroll Saw, 450 mm, with tilt table, variable speed motor, sawdust blower, workpiece hold-down and blade guard attachment. Motor c.120-200 W, 230 V. </t>
    </r>
    <r>
      <rPr>
        <b/>
        <sz val="11"/>
        <color rgb="FFFF0000"/>
        <rFont val="Calibri"/>
        <family val="2"/>
        <scheme val="minor"/>
      </rPr>
      <t>Minimum 3-year on-site warranty to include parts and labour.</t>
    </r>
  </si>
  <si>
    <r>
      <rPr>
        <b/>
        <sz val="11"/>
        <rFont val="Calibri"/>
        <family val="2"/>
        <scheme val="minor"/>
      </rPr>
      <t>Drilling Machine, single phase, floor-standing, keyless chuck, cast iron table, tool free belt tensioning, safety guards, weight to exceed 70kg. To be supplied with drill press table to safely secure smaller work pieces.</t>
    </r>
    <r>
      <rPr>
        <b/>
        <sz val="11"/>
        <color rgb="FF231F20"/>
        <rFont val="Calibri"/>
        <family val="2"/>
        <scheme val="minor"/>
      </rPr>
      <t xml:space="preserve"> </t>
    </r>
    <r>
      <rPr>
        <b/>
        <sz val="11"/>
        <color rgb="FFFF0000"/>
        <rFont val="Calibri"/>
        <family val="2"/>
        <scheme val="minor"/>
      </rPr>
      <t>Minimum 3-year on-site warranty to include parts and labour.</t>
    </r>
  </si>
  <si>
    <r>
      <rPr>
        <b/>
        <sz val="11"/>
        <rFont val="Calibri"/>
        <family val="2"/>
        <scheme val="minor"/>
      </rPr>
      <t xml:space="preserve">Belt sander, c.150 mm wide belt, bench or floor mounted. Fitted with dust extraction facility in accordance with Circular Letter M45/01. Electrics: 230V, 50Hz. </t>
    </r>
    <r>
      <rPr>
        <b/>
        <sz val="11"/>
        <color rgb="FFFF0000"/>
        <rFont val="Calibri"/>
        <family val="2"/>
        <scheme val="minor"/>
      </rPr>
      <t xml:space="preserve">Minimum 3-year on-site warranty to include parts and labour.
NOTE:
</t>
    </r>
    <r>
      <rPr>
        <b/>
        <i/>
        <sz val="11"/>
        <color rgb="FFFF0000"/>
        <rFont val="Calibri"/>
        <family val="2"/>
        <scheme val="minor"/>
      </rPr>
      <t>Larger machines NOT suitable, for Health and Safety Reasons.</t>
    </r>
  </si>
  <si>
    <r>
      <rPr>
        <b/>
        <sz val="11"/>
        <rFont val="Calibri"/>
        <family val="2"/>
        <scheme val="minor"/>
      </rPr>
      <t>Vacuum form cutting machine, bench mounted type, complete with adjustable tilting table, guide fence and dust extraction outlet facility, Electrics: 230 V, 50 Hz.</t>
    </r>
    <r>
      <rPr>
        <b/>
        <sz val="11"/>
        <color rgb="FF231F20"/>
        <rFont val="Calibri"/>
        <family val="2"/>
        <scheme val="minor"/>
      </rPr>
      <t xml:space="preserve"> </t>
    </r>
    <r>
      <rPr>
        <b/>
        <sz val="11"/>
        <color rgb="FFFF0000"/>
        <rFont val="Calibri"/>
        <family val="2"/>
        <scheme val="minor"/>
      </rPr>
      <t>Minimum 3-year on-site warranty to include parts and labour.</t>
    </r>
  </si>
  <si>
    <r>
      <rPr>
        <b/>
        <sz val="11"/>
        <rFont val="Calibri"/>
        <family val="2"/>
        <scheme val="minor"/>
      </rPr>
      <t xml:space="preserve">Vacuum forming machine, bench top model, cut sheet size min. 250 mm x min. 450 mm. Electrics – 230 V, 50 Hz. </t>
    </r>
    <r>
      <rPr>
        <b/>
        <sz val="11"/>
        <color rgb="FFFF0000"/>
        <rFont val="Calibri"/>
        <family val="2"/>
        <scheme val="minor"/>
      </rPr>
      <t>Minimum 3-year on-site warranty to include parts and labour.</t>
    </r>
  </si>
  <si>
    <r>
      <rPr>
        <b/>
        <sz val="11"/>
        <rFont val="Calibri"/>
        <family val="2"/>
        <scheme val="minor"/>
      </rPr>
      <t xml:space="preserve">Thermoplastic sheet Strip Heater, 110 V 50Hz 600 mm suitable for bending thermoplastic sheets up to c.6 mm thick. </t>
    </r>
    <r>
      <rPr>
        <b/>
        <sz val="11"/>
        <color rgb="FFFF0000"/>
        <rFont val="Calibri"/>
        <family val="2"/>
        <scheme val="minor"/>
      </rPr>
      <t>Minimum 3-year on-site warranty to include parts and labour.</t>
    </r>
  </si>
  <si>
    <r>
      <rPr>
        <b/>
        <sz val="11"/>
        <rFont val="Calibri"/>
        <family val="2"/>
        <scheme val="minor"/>
      </rPr>
      <t xml:space="preserve">Plastic dip coating unit. Minimum capacity 50 litres. Supplied complete with air blower and air pressure regulator together with 20 kg packs of two different colours of polyethylene powder. Electrics: 230 V, 50 Hz. </t>
    </r>
    <r>
      <rPr>
        <b/>
        <sz val="11"/>
        <color rgb="FFFF0000"/>
        <rFont val="Calibri"/>
        <family val="2"/>
        <scheme val="minor"/>
      </rPr>
      <t>Minimum 3-year on-site warranty to include parts and labour.</t>
    </r>
  </si>
  <si>
    <r>
      <rPr>
        <b/>
        <sz val="11"/>
        <rFont val="Calibri"/>
        <family val="2"/>
        <scheme val="minor"/>
      </rPr>
      <t>Electric Sharpening system: grinding stone size x width 250mm x 50mm; stone grit K220; leather honing wheel size x width 200 x 30mm; rotation speed min: 80rpm; include jig for straight edges, plane irons, ripping chisels; include angle setting jig for measuring exact angles and settings. Single phase.</t>
    </r>
    <r>
      <rPr>
        <b/>
        <sz val="11"/>
        <color rgb="FF231F20"/>
        <rFont val="Calibri"/>
        <family val="2"/>
        <scheme val="minor"/>
      </rPr>
      <t xml:space="preserve"> </t>
    </r>
    <r>
      <rPr>
        <b/>
        <sz val="11"/>
        <color rgb="FFFF0000"/>
        <rFont val="Calibri"/>
        <family val="2"/>
        <scheme val="minor"/>
      </rPr>
      <t>Minimum 3-year on-site warranty to include parts and labour.</t>
    </r>
  </si>
  <si>
    <r>
      <rPr>
        <b/>
        <sz val="11"/>
        <rFont val="Calibri"/>
        <family val="2"/>
        <scheme val="minor"/>
      </rPr>
      <t xml:space="preserve">Visualiser: Min. 13 MP Lens, Up to 4K at 30 fps Video, Built-In Mic, coverage A3 + (533x330mm), USB Interface &amp; Power Connection to a PC. </t>
    </r>
    <r>
      <rPr>
        <b/>
        <sz val="11"/>
        <color rgb="FFFF0000"/>
        <rFont val="Calibri"/>
        <family val="2"/>
        <scheme val="minor"/>
      </rPr>
      <t>Minimum 5-year warranty.</t>
    </r>
  </si>
  <si>
    <r>
      <rPr>
        <b/>
        <sz val="11"/>
        <rFont val="Calibri"/>
        <family val="2"/>
        <scheme val="minor"/>
      </rPr>
      <t xml:space="preserve">Portable CNC design/vinyl cutter, min. material width 500mm, min. material thickness 0.7mm, to include appropriate computer operating software. 2 no. 1 metre vinyl rolls to be supplied. Floor stand as opposed to bench mounting. </t>
    </r>
    <r>
      <rPr>
        <b/>
        <sz val="11"/>
        <color rgb="FFFF0000"/>
        <rFont val="Calibri"/>
        <family val="2"/>
        <scheme val="minor"/>
      </rPr>
      <t>Minimum 3-year on-site warranty to include parts and labour.</t>
    </r>
  </si>
  <si>
    <t>NOTE: Companies supplying specialist pieces of equipment to practical rooms etc. must supply, install, commission, and sign off for safe use.</t>
  </si>
  <si>
    <t>Total amount for Equipment for T4 Subjects</t>
  </si>
  <si>
    <t>DCG/16</t>
  </si>
  <si>
    <t>Show-me boards, A3 size, gridded, with 4 drywipe pens and eraser.</t>
  </si>
  <si>
    <r>
      <t xml:space="preserve">A3 colour laser printer: minimum 600dpi, include wireless direct option and suitable to produce quality drawings. </t>
    </r>
    <r>
      <rPr>
        <b/>
        <sz val="11"/>
        <color rgb="FFFF0000"/>
        <rFont val="Calibri"/>
        <family val="2"/>
        <scheme val="minor"/>
      </rPr>
      <t>Minimum 1-year on-site warranty to include parts and labour.</t>
    </r>
  </si>
  <si>
    <r>
      <t xml:space="preserve">Visualiser, Min. 13MP Lens, Up to 4K at 30 fps Video, Built-In Mic with Noise Reduction, coverage A3 + (533x330mm), USB Interface &amp; Power Connection to a PC. </t>
    </r>
    <r>
      <rPr>
        <b/>
        <sz val="11"/>
        <color rgb="FFFF0000"/>
        <rFont val="Calibri"/>
        <family val="2"/>
        <scheme val="minor"/>
      </rPr>
      <t>Minimum 5-year warranty.</t>
    </r>
  </si>
  <si>
    <r>
      <t xml:space="preserve">Comb Binding machine: electric, up to A3 size, minimum 200-page binding capacity. </t>
    </r>
    <r>
      <rPr>
        <b/>
        <sz val="11"/>
        <color rgb="FFFF0000"/>
        <rFont val="Calibri"/>
        <family val="2"/>
        <scheme val="minor"/>
      </rPr>
      <t>Minimum 2-year warranty.</t>
    </r>
  </si>
  <si>
    <t>NOTE: Equipment to be commissioned and training provided where appropriate. Where servicing is required during the warranty period then the cost should be included in the tender price.</t>
  </si>
  <si>
    <t>Yearly Maintenance Fee for information only</t>
  </si>
  <si>
    <t>Tendering Companies Signature</t>
  </si>
  <si>
    <t>TECH/B/113(A)</t>
  </si>
  <si>
    <t>TECH/B/113(B)</t>
  </si>
  <si>
    <t>Set of (magnetic) drawing equipment, for (magnetic) chalkboard, to include (i) compass with steel point (500mm), (ii) 60°/30° set square (500mm), (iii) 45° set square (500mm), (iv) protractor (425mm) and (v) heavy duty rule with bevelled edges (1000mm).</t>
  </si>
  <si>
    <t>ENG/A/401-461</t>
  </si>
  <si>
    <t>Digital multi-meter, auto-ranging frequency measurement, capacitance measurement and transistor test.
Voltage a.c and d.c– c.5 ranges each from 200 mV x 100 mV to 600 V x 1 V.
Current a.c and d.c – c.4 ranges each from 2 mA x 1 mA to 10 x 10 mA.
Resistance – c.6 ranges from 200 R x 0.01 R to 20 M x 10 K.
Capacitance – c.5 ranges from 2000 pF x 1 pf to 20 mF 10 nF.
Frequency – c.5 ranges from 2 kHz x 1 Hz to 20 MHz x 100 kHz.
Diode test.
Continuity text.
Transistor test NPN and PNP.
Minimum 2-year warranty.</t>
  </si>
  <si>
    <t>Digital multi-meter, auto-ranging frequency measurement, capacitance measurement and transistor test.
Voltage a.c and d.c – c.5 ranges each from 200 mV x 100 mV to 600 V x 1V.
Current a.c and d.c – c.4 ranges each from 2 mA x 1 mA to 10 x 10 mA.
Resistance – c.6 ranges from 200 R x 0.01 R to 20 M x 10 K.
Capacitance – c.5 ranges from 2000 pF x 1 pf to 20 mF 10 nF.
Frequency – c.5 ranges from 2 kHz x 1 Hz to 20 MHz x 100 kHz.
Diode test.
Continuity text.
Transistor test NPN and PNP.
Minimum 2-year warranty.</t>
  </si>
  <si>
    <t>Wall mount storage units for the workshop, High grade polypropylene bins, 12x Small bins (75mm x 100mm x 110mm); 6x Medium bins (75mm x 100mm x 160mm); 6x Large bins (75mm x 100mm x 210mm).</t>
  </si>
  <si>
    <t>Pack/kit of accessories suitable for electronics work (i.e., push-fit directly to miniature motor shafts):
Pack of c.10 plastic wheels, various diameter sizes (e.g., 30mm – 70mm).
Pack of c.10 plastic propellers, c.100mm diameter, 2 or 3 blades.
Pack of c.10 2mm steel shafting.
Pack of c.10 3mm steel shafting.
Pack of c.10 miniature pulleys, various diameter sizes (e.g., 8mm to 25mm).
Pack of c.10 plastic gears, various diameter sizes (e.g., 15mm to 40mm).
Pack of c.10 miniature worm gears.</t>
  </si>
  <si>
    <t>Electric soldering iron, extra fine tip for electronics, complete with stand and sponge, min..30W, 220-240V. Minimum 2-year warranty.</t>
  </si>
  <si>
    <t>Temperature controlled electric soldering iron/station, complete with stand and cleaning sponge, c.50 W, 220-240V. Minimum 2-year warranty.</t>
  </si>
  <si>
    <t>Single core wire, diameter, c.1.2mm x c.100 m length, to include:
Black reels, Red reels, Blue reels.</t>
  </si>
  <si>
    <t>Stranded wire, diameter, c.1.4mm x c.100 m length, to include
 Black reels, Red reels, Blue reels.</t>
  </si>
  <si>
    <t>Extra flexible stranded wire, diameter, c.2.8mm x c.100 m length, to include:
Red, and Black.</t>
  </si>
  <si>
    <t>Potentiometers, to include:
1K LIN,
2200K LIN,
10K LIN,
100K LIN,
1M LIN,
100K LIN dual control (stereo).</t>
  </si>
  <si>
    <t>Pack/kit of NTC thermistors, to include:
5 k ohm,
2700 ohm.</t>
  </si>
  <si>
    <t>Sensors for air and weather, colour and light, and sound (for micro-computer specified in ENG/A/403).</t>
  </si>
  <si>
    <t>5mm LED’s and clips, to include:
Red,
Yellow,
Green,
Flashing.
5mm bezel panel clips (one piece).
Silicone rectifier diode IN4001 1A, 50V max.
Silicone rectifier diode IN5401 3A, 100V max.
Seven segment LED display, common cathode, c.13mm.</t>
  </si>
  <si>
    <t>Note: Portable Tools to be supplied as cordless appliances only. Where possible, the same brand to be supplied for all tools to ensure batteries are interchangeable.</t>
  </si>
  <si>
    <t>LT variable voltage power supply unit, overload protection. Performance (approx.):
DC – 0-25 V (no load) and 24 V (8 A load),
AC – 0-25 V (no load) and 24 V (8 A load).
Minimum 2-year warranty.</t>
  </si>
  <si>
    <t>Standard 5mm LED’s, to include:
Red,
Yellow,
Green,
Clear,
Flashing.</t>
  </si>
  <si>
    <t>Standard 3mm LED’s, to include:
Red,
Yellow,
Green,
Flashing.</t>
  </si>
  <si>
    <t>CS/A/901-931</t>
  </si>
  <si>
    <t>TECH/A/119</t>
  </si>
  <si>
    <t>Rosewood Sliding bevel (woodwork), wooden handle, hardened steel blade, locking mechanism.</t>
  </si>
  <si>
    <r>
      <rPr>
        <b/>
        <sz val="11"/>
        <rFont val="Calibri"/>
        <family val="2"/>
        <scheme val="minor"/>
      </rPr>
      <t xml:space="preserve">Chisels (bevel edge):
6mm,
10mm,
18mm,
25mm.
</t>
    </r>
    <r>
      <rPr>
        <b/>
        <sz val="11"/>
        <color rgb="FFFF0000"/>
        <rFont val="Calibri"/>
        <family val="2"/>
        <scheme val="minor"/>
      </rPr>
      <t>Minimum 10-year warranty.</t>
    </r>
  </si>
  <si>
    <r>
      <rPr>
        <b/>
        <sz val="11"/>
        <rFont val="Calibri"/>
        <family val="2"/>
        <scheme val="minor"/>
      </rPr>
      <t xml:space="preserve">Splitproof Chisels (mortise):
6mm,
10mm,
18mm,
25mm.
</t>
    </r>
    <r>
      <rPr>
        <b/>
        <sz val="11"/>
        <color rgb="FFFF0000"/>
        <rFont val="Calibri"/>
        <family val="2"/>
        <scheme val="minor"/>
      </rPr>
      <t>Minimum 10-year warranty.</t>
    </r>
  </si>
  <si>
    <t>Files, smooth, 250mm:
Half round,
Hand,
Round,
Square,
Three square.</t>
  </si>
  <si>
    <t>"Abra” (or equal) file, 250mm, medium cut.</t>
  </si>
  <si>
    <t>G-clamps: 150mm, 250mm, 300mm.</t>
  </si>
  <si>
    <t>Sensors for air and weather, colour and light, and sound (for micro-computer specified in TECH/A/402).</t>
  </si>
  <si>
    <t>Electric soldering iron, extra fine tip for electronics, complete with stand and sponge, min. 30 W, 220-240 V. Minimum 2-year warranty.</t>
  </si>
  <si>
    <t>TECH/A/444</t>
  </si>
  <si>
    <t>TECH/A/460</t>
  </si>
  <si>
    <t>M3 screws and nuts:
Box M3 screws 6mm pack of 100,
Box M3 screws 12mm pack of 100,
Box M3 screws 20mm pack of 100,
Box M3 screws 25mm pack of 100,
Box M3 nuts pack of 100,
Box M3 washers pack of 500.</t>
  </si>
  <si>
    <t>M4 screws and nuts:  
Box M4 screws 6mm pack of 100,
Box M4 screws 12mm pack of 100,
Box M4 screws 25mm pack of 100,
Box M4 nuts pack of 100,
Box M4 washers pack of 500.</t>
  </si>
  <si>
    <t>TECH/A/101-122</t>
  </si>
  <si>
    <r>
      <rPr>
        <b/>
        <sz val="11"/>
        <rFont val="Calibri"/>
        <family val="2"/>
        <scheme val="minor"/>
      </rPr>
      <t xml:space="preserve">Vertical Bandsaw
Floor-standing, Min. Cutting Height 310mm, Min. Cutting Width 420mm, Tilting Table to 45 degrees, Rip Fence Aluminium on Cast Iron Mounting with Steel rail, slot in work table to accept mitre guide, mitre guide to be supplied, Upper and Lower Precision Guides in steel, DC Electronic Brake Unit and over load protection, Non- latching emergency stop on bottom of frame, Locks on Door, minimum 3HP, 3 phase. Bi-metal (M42) blade to be supplied for metal cutting, GP 3/8” (10mm) x 8 TPI Carbon steel Blade for cutting plastics. 1 Rip Saw wood blade 3/4” (20mm) x 4 TPI, and 1 General Purpose wood 3/8” (10mm) x 6 TPI.
</t>
    </r>
    <r>
      <rPr>
        <b/>
        <sz val="11"/>
        <color rgb="FF000000"/>
        <rFont val="Calibri"/>
        <family val="2"/>
        <scheme val="minor"/>
      </rPr>
      <t xml:space="preserve">
</t>
    </r>
    <r>
      <rPr>
        <b/>
        <sz val="11"/>
        <color rgb="FFFF0000"/>
        <rFont val="Calibri"/>
        <family val="2"/>
        <scheme val="minor"/>
      </rPr>
      <t xml:space="preserve">NOTE:
</t>
    </r>
    <r>
      <rPr>
        <b/>
        <i/>
        <sz val="11"/>
        <color rgb="FFFF0000"/>
        <rFont val="Calibri"/>
        <family val="2"/>
        <scheme val="minor"/>
      </rPr>
      <t>Follow Health &amp; Safety advice regarding use of this machine and age restrictions on its use; Statutory Instruments (SI) No. 36 of 2016 Safety, Health and Welfare at Work (General Application) (Amendment) Regulations 2016.</t>
    </r>
  </si>
  <si>
    <r>
      <rPr>
        <b/>
        <sz val="11"/>
        <rFont val="Calibri"/>
        <family val="2"/>
        <scheme val="minor"/>
      </rPr>
      <t xml:space="preserve">Magnetic folding machine, Capacity: 1250 x 1,6 mm at 400 N/mm², 230 volt. To be supplied with: Wide clamping bar, narrow clamping bar, slotted clamping bar for shallow boxes, segmented clamping bar (finders), sheet support. </t>
    </r>
    <r>
      <rPr>
        <b/>
        <sz val="11"/>
        <color rgb="FFFF0000"/>
        <rFont val="Calibri"/>
        <family val="2"/>
        <scheme val="minor"/>
      </rPr>
      <t>Minimum 3-year on-site warranty to include parts and labour.</t>
    </r>
  </si>
  <si>
    <r>
      <rPr>
        <b/>
        <sz val="11"/>
        <rFont val="Calibri"/>
        <family val="2"/>
        <scheme val="minor"/>
      </rPr>
      <t xml:space="preserve">Guillotine-Notcher, bench mounted type, table size: c.500 mm x 400 mm, max. capacity in ferrous metals: c.1.5 mm, max. capacity in non-ferrous metals: c.3 mm. </t>
    </r>
    <r>
      <rPr>
        <b/>
        <sz val="11"/>
        <color rgb="FFFF0000"/>
        <rFont val="Calibri"/>
        <family val="2"/>
        <scheme val="minor"/>
      </rPr>
      <t>Minimum 3-year on-site warranty to include parts and labour.</t>
    </r>
  </si>
  <si>
    <r>
      <rPr>
        <b/>
        <sz val="11"/>
        <rFont val="Calibri"/>
        <family val="2"/>
        <scheme val="minor"/>
      </rPr>
      <t xml:space="preserve">Wood Turning Lathe, c.400 W (0.5 HP), floor-standing with faceplate, c.610 mm between centres, 2 Bar bed, variable speed  (c.450-2000 rpm). </t>
    </r>
    <r>
      <rPr>
        <b/>
        <sz val="11"/>
        <color rgb="FFFF0000"/>
        <rFont val="Calibri"/>
        <family val="2"/>
        <scheme val="minor"/>
      </rPr>
      <t>Minimum 3-year on-site warranty to include parts and labour.</t>
    </r>
  </si>
  <si>
    <t>TECH/B/205</t>
  </si>
  <si>
    <r>
      <rPr>
        <b/>
        <sz val="11"/>
        <rFont val="Calibri"/>
        <family val="2"/>
        <scheme val="minor"/>
      </rPr>
      <t xml:space="preserve">Laser cutter/engraver: Co2, workable on a variety of materials, </t>
    </r>
    <r>
      <rPr>
        <b/>
        <u/>
        <sz val="11"/>
        <rFont val="Calibri"/>
        <family val="2"/>
        <scheme val="minor"/>
      </rPr>
      <t>minimum</t>
    </r>
    <r>
      <rPr>
        <b/>
        <sz val="11"/>
        <rFont val="Calibri"/>
        <family val="2"/>
        <scheme val="minor"/>
      </rPr>
      <t xml:space="preserve"> engraving area 400mm x 300mm, accommodate minimum 100mm thickness, minimum 30-80 Watt laser tube, open source software and driver, Raster &amp; Vector operating modes, single phase, must come with a Vector grid, Air compressor and Fume extraction system, and Technical support must be available.</t>
    </r>
    <r>
      <rPr>
        <b/>
        <sz val="11"/>
        <color rgb="FF231F20"/>
        <rFont val="Calibri"/>
        <family val="2"/>
        <scheme val="minor"/>
      </rPr>
      <t xml:space="preserve"> </t>
    </r>
    <r>
      <rPr>
        <b/>
        <sz val="11"/>
        <color rgb="FFFF0000"/>
        <rFont val="Calibri"/>
        <family val="2"/>
        <scheme val="minor"/>
      </rPr>
      <t xml:space="preserve">Minimum 2-year on-site warranty on machine and Co2 tube.
</t>
    </r>
    <r>
      <rPr>
        <b/>
        <sz val="11"/>
        <color rgb="FF231F20"/>
        <rFont val="Calibri"/>
        <family val="2"/>
        <scheme val="minor"/>
      </rPr>
      <t xml:space="preserve">
</t>
    </r>
    <r>
      <rPr>
        <b/>
        <sz val="11"/>
        <color rgb="FFFF0000"/>
        <rFont val="Calibri"/>
        <family val="2"/>
        <scheme val="minor"/>
      </rPr>
      <t xml:space="preserve">NOTE:
</t>
    </r>
    <r>
      <rPr>
        <b/>
        <i/>
        <sz val="11"/>
        <color rgb="FFFF0000"/>
        <rFont val="Calibri"/>
        <family val="2"/>
        <scheme val="minor"/>
      </rPr>
      <t>Only 1 laser cutter to share between Engineering, Technology and Construction Studies room. If the school offers any of these three subjects (or is getting an upgrade to any of these rooms) they are entitled to get a laser cutter. The location of the laser cutter is identified on each of the room layouts.</t>
    </r>
  </si>
  <si>
    <t>TECH/B/101-113</t>
  </si>
  <si>
    <t>3D Printer: Min volume area 200mm x 200mm x 200mm, Suitable for education purposes (not DIY/home spec.) and capable of high-quality printing, user-friendly software based on open-source platform (Compatible with Parametric Modelling software used in Design and Communication Graphics (DCG)), Support materials such as PLA, Fully enclosed print chamber, and Technical support must be available. Roll of PLA to be provided with machine. Minimum 2-year on-site warranty to include parts and labour.</t>
  </si>
  <si>
    <t>DELETED</t>
  </si>
  <si>
    <t>Safety Equipment</t>
  </si>
  <si>
    <r>
      <t xml:space="preserve">Laptop suitable to run laser cutter and 3D printer, to be supplied with a case and wireless optical mouse. Minimum 2-year warranty.
Purchasing details along with order and NAGSF forms at </t>
    </r>
    <r>
      <rPr>
        <b/>
        <u/>
        <sz val="11"/>
        <color rgb="FF7030A0"/>
        <rFont val="Calibri"/>
        <family val="2"/>
        <scheme val="minor"/>
      </rPr>
      <t>https://www.oidetechnologyineducation.ie/technology-infrastructure/technical-and-purchasing-considerations/</t>
    </r>
  </si>
  <si>
    <t>Available through a framework - contact Oide for more details</t>
  </si>
  <si>
    <r>
      <t xml:space="preserve">TECH/A/102(A) 
</t>
    </r>
    <r>
      <rPr>
        <b/>
        <sz val="11"/>
        <color rgb="FFFF0000"/>
        <rFont val="Calibri"/>
        <family val="2"/>
        <scheme val="minor"/>
      </rPr>
      <t>24 right handed,
6 left handed</t>
    </r>
  </si>
  <si>
    <r>
      <t xml:space="preserve">TECH/A/102(B)
</t>
    </r>
    <r>
      <rPr>
        <b/>
        <sz val="11"/>
        <color rgb="FFFF0000"/>
        <rFont val="Calibri"/>
        <family val="2"/>
        <scheme val="minor"/>
      </rPr>
      <t>24 right handed,
6 left handed</t>
    </r>
  </si>
  <si>
    <r>
      <t xml:space="preserve">TECH/A/439
</t>
    </r>
    <r>
      <rPr>
        <b/>
        <sz val="11"/>
        <color rgb="FFFF0000"/>
        <rFont val="Calibri"/>
        <family val="2"/>
        <scheme val="minor"/>
      </rPr>
      <t>1000</t>
    </r>
  </si>
  <si>
    <t>Electronics and Control Technology</t>
  </si>
  <si>
    <t>Electronics Equipment</t>
  </si>
  <si>
    <t>Engineering
Section 4</t>
  </si>
  <si>
    <t>Applied Technology</t>
  </si>
  <si>
    <t>Construction Studies &amp; Wood Technology</t>
  </si>
  <si>
    <t>Engineering</t>
  </si>
  <si>
    <t>Applied Tech 
Section 4</t>
  </si>
  <si>
    <t>Construction St. 
Section 9</t>
  </si>
  <si>
    <r>
      <t xml:space="preserve">TECH/A/118
</t>
    </r>
    <r>
      <rPr>
        <b/>
        <sz val="11"/>
        <color rgb="FFFF0000"/>
        <rFont val="Calibri"/>
        <family val="2"/>
        <scheme val="minor"/>
      </rPr>
      <t xml:space="preserve"> 6 of each</t>
    </r>
  </si>
  <si>
    <r>
      <t xml:space="preserve">TECH/A/212
</t>
    </r>
    <r>
      <rPr>
        <b/>
        <sz val="11"/>
        <color rgb="FFFF0000"/>
        <rFont val="Calibri"/>
        <family val="2"/>
        <scheme val="minor"/>
      </rPr>
      <t>12 of each size</t>
    </r>
  </si>
  <si>
    <r>
      <t xml:space="preserve">TECH/A/213 
</t>
    </r>
    <r>
      <rPr>
        <b/>
        <sz val="11"/>
        <color rgb="FFFF0000"/>
        <rFont val="Calibri"/>
        <family val="2"/>
        <scheme val="minor"/>
      </rPr>
      <t>12 of each size</t>
    </r>
  </si>
  <si>
    <r>
      <t xml:space="preserve">TECH/A/223
</t>
    </r>
    <r>
      <rPr>
        <b/>
        <sz val="11"/>
        <color rgb="FFFF0000"/>
        <rFont val="Calibri"/>
        <family val="2"/>
        <scheme val="minor"/>
      </rPr>
      <t>12 of each type</t>
    </r>
  </si>
  <si>
    <r>
      <t xml:space="preserve">TECH/A/264 
</t>
    </r>
    <r>
      <rPr>
        <b/>
        <sz val="11"/>
        <color rgb="FFFF0000"/>
        <rFont val="Calibri"/>
        <family val="2"/>
        <scheme val="minor"/>
      </rPr>
      <t>6 of each size</t>
    </r>
  </si>
  <si>
    <r>
      <t xml:space="preserve">TECH/A/502 
</t>
    </r>
    <r>
      <rPr>
        <b/>
        <sz val="11"/>
        <color rgb="FFFF0000"/>
        <rFont val="Calibri"/>
        <family val="2"/>
        <scheme val="minor"/>
      </rPr>
      <t>3 of each pack</t>
    </r>
  </si>
  <si>
    <r>
      <t xml:space="preserve">TECH/A/503 
</t>
    </r>
    <r>
      <rPr>
        <b/>
        <sz val="11"/>
        <color rgb="FFFF0000"/>
        <rFont val="Calibri"/>
        <family val="2"/>
        <scheme val="minor"/>
      </rPr>
      <t>3 of each pack</t>
    </r>
  </si>
  <si>
    <r>
      <t xml:space="preserve">TECH/A/504 
</t>
    </r>
    <r>
      <rPr>
        <b/>
        <sz val="11"/>
        <color rgb="FFFF0000"/>
        <rFont val="Calibri"/>
        <family val="2"/>
        <scheme val="minor"/>
      </rPr>
      <t>10 of each pack</t>
    </r>
  </si>
  <si>
    <r>
      <t xml:space="preserve">TECH/A/505 
</t>
    </r>
    <r>
      <rPr>
        <b/>
        <sz val="11"/>
        <color rgb="FFFF0000"/>
        <rFont val="Calibri"/>
        <family val="2"/>
        <scheme val="minor"/>
      </rPr>
      <t>15 of each pack</t>
    </r>
  </si>
  <si>
    <r>
      <t xml:space="preserve">TECH/A/506 
</t>
    </r>
    <r>
      <rPr>
        <b/>
        <sz val="11"/>
        <color rgb="FFFF0000"/>
        <rFont val="Calibri"/>
        <family val="2"/>
        <scheme val="minor"/>
      </rPr>
      <t>1 box of each</t>
    </r>
  </si>
  <si>
    <r>
      <t xml:space="preserve">TECH/A/507
</t>
    </r>
    <r>
      <rPr>
        <b/>
        <sz val="11"/>
        <color rgb="FFFF0000"/>
        <rFont val="Calibri"/>
        <family val="2"/>
        <scheme val="minor"/>
      </rPr>
      <t>1 box of each</t>
    </r>
  </si>
  <si>
    <r>
      <t xml:space="preserve">ENG/A/451
</t>
    </r>
    <r>
      <rPr>
        <b/>
        <sz val="11"/>
        <color rgb="FFFF0000"/>
        <rFont val="Calibri"/>
        <family val="2"/>
        <scheme val="minor"/>
      </rPr>
      <t>75 of each type</t>
    </r>
  </si>
  <si>
    <r>
      <t xml:space="preserve">ENG/A/450    
</t>
    </r>
    <r>
      <rPr>
        <b/>
        <sz val="11"/>
        <color rgb="FFFF0000"/>
        <rFont val="Calibri"/>
        <family val="2"/>
        <scheme val="minor"/>
      </rPr>
      <t>25
25
100
25</t>
    </r>
  </si>
  <si>
    <t>Pack/kit of miniature speakers, for example:
8 ohm,
64 ohm,
Buzzer 6 V (leads),
Miniature piezo buzzer.</t>
  </si>
  <si>
    <r>
      <t xml:space="preserve">ENG/A/449
</t>
    </r>
    <r>
      <rPr>
        <b/>
        <sz val="11"/>
        <color rgb="FFFF0000"/>
        <rFont val="Calibri"/>
        <family val="2"/>
        <scheme val="minor"/>
      </rPr>
      <t>50
25
25
15
15
15</t>
    </r>
  </si>
  <si>
    <t>Pack/kit of linear integrated circuits (ICs), to include:
555 Timer,
741 Op Amp,
3140 Op Amp,
556,
7400,
7490.</t>
  </si>
  <si>
    <r>
      <t xml:space="preserve">ENG/A/448
</t>
    </r>
    <r>
      <rPr>
        <b/>
        <sz val="11"/>
        <color rgb="FFFF0000"/>
        <rFont val="Calibri"/>
        <family val="2"/>
        <scheme val="minor"/>
      </rPr>
      <t>100 of each type</t>
    </r>
  </si>
  <si>
    <r>
      <t xml:space="preserve">ENG/A/447
</t>
    </r>
    <r>
      <rPr>
        <b/>
        <sz val="11"/>
        <color rgb="FFFF0000"/>
        <rFont val="Calibri"/>
        <family val="2"/>
        <scheme val="minor"/>
      </rPr>
      <t>50 of each</t>
    </r>
  </si>
  <si>
    <r>
      <t xml:space="preserve">ENG/A/446
</t>
    </r>
    <r>
      <rPr>
        <b/>
        <sz val="11"/>
        <color rgb="FFFF0000"/>
        <rFont val="Calibri"/>
        <family val="2"/>
        <scheme val="minor"/>
      </rPr>
      <t>30 of each type</t>
    </r>
  </si>
  <si>
    <r>
      <t xml:space="preserve">ENG/A/444
</t>
    </r>
    <r>
      <rPr>
        <b/>
        <sz val="11"/>
        <color rgb="FFFF0000"/>
        <rFont val="Calibri"/>
        <family val="2"/>
        <scheme val="minor"/>
      </rPr>
      <t>100
10</t>
    </r>
  </si>
  <si>
    <t>Pack/kit of assorted sizes of strip-board, to include:
25mm x 64mm,
119mm x 455mm.</t>
  </si>
  <si>
    <r>
      <t xml:space="preserve">ENG/A/442
</t>
    </r>
    <r>
      <rPr>
        <b/>
        <sz val="11"/>
        <color rgb="FFFF0000"/>
        <rFont val="Calibri"/>
        <family val="2"/>
        <scheme val="minor"/>
      </rPr>
      <t>200 of each item</t>
    </r>
  </si>
  <si>
    <r>
      <t xml:space="preserve">ENG/A/441
</t>
    </r>
    <r>
      <rPr>
        <b/>
        <sz val="11"/>
        <color rgb="FFFF0000"/>
        <rFont val="Calibri"/>
        <family val="2"/>
        <scheme val="minor"/>
      </rPr>
      <t>100 of each colour</t>
    </r>
  </si>
  <si>
    <r>
      <t xml:space="preserve">ENG/A/434
</t>
    </r>
    <r>
      <rPr>
        <b/>
        <sz val="11"/>
        <color rgb="FFFF0000"/>
        <rFont val="Calibri"/>
        <family val="2"/>
        <scheme val="minor"/>
      </rPr>
      <t>80 of each type</t>
    </r>
  </si>
  <si>
    <r>
      <t xml:space="preserve">ENG/A/433
</t>
    </r>
    <r>
      <rPr>
        <b/>
        <sz val="11"/>
        <color rgb="FFFF0000"/>
        <rFont val="Calibri"/>
        <family val="2"/>
        <scheme val="minor"/>
      </rPr>
      <t>100 of each type</t>
    </r>
  </si>
  <si>
    <r>
      <t xml:space="preserve">ENG/A/431
</t>
    </r>
    <r>
      <rPr>
        <b/>
        <sz val="11"/>
        <color rgb="FFFF0000"/>
        <rFont val="Calibri"/>
        <family val="2"/>
        <scheme val="minor"/>
      </rPr>
      <t>30 of each type</t>
    </r>
  </si>
  <si>
    <r>
      <t xml:space="preserve">ENG/A/430
</t>
    </r>
    <r>
      <rPr>
        <b/>
        <sz val="11"/>
        <color rgb="FFFF0000"/>
        <rFont val="Calibri"/>
        <family val="2"/>
        <scheme val="minor"/>
      </rPr>
      <t>150 of each type</t>
    </r>
  </si>
  <si>
    <r>
      <t xml:space="preserve">ENG/A/429                              
</t>
    </r>
    <r>
      <rPr>
        <b/>
        <sz val="11"/>
        <color rgb="FFFF0000"/>
        <rFont val="Calibri"/>
        <family val="2"/>
        <scheme val="minor"/>
      </rPr>
      <t>150 of each</t>
    </r>
  </si>
  <si>
    <r>
      <t xml:space="preserve">ENG/A/428   
</t>
    </r>
    <r>
      <rPr>
        <b/>
        <sz val="11"/>
        <color rgb="FFFF0000"/>
        <rFont val="Calibri"/>
        <family val="2"/>
        <scheme val="minor"/>
      </rPr>
      <t>30
30
30
30
30
30</t>
    </r>
    <r>
      <rPr>
        <b/>
        <sz val="11"/>
        <rFont val="Calibri"/>
        <family val="2"/>
        <scheme val="minor"/>
      </rPr>
      <t xml:space="preserve">
</t>
    </r>
    <r>
      <rPr>
        <b/>
        <sz val="11"/>
        <color rgb="FFFF0000"/>
        <rFont val="Calibri"/>
        <family val="2"/>
        <scheme val="minor"/>
      </rPr>
      <t>300</t>
    </r>
  </si>
  <si>
    <t>Pack/kit of battery holders and clips, to include:
2XAA,
4XAA,
2XC,
4XC,
2XD,
4XD,
PP3 battery snaps.</t>
  </si>
  <si>
    <r>
      <t xml:space="preserve">ENG/A/427 
</t>
    </r>
    <r>
      <rPr>
        <b/>
        <sz val="11"/>
        <color rgb="FFFF0000"/>
        <rFont val="Calibri"/>
        <family val="2"/>
        <scheme val="minor"/>
      </rPr>
      <t>50 of each</t>
    </r>
  </si>
  <si>
    <r>
      <t xml:space="preserve">ENG/A/423
</t>
    </r>
    <r>
      <rPr>
        <b/>
        <sz val="11"/>
        <color rgb="FFFF0000"/>
        <rFont val="Calibri"/>
        <family val="2"/>
        <scheme val="minor"/>
      </rPr>
      <t>2 of each colour</t>
    </r>
  </si>
  <si>
    <r>
      <t xml:space="preserve">ENG/A/422
</t>
    </r>
    <r>
      <rPr>
        <b/>
        <sz val="11"/>
        <color rgb="FFFF0000"/>
        <rFont val="Calibri"/>
        <family val="2"/>
        <scheme val="minor"/>
      </rPr>
      <t>2 of each colour</t>
    </r>
  </si>
  <si>
    <r>
      <t xml:space="preserve">ENG/A/415
</t>
    </r>
    <r>
      <rPr>
        <b/>
        <sz val="11"/>
        <color rgb="FFFF0000"/>
        <rFont val="Calibri"/>
        <family val="2"/>
        <scheme val="minor"/>
      </rPr>
      <t xml:space="preserve"> 10 of each</t>
    </r>
  </si>
  <si>
    <r>
      <t xml:space="preserve">CS/A/931
</t>
    </r>
    <r>
      <rPr>
        <b/>
        <sz val="11"/>
        <color rgb="FFFF0000"/>
        <rFont val="Calibri"/>
        <family val="2"/>
        <scheme val="minor"/>
      </rPr>
      <t>5 of each pack</t>
    </r>
  </si>
  <si>
    <r>
      <t xml:space="preserve">CS/A/918
</t>
    </r>
    <r>
      <rPr>
        <b/>
        <sz val="11"/>
        <color rgb="FFFF0000"/>
        <rFont val="Calibri"/>
        <family val="2"/>
        <scheme val="minor"/>
      </rPr>
      <t>300 of each colour</t>
    </r>
  </si>
  <si>
    <r>
      <t xml:space="preserve">CS/A/917
</t>
    </r>
    <r>
      <rPr>
        <b/>
        <sz val="11"/>
        <color rgb="FFFF0000"/>
        <rFont val="Calibri"/>
        <family val="2"/>
        <scheme val="minor"/>
      </rPr>
      <t>300 of each colour</t>
    </r>
  </si>
  <si>
    <r>
      <t xml:space="preserve">CS/A/913
</t>
    </r>
    <r>
      <rPr>
        <b/>
        <sz val="11"/>
        <color rgb="FFFF0000"/>
        <rFont val="Calibri"/>
        <family val="2"/>
        <scheme val="minor"/>
      </rPr>
      <t xml:space="preserve"> 20 of each type</t>
    </r>
  </si>
  <si>
    <r>
      <t xml:space="preserve">CS/A/912
</t>
    </r>
    <r>
      <rPr>
        <b/>
        <sz val="11"/>
        <color rgb="FFFF0000"/>
        <rFont val="Calibri"/>
        <family val="2"/>
        <scheme val="minor"/>
      </rPr>
      <t>10 of each</t>
    </r>
  </si>
  <si>
    <r>
      <t xml:space="preserve">CS/A/910
</t>
    </r>
    <r>
      <rPr>
        <b/>
        <sz val="11"/>
        <color rgb="FFFF0000"/>
        <rFont val="Calibri"/>
        <family val="2"/>
        <scheme val="minor"/>
      </rPr>
      <t>2 rolls of each colour</t>
    </r>
  </si>
  <si>
    <r>
      <t xml:space="preserve">CS/A/909
</t>
    </r>
    <r>
      <rPr>
        <b/>
        <sz val="11"/>
        <color rgb="FFFF0000"/>
        <rFont val="Calibri"/>
        <family val="2"/>
        <scheme val="minor"/>
      </rPr>
      <t>2 rolls of each colour</t>
    </r>
  </si>
  <si>
    <r>
      <t xml:space="preserve">TECH/A/450
</t>
    </r>
    <r>
      <rPr>
        <b/>
        <sz val="11"/>
        <color rgb="FFFF0000"/>
        <rFont val="Calibri"/>
        <family val="2"/>
        <scheme val="minor"/>
      </rPr>
      <t>75 of each type</t>
    </r>
  </si>
  <si>
    <r>
      <t xml:space="preserve">TECH/A/449 
</t>
    </r>
    <r>
      <rPr>
        <b/>
        <sz val="11"/>
        <color rgb="FFFF0000"/>
        <rFont val="Calibri"/>
        <family val="2"/>
        <scheme val="minor"/>
      </rPr>
      <t>25
25
100
25</t>
    </r>
  </si>
  <si>
    <r>
      <t xml:space="preserve">TECH/A/448
</t>
    </r>
    <r>
      <rPr>
        <b/>
        <sz val="11"/>
        <color rgb="FFFF0000"/>
        <rFont val="Calibri"/>
        <family val="2"/>
        <scheme val="minor"/>
      </rPr>
      <t>50
25
25
15
15
15</t>
    </r>
  </si>
  <si>
    <t>Pack/kit of linear integrated circuits (ICs), to include: 
555 Timer,
741 Op Amp,
3140 Op Amp,
556,
7400,
7490.</t>
  </si>
  <si>
    <r>
      <t xml:space="preserve">TECH/A/447
</t>
    </r>
    <r>
      <rPr>
        <b/>
        <sz val="11"/>
        <color rgb="FFFF0000"/>
        <rFont val="Calibri"/>
        <family val="2"/>
        <scheme val="minor"/>
      </rPr>
      <t>100 of each type</t>
    </r>
  </si>
  <si>
    <r>
      <t xml:space="preserve">TECH/A/446
</t>
    </r>
    <r>
      <rPr>
        <b/>
        <sz val="11"/>
        <color rgb="FFFF0000"/>
        <rFont val="Calibri"/>
        <family val="2"/>
        <scheme val="minor"/>
      </rPr>
      <t>50 of each type</t>
    </r>
  </si>
  <si>
    <r>
      <t xml:space="preserve">TECH/A/445
</t>
    </r>
    <r>
      <rPr>
        <b/>
        <sz val="11"/>
        <color rgb="FFFF0000"/>
        <rFont val="Calibri"/>
        <family val="2"/>
        <scheme val="minor"/>
      </rPr>
      <t>50 of each type</t>
    </r>
  </si>
  <si>
    <r>
      <t>TECH/A/443</t>
    </r>
    <r>
      <rPr>
        <b/>
        <sz val="11"/>
        <color rgb="FFFF0000"/>
        <rFont val="Calibri"/>
        <family val="2"/>
        <scheme val="minor"/>
      </rPr>
      <t xml:space="preserve">
 100
10</t>
    </r>
  </si>
  <si>
    <r>
      <t xml:space="preserve">TECH/A/441 
</t>
    </r>
    <r>
      <rPr>
        <b/>
        <sz val="11"/>
        <color rgb="FFFF0000"/>
        <rFont val="Calibri"/>
        <family val="2"/>
        <scheme val="minor"/>
      </rPr>
      <t>200 of each item</t>
    </r>
  </si>
  <si>
    <r>
      <t xml:space="preserve">TECH/A/440
</t>
    </r>
    <r>
      <rPr>
        <b/>
        <sz val="11"/>
        <color rgb="FFFF0000"/>
        <rFont val="Calibri"/>
        <family val="2"/>
        <scheme val="minor"/>
      </rPr>
      <t>100 of each colour</t>
    </r>
  </si>
  <si>
    <r>
      <t xml:space="preserve">TECH/A/433
</t>
    </r>
    <r>
      <rPr>
        <b/>
        <sz val="11"/>
        <color rgb="FFFF0000"/>
        <rFont val="Calibri"/>
        <family val="2"/>
        <scheme val="minor"/>
      </rPr>
      <t>80 of each type</t>
    </r>
  </si>
  <si>
    <r>
      <t xml:space="preserve">TECH/A/432
</t>
    </r>
    <r>
      <rPr>
        <b/>
        <sz val="11"/>
        <color rgb="FFFF0000"/>
        <rFont val="Calibri"/>
        <family val="2"/>
        <scheme val="minor"/>
      </rPr>
      <t xml:space="preserve"> 150 of each type</t>
    </r>
  </si>
  <si>
    <r>
      <t>TECH/A/430</t>
    </r>
    <r>
      <rPr>
        <b/>
        <sz val="11"/>
        <color rgb="FFFF0000"/>
        <rFont val="Calibri"/>
        <family val="2"/>
        <scheme val="minor"/>
      </rPr>
      <t xml:space="preserve">
50 of each type</t>
    </r>
  </si>
  <si>
    <r>
      <t xml:space="preserve">TECH/A/429
</t>
    </r>
    <r>
      <rPr>
        <b/>
        <sz val="11"/>
        <color rgb="FFFF0000"/>
        <rFont val="Calibri"/>
        <family val="2"/>
        <scheme val="minor"/>
      </rPr>
      <t>200 of each type</t>
    </r>
  </si>
  <si>
    <r>
      <t xml:space="preserve">TECH/A/428 </t>
    </r>
    <r>
      <rPr>
        <b/>
        <sz val="11"/>
        <color rgb="FFFF0000"/>
        <rFont val="Calibri"/>
        <family val="2"/>
        <scheme val="minor"/>
      </rPr>
      <t xml:space="preserve">
200 of each type</t>
    </r>
  </si>
  <si>
    <r>
      <t xml:space="preserve">TECH/A/427 
</t>
    </r>
    <r>
      <rPr>
        <b/>
        <sz val="11"/>
        <color rgb="FFFF0000"/>
        <rFont val="Calibri"/>
        <family val="2"/>
        <scheme val="minor"/>
      </rPr>
      <t>30
30
30
30
30
30
300</t>
    </r>
  </si>
  <si>
    <r>
      <t xml:space="preserve">TECH/A/426
</t>
    </r>
    <r>
      <rPr>
        <b/>
        <sz val="11"/>
        <color rgb="FFFF0000"/>
        <rFont val="Calibri"/>
        <family val="2"/>
        <scheme val="minor"/>
      </rPr>
      <t>100 of each</t>
    </r>
  </si>
  <si>
    <r>
      <t xml:space="preserve">TECH/A/422
</t>
    </r>
    <r>
      <rPr>
        <b/>
        <sz val="11"/>
        <color rgb="FFFF0000"/>
        <rFont val="Calibri"/>
        <family val="2"/>
        <scheme val="minor"/>
      </rPr>
      <t>2 of each colour</t>
    </r>
  </si>
  <si>
    <r>
      <t xml:space="preserve">TECH/A/421 
</t>
    </r>
    <r>
      <rPr>
        <b/>
        <sz val="11"/>
        <color rgb="FFFF0000"/>
        <rFont val="Calibri"/>
        <family val="2"/>
        <scheme val="minor"/>
      </rPr>
      <t>2 of each colour</t>
    </r>
  </si>
  <si>
    <r>
      <t xml:space="preserve">TECH/A/414
</t>
    </r>
    <r>
      <rPr>
        <b/>
        <sz val="11"/>
        <color rgb="FFFF0000"/>
        <rFont val="Calibri"/>
        <family val="2"/>
        <scheme val="minor"/>
      </rPr>
      <t xml:space="preserve"> 10 of each</t>
    </r>
    <r>
      <rPr>
        <b/>
        <sz val="11"/>
        <rFont val="Calibri"/>
        <family val="2"/>
        <scheme val="minor"/>
      </rPr>
      <t xml:space="preserve"> </t>
    </r>
  </si>
  <si>
    <t>Available through a framework. Contact RS Group
394-4470</t>
  </si>
  <si>
    <t>Available through a framework. Contact RS Group
233-6797</t>
  </si>
  <si>
    <t>Available through a framework. Contact RS Group
204-8214</t>
  </si>
  <si>
    <t>Available through a framework. Contact RS Group
204-8226</t>
  </si>
  <si>
    <t>Available through a framework. Contact RS Group
251-8351</t>
  </si>
  <si>
    <t>Available through a framework. Contact RS Group
204-8218</t>
  </si>
  <si>
    <t>Available through a framework. Contact RS Group
791-6454</t>
  </si>
  <si>
    <t>Available through a framework. Contact RS Group
901-1557</t>
  </si>
  <si>
    <t>Available through a framework. Contact RS Group
215-3179</t>
  </si>
  <si>
    <t>Available through a framework. Contact RS Group
389-697</t>
  </si>
  <si>
    <t>Available through a framework. Contact RS Group
217-6978</t>
  </si>
  <si>
    <t>Available through a framework. Contact RS Group
217-5589</t>
  </si>
  <si>
    <t>Available through a framework. Contact RS Group
515-574</t>
  </si>
  <si>
    <t>Available through a framework. Contact RS Group
337-683</t>
  </si>
  <si>
    <t>Available through a framework. Contact RS Group
238-6598</t>
  </si>
  <si>
    <t>Available through a framework. Contact RS Group
631-067</t>
  </si>
  <si>
    <t>Available through a framework. Contact RS Group
864-0870</t>
  </si>
  <si>
    <t>Available through a framework. Contact RS Group
146-6441</t>
  </si>
  <si>
    <t>Available through a framework. Contact RS Group
123-3578</t>
  </si>
  <si>
    <t>Available through a framework. Contact RS Group
771-9543</t>
  </si>
  <si>
    <t>Available through a framework. Contact RS Group
884-0837
884-0840
884-0843</t>
  </si>
  <si>
    <t>Available through a framework. Contact RS Group
872-5221
872-5136
873-8911</t>
  </si>
  <si>
    <t>Available through a framework. Contact RS Group
361-850
361-866
139-199</t>
  </si>
  <si>
    <t>Available through a framework. Contact RS Group
214-0699</t>
  </si>
  <si>
    <t>Available through a framework. Contact RS Group
625-7397</t>
  </si>
  <si>
    <t>Available through a framework. Contact RS Group
641-8019
641-8025
404-171
404-137</t>
  </si>
  <si>
    <t>Available through a framework. Contact RS Group
185-4615
611-9605
185-4613
185-4620
185-4692
185-4699
489-021</t>
  </si>
  <si>
    <t>Available through a framework. Contact RS Group
707-5809
711-0949
711-0952
711-0980
711-1006P</t>
  </si>
  <si>
    <t>Available through a framework. Contact RS Group
707-8669
707-8252
477-8117
707-7745
199-7644P
707-7789
174-2835
149-026
174-3080</t>
  </si>
  <si>
    <t>Available through a framework. Contact RS Group
111-3738</t>
  </si>
  <si>
    <t>Available through a framework. Contact RS Group
173-0760
135-4427
167-9554</t>
  </si>
  <si>
    <t>Available through a framework. Contact RS Group
238-9721
238-9715</t>
  </si>
  <si>
    <t>Available through a framework. Contact RS Group
834-7694</t>
  </si>
  <si>
    <t>Available through a framework. Contact RS Group
204-8260</t>
  </si>
  <si>
    <t>Available through a framework. Contact RS Group
238-9844</t>
  </si>
  <si>
    <t>Available through a framework. Contact RS Group
655-9643</t>
  </si>
  <si>
    <t>Available through a framework. Contact RS Group
438-9515</t>
  </si>
  <si>
    <t>Available through a framework. Contact RS Group
171-2603</t>
  </si>
  <si>
    <t>Available through a framework. Contact RS Group
124-6395
124-6401
124-6419</t>
  </si>
  <si>
    <t>Available through a framework. Contact RS Group
585-387
585-393
228-6082</t>
  </si>
  <si>
    <t>Available through a framework. Contact RS Group
914-6710</t>
  </si>
  <si>
    <t>Available through a framework. Contact RS Group
218-9160
195-1094</t>
  </si>
  <si>
    <t>Available through a framework. Contact RS Group
222-2162</t>
  </si>
  <si>
    <t>Available through a framework. Contact RS Group
855-4366
353-887
794-8211
718-1825P
476-583</t>
  </si>
  <si>
    <t>Available through a framework. Contact RS Group
754-6641
754-6639</t>
  </si>
  <si>
    <t>Available through a framework. Contact RS Group
485-9660</t>
  </si>
  <si>
    <t>Available through a framework. Contact RS Group
866-0199
535-9969
923-1332
638-958
307-480
305-080</t>
  </si>
  <si>
    <t>Available through a framework. Contact RS Group
724-3100
111-8177</t>
  </si>
  <si>
    <t>Available through a framework. Contact RS Group
126-6223</t>
  </si>
  <si>
    <t>Available through a framework. Contact RS Group
463-8508</t>
  </si>
  <si>
    <t>Available through a framework. Contact RS Group
756-8900</t>
  </si>
  <si>
    <t>Available through a framework. Contact RS Group
561-527</t>
  </si>
  <si>
    <t>Available through a framework. Contact RS Group
124-6589</t>
  </si>
  <si>
    <t>Available through a framework. Contact RS Group
188-9711</t>
  </si>
  <si>
    <t>Available through a framework. Contact RS Group
219-533</t>
  </si>
  <si>
    <t>Available through a framework. Contact RS Group
187-1549</t>
  </si>
  <si>
    <t>Available through a framework. Contact RS Group
250-8675</t>
  </si>
  <si>
    <t>Available through a framework. Contact RS Group
768-3567
431-4139
518-999</t>
  </si>
  <si>
    <t>Available through a framework. Contact RS Group
202-4512</t>
  </si>
  <si>
    <t xml:space="preserve">Available through a framework. Contact RS Group
</t>
  </si>
  <si>
    <t>Available through a framework. Contact RS Group
254-5717
254-5712
254-5715
810-6783P
466-3582</t>
  </si>
  <si>
    <t>Available through a framework. Contact RS Group
826-739
171-1228
826-600P</t>
  </si>
  <si>
    <t>Available through a framework. Contact RS Group
233-6797
204-8214</t>
  </si>
  <si>
    <t>Available through a framework. Contact RS Group
178-0357</t>
  </si>
  <si>
    <t>Available through a framework. Contact RS Group
238-0414</t>
  </si>
  <si>
    <t>Available through a framework. Contact RS Group
223-7462</t>
  </si>
  <si>
    <t>Available through a framework. Contact RS Group
204-8230</t>
  </si>
  <si>
    <t>Available through a framework. Contact RS Group
343-7253</t>
  </si>
  <si>
    <t>Available through a framework. Contact RS Group
763-7615
361-822
763-7618</t>
  </si>
  <si>
    <t>Available through a framework. Contact RS Group
361-850
544-1800</t>
  </si>
  <si>
    <t>Available through a framework. Contact RS Group
707-5809
711-0949
711-0952
711-0980
711-1006</t>
  </si>
  <si>
    <t>Available through a framework. Contact RS Group
707-8669
707-8252
477-8117
707-7745
199-1877
707-7789
174-2835
149-026
174-3080</t>
  </si>
  <si>
    <t>Available through a framework. Contact RS Group
171-2580</t>
  </si>
  <si>
    <t>Available through a framework. Contact RS Group
585-387
228-6082
262-2983</t>
  </si>
  <si>
    <t>Available through a framework. Contact RS Group
121-8217</t>
  </si>
  <si>
    <t>Available through a framework. Contact RS Group
209-7568</t>
  </si>
  <si>
    <t>Available through a framework. Contact RS Group
219-530</t>
  </si>
  <si>
    <t>Available through Electronics Framework. Contact RS Group
229-1205</t>
  </si>
  <si>
    <t>Note: A number of items below can be obtained through a framework agreement. Contact RS at enquiries.ie@rs.rsgroup.com / quotes.ie@rs.rsgroup.com / (01) 415 3100 for a quote.
Only keep here what they cannot provide.</t>
  </si>
  <si>
    <t>Coláiste Choilm Tullamore (RN: 65610S)</t>
  </si>
  <si>
    <t xml:space="preserve">     Coláiste Choilm Tullamore (RN: 65610S)</t>
  </si>
  <si>
    <t>Lot 2 - Design &amp; Communication Graphics (DCG)</t>
  </si>
  <si>
    <t>Lot 3 - Electronics (Not mandatory)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</si>
</sst>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1809]* #,##0.00_-;\-[$€-1809]* #,##0.00_-;_-[$€-1809]* &quot;-&quot;??_-;_-@_-"/>
  </numFmts>
  <fonts count="36" x14ac:knownFonts="1">
    <font>
      <sz val="10"/>
      <color rgb="FF000000"/>
      <name val="Times New Roman"/>
      <charset val="204"/>
    </font>
    <font>
      <sz val="11"/>
      <color theme="1"/>
      <name val="Calibri"/>
      <family val="2"/>
      <scheme val="minor"/>
    </font>
    <font>
      <sz val="8"/>
      <name val="Times New Roman"/>
      <family val="1"/>
    </font>
    <font>
      <sz val="10"/>
      <color rgb="FF000000"/>
      <name val="Times New Roman"/>
      <family val="1"/>
    </font>
    <font>
      <sz val="12"/>
      <color rgb="FF000000"/>
      <name val="Calibri"/>
      <family val="2"/>
      <scheme val="minor"/>
    </font>
    <font>
      <b/>
      <sz val="12"/>
      <name val="Calibri"/>
      <family val="2"/>
      <scheme val="minor"/>
    </font>
    <font>
      <sz val="12"/>
      <name val="Calibri"/>
      <family val="2"/>
      <scheme val="minor"/>
    </font>
    <font>
      <b/>
      <sz val="12"/>
      <color rgb="FF000000"/>
      <name val="Calibri"/>
      <family val="2"/>
      <scheme val="minor"/>
    </font>
    <font>
      <b/>
      <sz val="11"/>
      <color rgb="FF000000"/>
      <name val="Calibri"/>
      <family val="2"/>
      <scheme val="minor"/>
    </font>
    <font>
      <b/>
      <sz val="11"/>
      <color rgb="FF231F20"/>
      <name val="Calibri"/>
      <family val="2"/>
      <scheme val="minor"/>
    </font>
    <font>
      <sz val="16"/>
      <color rgb="FF000000"/>
      <name val="Calibri"/>
      <family val="2"/>
      <scheme val="minor"/>
    </font>
    <font>
      <sz val="10"/>
      <color rgb="FF000000"/>
      <name val="Calibri"/>
      <family val="2"/>
      <scheme val="minor"/>
    </font>
    <font>
      <sz val="10"/>
      <color rgb="FF000000"/>
      <name val="Times New Roman"/>
      <family val="1"/>
    </font>
    <font>
      <sz val="11"/>
      <color rgb="FF231F20"/>
      <name val="Calibri"/>
      <family val="2"/>
      <scheme val="minor"/>
    </font>
    <font>
      <sz val="11"/>
      <color rgb="FF000000"/>
      <name val="Calibri"/>
      <family val="2"/>
      <scheme val="minor"/>
    </font>
    <font>
      <sz val="11"/>
      <name val="Calibri"/>
      <family val="2"/>
      <scheme val="minor"/>
    </font>
    <font>
      <sz val="10"/>
      <name val="Calibri"/>
      <family val="2"/>
      <scheme val="minor"/>
    </font>
    <font>
      <sz val="14"/>
      <color rgb="FF000000"/>
      <name val="Calibri"/>
      <family val="2"/>
      <scheme val="minor"/>
    </font>
    <font>
      <b/>
      <sz val="11"/>
      <color theme="0"/>
      <name val="Calibri"/>
      <family val="2"/>
      <scheme val="minor"/>
    </font>
    <font>
      <b/>
      <sz val="11"/>
      <color theme="1"/>
      <name val="Calibri"/>
      <family val="2"/>
      <scheme val="minor"/>
    </font>
    <font>
      <b/>
      <i/>
      <sz val="12"/>
      <color rgb="FFFF0000"/>
      <name val="Calibri"/>
      <family val="2"/>
      <scheme val="minor"/>
    </font>
    <font>
      <b/>
      <i/>
      <sz val="11"/>
      <color rgb="FFFF0000"/>
      <name val="Calibri"/>
      <family val="2"/>
      <scheme val="minor"/>
    </font>
    <font>
      <i/>
      <sz val="11"/>
      <color rgb="FFFF0000"/>
      <name val="Calibri"/>
      <family val="2"/>
      <scheme val="minor"/>
    </font>
    <font>
      <b/>
      <sz val="11"/>
      <name val="Calibri"/>
      <family val="2"/>
      <scheme val="minor"/>
    </font>
    <font>
      <b/>
      <i/>
      <sz val="11"/>
      <name val="Calibri"/>
      <family val="2"/>
      <scheme val="minor"/>
    </font>
    <font>
      <b/>
      <sz val="11"/>
      <color rgb="FFC00000"/>
      <name val="Calibri"/>
      <family val="2"/>
      <scheme val="minor"/>
    </font>
    <font>
      <b/>
      <sz val="11"/>
      <color rgb="FFFF0000"/>
      <name val="Calibri"/>
      <family val="2"/>
      <scheme val="minor"/>
    </font>
    <font>
      <b/>
      <u/>
      <sz val="11"/>
      <name val="Calibri"/>
      <family val="2"/>
      <scheme val="minor"/>
    </font>
    <font>
      <b/>
      <sz val="11"/>
      <color rgb="FF7030A0"/>
      <name val="Calibri"/>
      <family val="2"/>
      <scheme val="minor"/>
    </font>
    <font>
      <b/>
      <u/>
      <sz val="11"/>
      <color rgb="FF7030A0"/>
      <name val="Calibri"/>
      <family val="2"/>
      <scheme val="minor"/>
    </font>
    <font>
      <sz val="16"/>
      <name val="Calibri"/>
      <family val="2"/>
      <scheme val="minor"/>
    </font>
    <font>
      <sz val="10"/>
      <name val="Times New Roman"/>
      <family val="1"/>
    </font>
    <font>
      <b/>
      <i/>
      <sz val="11"/>
      <color theme="1" tint="0.34998626667073579"/>
      <name val="Calibri"/>
      <family val="2"/>
      <scheme val="minor"/>
    </font>
    <font>
      <i/>
      <sz val="11"/>
      <color theme="1" tint="0.34998626667073579"/>
      <name val="Calibri"/>
      <family val="2"/>
      <scheme val="minor"/>
    </font>
    <font>
      <i/>
      <sz val="12"/>
      <color theme="0"/>
      <name val="Calibri"/>
      <family val="2"/>
      <scheme val="minor"/>
    </font>
    <font>
      <b/>
      <sz val="16"/>
      <color theme="0"/>
      <name val="Calibri"/>
      <family val="2"/>
      <scheme val="minor"/>
    </font>
  </fonts>
  <fills count="15">
    <fill>
      <patternFill patternType="none"/>
    </fill>
    <fill>
      <patternFill patternType="gray125"/>
    </fill>
    <fill>
      <patternFill patternType="solid">
        <fgColor rgb="FFA9A9A9"/>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theme="1" tint="4.9989318521683403E-2"/>
        <bgColor indexed="64"/>
      </patternFill>
    </fill>
    <fill>
      <patternFill patternType="solid">
        <fgColor rgb="FFDDF0F2"/>
        <bgColor indexed="64"/>
      </patternFill>
    </fill>
    <fill>
      <patternFill patternType="solid">
        <fgColor theme="9" tint="-0.499984740745262"/>
        <bgColor indexed="64"/>
      </patternFill>
    </fill>
    <fill>
      <patternFill patternType="solid">
        <fgColor rgb="FFFFF2CC"/>
        <bgColor indexed="64"/>
      </patternFill>
    </fill>
  </fills>
  <borders count="18">
    <border>
      <left/>
      <right/>
      <top/>
      <bottom/>
      <diagonal/>
    </border>
    <border>
      <left/>
      <right/>
      <top style="thin">
        <color rgb="FF231F20"/>
      </top>
      <bottom style="thin">
        <color rgb="FF231F2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diagonal/>
    </border>
    <border>
      <left/>
      <right/>
      <top style="thin">
        <color auto="1"/>
      </top>
      <bottom style="thin">
        <color auto="1"/>
      </bottom>
      <diagonal/>
    </border>
    <border>
      <left style="thin">
        <color indexed="64"/>
      </left>
      <right/>
      <top style="thin">
        <color indexed="64"/>
      </top>
      <bottom/>
      <diagonal/>
    </border>
    <border>
      <left/>
      <right/>
      <top/>
      <bottom style="thin">
        <color auto="1"/>
      </bottom>
      <diagonal/>
    </border>
    <border>
      <left/>
      <right/>
      <top style="thin">
        <color rgb="FF231F20"/>
      </top>
      <bottom/>
      <diagonal/>
    </border>
    <border>
      <left/>
      <right/>
      <top/>
      <bottom style="thin">
        <color rgb="FF231F20"/>
      </bottom>
      <diagonal/>
    </border>
    <border>
      <left style="thin">
        <color indexed="64"/>
      </left>
      <right style="thin">
        <color indexed="64"/>
      </right>
      <top/>
      <bottom style="thin">
        <color rgb="FF231F20"/>
      </bottom>
      <diagonal/>
    </border>
    <border>
      <left style="thin">
        <color indexed="64"/>
      </left>
      <right style="thin">
        <color indexed="64"/>
      </right>
      <top style="thin">
        <color rgb="FF231F20"/>
      </top>
      <bottom style="thin">
        <color rgb="FF231F20"/>
      </bottom>
      <diagonal/>
    </border>
    <border>
      <left style="thin">
        <color indexed="64"/>
      </left>
      <right style="thin">
        <color indexed="64"/>
      </right>
      <top style="thin">
        <color rgb="FF231F20"/>
      </top>
      <bottom style="thin">
        <color indexed="64"/>
      </bottom>
      <diagonal/>
    </border>
    <border>
      <left/>
      <right style="thin">
        <color indexed="64"/>
      </right>
      <top style="thin">
        <color indexed="64"/>
      </top>
      <bottom/>
      <diagonal/>
    </border>
  </borders>
  <cellStyleXfs count="6">
    <xf numFmtId="0" fontId="0" fillId="0" borderId="0"/>
    <xf numFmtId="0" fontId="1" fillId="0" borderId="0"/>
    <xf numFmtId="9" fontId="3" fillId="0" borderId="0" applyFont="0" applyFill="0" applyBorder="0" applyAlignment="0" applyProtection="0"/>
    <xf numFmtId="44" fontId="12" fillId="0" borderId="0" applyFont="0" applyFill="0" applyBorder="0" applyAlignment="0" applyProtection="0"/>
    <xf numFmtId="0" fontId="3" fillId="0" borderId="0"/>
    <xf numFmtId="44" fontId="3" fillId="0" borderId="0" applyFont="0" applyFill="0" applyBorder="0" applyAlignment="0" applyProtection="0"/>
  </cellStyleXfs>
  <cellXfs count="296">
    <xf numFmtId="0" fontId="0" fillId="0" borderId="0" xfId="0" applyAlignment="1">
      <alignment horizontal="left" vertical="top"/>
    </xf>
    <xf numFmtId="0" fontId="4" fillId="0" borderId="0" xfId="0" applyFont="1" applyAlignment="1">
      <alignment horizontal="left" vertical="center"/>
    </xf>
    <xf numFmtId="0" fontId="11" fillId="0" borderId="0" xfId="0" applyFont="1" applyAlignment="1">
      <alignment horizontal="left" vertical="center"/>
    </xf>
    <xf numFmtId="0" fontId="9" fillId="3" borderId="2" xfId="0" applyFont="1" applyFill="1" applyBorder="1" applyAlignment="1">
      <alignment horizontal="left" vertical="center" wrapText="1"/>
    </xf>
    <xf numFmtId="0" fontId="23" fillId="3" borderId="2" xfId="0" applyFont="1" applyFill="1" applyBorder="1" applyAlignment="1" applyProtection="1">
      <alignment horizontal="left" vertical="center" wrapText="1"/>
      <protection locked="0"/>
    </xf>
    <xf numFmtId="0" fontId="23" fillId="3" borderId="2"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23" fillId="3" borderId="2" xfId="0" applyFont="1" applyFill="1" applyBorder="1" applyAlignment="1">
      <alignment horizontal="left" vertical="center" wrapText="1"/>
    </xf>
    <xf numFmtId="1" fontId="23" fillId="3" borderId="2" xfId="0" applyNumberFormat="1" applyFont="1" applyFill="1" applyBorder="1" applyAlignment="1">
      <alignment horizontal="center" vertical="center" wrapText="1"/>
    </xf>
    <xf numFmtId="9" fontId="15" fillId="3" borderId="2" xfId="2" applyFont="1" applyFill="1" applyBorder="1" applyAlignment="1" applyProtection="1">
      <alignment horizontal="center" vertical="center" wrapText="1"/>
    </xf>
    <xf numFmtId="164" fontId="15" fillId="0" borderId="2" xfId="0" applyNumberFormat="1" applyFont="1" applyBorder="1" applyAlignment="1">
      <alignment horizontal="center" vertical="center"/>
    </xf>
    <xf numFmtId="164" fontId="15" fillId="3" borderId="2" xfId="0" applyNumberFormat="1" applyFont="1" applyFill="1" applyBorder="1" applyAlignment="1">
      <alignment vertical="center"/>
    </xf>
    <xf numFmtId="0" fontId="23" fillId="5" borderId="2" xfId="0" applyFont="1" applyFill="1" applyBorder="1" applyAlignment="1">
      <alignment horizontal="left" vertical="center" wrapText="1"/>
    </xf>
    <xf numFmtId="0" fontId="9" fillId="0" borderId="2" xfId="0" applyFont="1" applyBorder="1" applyAlignment="1">
      <alignment horizontal="left" vertical="center" wrapText="1"/>
    </xf>
    <xf numFmtId="0" fontId="23" fillId="0" borderId="2" xfId="0" applyFont="1" applyBorder="1" applyAlignment="1">
      <alignment horizontal="center" vertical="center" wrapText="1"/>
    </xf>
    <xf numFmtId="0" fontId="23" fillId="0" borderId="2" xfId="0" applyFont="1" applyBorder="1" applyAlignment="1">
      <alignment horizontal="left" vertical="center" wrapText="1"/>
    </xf>
    <xf numFmtId="0" fontId="23" fillId="0" borderId="2" xfId="0" applyFont="1" applyBorder="1" applyAlignment="1" applyProtection="1">
      <alignment horizontal="left" vertical="center" wrapText="1"/>
      <protection locked="0"/>
    </xf>
    <xf numFmtId="0" fontId="4" fillId="0" borderId="0" xfId="0" applyFont="1" applyAlignment="1" applyProtection="1">
      <alignment vertical="center"/>
      <protection locked="0"/>
    </xf>
    <xf numFmtId="0" fontId="4"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0" fontId="4" fillId="0" borderId="0" xfId="0" applyFont="1" applyAlignment="1" applyProtection="1">
      <alignment horizontal="center" vertical="center"/>
      <protection locked="0"/>
    </xf>
    <xf numFmtId="44" fontId="4" fillId="0" borderId="0" xfId="3" applyFont="1" applyFill="1" applyBorder="1" applyAlignment="1" applyProtection="1">
      <alignment horizontal="center" vertical="center"/>
      <protection locked="0"/>
    </xf>
    <xf numFmtId="9" fontId="4" fillId="0" borderId="0" xfId="2" applyFont="1" applyFill="1" applyBorder="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19" fillId="0" borderId="0" xfId="0" applyFont="1" applyAlignment="1" applyProtection="1">
      <alignment vertical="center"/>
      <protection locked="0"/>
    </xf>
    <xf numFmtId="0" fontId="11" fillId="0" borderId="0" xfId="0" applyFont="1" applyAlignment="1" applyProtection="1">
      <alignment vertical="center"/>
      <protection locked="0"/>
    </xf>
    <xf numFmtId="0" fontId="19" fillId="0" borderId="0" xfId="0" applyFont="1" applyAlignment="1" applyProtection="1">
      <alignment horizontal="left" vertical="center" wrapText="1"/>
      <protection locked="0"/>
    </xf>
    <xf numFmtId="0" fontId="21" fillId="0" borderId="11" xfId="0" applyFont="1" applyBorder="1" applyAlignment="1" applyProtection="1">
      <alignment vertical="center"/>
      <protection locked="0"/>
    </xf>
    <xf numFmtId="0" fontId="22" fillId="0" borderId="11" xfId="0" applyFont="1" applyBorder="1" applyAlignment="1" applyProtection="1">
      <alignment vertical="center"/>
      <protection locked="0"/>
    </xf>
    <xf numFmtId="0" fontId="19" fillId="0" borderId="0" xfId="0" applyFont="1" applyAlignment="1" applyProtection="1">
      <alignment vertical="center" wrapText="1"/>
      <protection locked="0"/>
    </xf>
    <xf numFmtId="0" fontId="24" fillId="0" borderId="0" xfId="0" applyFont="1" applyAlignment="1" applyProtection="1">
      <alignment horizontal="center" vertical="center" wrapText="1"/>
      <protection locked="0"/>
    </xf>
    <xf numFmtId="0" fontId="24" fillId="0" borderId="0" xfId="0" applyFont="1" applyAlignment="1" applyProtection="1">
      <alignment horizontal="left" vertical="center" wrapText="1"/>
      <protection locked="0"/>
    </xf>
    <xf numFmtId="9" fontId="8" fillId="0" borderId="0" xfId="2" applyFont="1" applyFill="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0" xfId="0" applyFont="1" applyAlignment="1" applyProtection="1">
      <alignment vertical="center"/>
      <protection locked="0"/>
    </xf>
    <xf numFmtId="0" fontId="11" fillId="0" borderId="0" xfId="0" applyFont="1" applyAlignment="1" applyProtection="1">
      <alignment horizontal="left" vertical="center"/>
      <protection locked="0"/>
    </xf>
    <xf numFmtId="0" fontId="5" fillId="0" borderId="0" xfId="0" applyFont="1" applyAlignment="1" applyProtection="1">
      <alignment vertical="center" wrapText="1"/>
      <protection locked="0"/>
    </xf>
    <xf numFmtId="0" fontId="10" fillId="0" borderId="0" xfId="0" applyFont="1" applyAlignment="1" applyProtection="1">
      <alignment horizontal="left" vertical="center"/>
      <protection locked="0"/>
    </xf>
    <xf numFmtId="0" fontId="6" fillId="0" borderId="0" xfId="0" applyFont="1" applyAlignment="1" applyProtection="1">
      <alignment vertical="center"/>
      <protection locked="0"/>
    </xf>
    <xf numFmtId="0" fontId="6" fillId="0" borderId="0" xfId="0" applyFont="1" applyAlignment="1" applyProtection="1">
      <alignment horizontal="left" vertical="center"/>
      <protection locked="0"/>
    </xf>
    <xf numFmtId="0" fontId="16" fillId="0" borderId="0" xfId="0" applyFont="1" applyAlignment="1" applyProtection="1">
      <alignment horizontal="left" vertical="center"/>
      <protection locked="0"/>
    </xf>
    <xf numFmtId="0" fontId="14" fillId="0" borderId="0" xfId="0" applyFont="1" applyAlignment="1" applyProtection="1">
      <alignment horizontal="left" vertical="center"/>
      <protection locked="0"/>
    </xf>
    <xf numFmtId="0" fontId="14" fillId="0" borderId="0" xfId="0" applyFont="1" applyAlignment="1" applyProtection="1">
      <alignment horizontal="center" vertical="center"/>
      <protection locked="0"/>
    </xf>
    <xf numFmtId="44" fontId="14" fillId="0" borderId="0" xfId="3" applyFont="1" applyFill="1" applyAlignment="1" applyProtection="1">
      <alignment horizontal="center" vertical="center"/>
      <protection locked="0"/>
    </xf>
    <xf numFmtId="9" fontId="14" fillId="0" borderId="0" xfId="2" applyFont="1" applyFill="1" applyBorder="1" applyAlignment="1" applyProtection="1">
      <alignment horizontal="center" vertical="center"/>
      <protection locked="0"/>
    </xf>
    <xf numFmtId="164" fontId="14" fillId="0" borderId="0" xfId="0" applyNumberFormat="1" applyFont="1" applyAlignment="1" applyProtection="1">
      <alignment horizontal="center" vertical="center"/>
      <protection locked="0"/>
    </xf>
    <xf numFmtId="0" fontId="8" fillId="0" borderId="0" xfId="0" applyFont="1" applyAlignment="1" applyProtection="1">
      <alignment horizontal="left" vertical="center" wrapText="1"/>
      <protection locked="0"/>
    </xf>
    <xf numFmtId="164" fontId="8" fillId="0" borderId="0" xfId="0" applyNumberFormat="1" applyFont="1" applyAlignment="1" applyProtection="1">
      <alignment horizontal="left" vertical="center" wrapText="1"/>
      <protection locked="0"/>
    </xf>
    <xf numFmtId="44" fontId="14" fillId="0" borderId="0" xfId="3" applyFont="1" applyFill="1" applyBorder="1" applyAlignment="1" applyProtection="1">
      <alignment horizontal="center" vertical="center"/>
      <protection locked="0"/>
    </xf>
    <xf numFmtId="0" fontId="8" fillId="0" borderId="7" xfId="0" applyFont="1" applyBorder="1" applyAlignment="1" applyProtection="1">
      <alignment horizontal="left" vertical="center"/>
      <protection locked="0"/>
    </xf>
    <xf numFmtId="44" fontId="8" fillId="0" borderId="7" xfId="3" applyFont="1" applyFill="1" applyBorder="1" applyAlignment="1" applyProtection="1">
      <alignment horizontal="center" vertical="center"/>
      <protection locked="0"/>
    </xf>
    <xf numFmtId="9" fontId="8" fillId="0" borderId="7" xfId="2" applyFont="1" applyFill="1" applyBorder="1" applyAlignment="1" applyProtection="1">
      <alignment horizontal="center" vertical="center"/>
      <protection locked="0"/>
    </xf>
    <xf numFmtId="164" fontId="8" fillId="0" borderId="7" xfId="0" applyNumberFormat="1" applyFont="1" applyBorder="1" applyAlignment="1" applyProtection="1">
      <alignment horizontal="center" vertical="center"/>
      <protection locked="0"/>
    </xf>
    <xf numFmtId="0" fontId="15" fillId="0" borderId="0" xfId="0" applyFont="1" applyAlignment="1" applyProtection="1">
      <alignment horizontal="center" vertical="center" wrapText="1"/>
      <protection locked="0"/>
    </xf>
    <xf numFmtId="0" fontId="15" fillId="0" borderId="0" xfId="0" applyFont="1" applyAlignment="1" applyProtection="1">
      <alignment horizontal="left" vertical="center" wrapText="1"/>
      <protection locked="0"/>
    </xf>
    <xf numFmtId="0" fontId="8" fillId="0" borderId="0" xfId="0" applyFont="1" applyAlignment="1" applyProtection="1">
      <alignment horizontal="left" vertical="center"/>
      <protection locked="0"/>
    </xf>
    <xf numFmtId="44" fontId="8" fillId="0" borderId="0" xfId="3" applyFont="1" applyFill="1" applyBorder="1" applyAlignment="1" applyProtection="1">
      <alignment horizontal="center" vertical="center"/>
      <protection locked="0"/>
    </xf>
    <xf numFmtId="0" fontId="14" fillId="0" borderId="0" xfId="0" applyFont="1" applyAlignment="1" applyProtection="1">
      <alignment horizontal="center" vertical="center" wrapText="1"/>
      <protection locked="0"/>
    </xf>
    <xf numFmtId="0" fontId="14" fillId="0" borderId="0" xfId="0" applyFont="1" applyAlignment="1" applyProtection="1">
      <alignment horizontal="left" vertical="center" wrapText="1"/>
      <protection locked="0"/>
    </xf>
    <xf numFmtId="0" fontId="8" fillId="0" borderId="0" xfId="0" applyFont="1" applyAlignment="1" applyProtection="1">
      <alignment horizontal="center" vertical="center" wrapText="1"/>
      <protection locked="0"/>
    </xf>
    <xf numFmtId="0" fontId="18" fillId="7" borderId="2" xfId="0" applyFont="1" applyFill="1" applyBorder="1" applyAlignment="1" applyProtection="1">
      <alignment vertical="center" wrapText="1"/>
      <protection locked="0"/>
    </xf>
    <xf numFmtId="0" fontId="18" fillId="7" borderId="2" xfId="0" applyFont="1" applyFill="1" applyBorder="1" applyAlignment="1" applyProtection="1">
      <alignment vertical="center"/>
      <protection locked="0"/>
    </xf>
    <xf numFmtId="0" fontId="26" fillId="7" borderId="2" xfId="0" applyFont="1" applyFill="1" applyBorder="1" applyAlignment="1" applyProtection="1">
      <alignment horizontal="left" vertical="center"/>
      <protection locked="0"/>
    </xf>
    <xf numFmtId="0" fontId="18" fillId="7" borderId="0" xfId="0" applyFont="1" applyFill="1" applyAlignment="1" applyProtection="1">
      <alignment vertical="center" wrapText="1"/>
      <protection locked="0"/>
    </xf>
    <xf numFmtId="0" fontId="18" fillId="7" borderId="8" xfId="0" applyFont="1" applyFill="1" applyBorder="1" applyAlignment="1" applyProtection="1">
      <alignment vertical="center"/>
      <protection locked="0"/>
    </xf>
    <xf numFmtId="0" fontId="18" fillId="7" borderId="0" xfId="0" applyFont="1" applyFill="1" applyAlignment="1" applyProtection="1">
      <alignment vertical="center"/>
      <protection locked="0"/>
    </xf>
    <xf numFmtId="0" fontId="18" fillId="7" borderId="7" xfId="0" applyFont="1" applyFill="1" applyBorder="1" applyAlignment="1" applyProtection="1">
      <alignment vertical="center" wrapText="1"/>
      <protection locked="0"/>
    </xf>
    <xf numFmtId="0" fontId="18" fillId="7" borderId="7" xfId="0" applyFont="1" applyFill="1" applyBorder="1" applyAlignment="1" applyProtection="1">
      <alignment vertical="center"/>
      <protection locked="0"/>
    </xf>
    <xf numFmtId="0" fontId="23" fillId="3" borderId="2" xfId="0" applyFont="1" applyFill="1" applyBorder="1" applyAlignment="1" applyProtection="1">
      <alignment horizontal="left" vertical="center"/>
      <protection locked="0"/>
    </xf>
    <xf numFmtId="164" fontId="23" fillId="4" borderId="2" xfId="0" applyNumberFormat="1" applyFont="1" applyFill="1" applyBorder="1" applyAlignment="1">
      <alignment horizontal="center" vertical="center"/>
    </xf>
    <xf numFmtId="164" fontId="23" fillId="5" borderId="2" xfId="0" applyNumberFormat="1" applyFont="1" applyFill="1" applyBorder="1" applyAlignment="1">
      <alignment horizontal="center" vertical="center"/>
    </xf>
    <xf numFmtId="0" fontId="24" fillId="5" borderId="9" xfId="0" applyFont="1" applyFill="1" applyBorder="1" applyAlignment="1" applyProtection="1">
      <alignment vertical="center" wrapText="1"/>
      <protection locked="0"/>
    </xf>
    <xf numFmtId="0" fontId="24" fillId="5" borderId="3" xfId="0" applyFont="1" applyFill="1" applyBorder="1" applyAlignment="1" applyProtection="1">
      <alignment vertical="center"/>
      <protection locked="0"/>
    </xf>
    <xf numFmtId="0" fontId="24" fillId="5" borderId="9" xfId="0" applyFont="1" applyFill="1" applyBorder="1" applyAlignment="1" applyProtection="1">
      <alignment vertical="center"/>
      <protection locked="0"/>
    </xf>
    <xf numFmtId="0" fontId="24" fillId="5" borderId="4" xfId="0" applyFont="1" applyFill="1" applyBorder="1" applyAlignment="1" applyProtection="1">
      <alignment vertical="center"/>
      <protection locked="0"/>
    </xf>
    <xf numFmtId="0" fontId="15" fillId="0" borderId="0" xfId="0" applyFont="1" applyAlignment="1" applyProtection="1">
      <alignment horizontal="left" vertical="center"/>
      <protection locked="0"/>
    </xf>
    <xf numFmtId="0" fontId="4" fillId="0" borderId="0" xfId="0" applyFont="1" applyAlignment="1" applyProtection="1">
      <alignment horizontal="left" vertical="center" wrapText="1"/>
      <protection locked="0"/>
    </xf>
    <xf numFmtId="0" fontId="22" fillId="0" borderId="11" xfId="0" applyFont="1" applyBorder="1" applyAlignment="1" applyProtection="1">
      <alignment vertical="center" wrapText="1"/>
      <protection locked="0"/>
    </xf>
    <xf numFmtId="0" fontId="8" fillId="0" borderId="7" xfId="0" applyFont="1" applyBorder="1" applyAlignment="1" applyProtection="1">
      <alignment horizontal="left" vertical="center" wrapText="1"/>
      <protection locked="0"/>
    </xf>
    <xf numFmtId="0" fontId="4"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left" vertical="center" wrapText="1"/>
    </xf>
    <xf numFmtId="0" fontId="14" fillId="0" borderId="0" xfId="0" applyFont="1" applyAlignment="1">
      <alignment horizontal="left" vertical="center"/>
    </xf>
    <xf numFmtId="0" fontId="14" fillId="0" borderId="0" xfId="0" applyFont="1" applyAlignment="1">
      <alignment vertical="center"/>
    </xf>
    <xf numFmtId="164" fontId="14" fillId="0" borderId="0" xfId="0" applyNumberFormat="1" applyFont="1" applyAlignment="1">
      <alignment vertical="center"/>
    </xf>
    <xf numFmtId="0" fontId="0" fillId="0" borderId="0" xfId="0" applyAlignment="1">
      <alignment horizontal="left" vertical="center"/>
    </xf>
    <xf numFmtId="0" fontId="7" fillId="0" borderId="0" xfId="0" applyFont="1" applyAlignment="1">
      <alignment horizontal="left" vertical="center" wrapText="1"/>
    </xf>
    <xf numFmtId="164" fontId="4" fillId="0" borderId="0" xfId="0" applyNumberFormat="1" applyFont="1" applyAlignment="1">
      <alignment vertical="center"/>
    </xf>
    <xf numFmtId="0" fontId="18" fillId="7" borderId="2" xfId="0" applyFont="1" applyFill="1" applyBorder="1" applyAlignment="1">
      <alignment horizontal="left" vertical="center"/>
    </xf>
    <xf numFmtId="164" fontId="23" fillId="5" borderId="2" xfId="0" applyNumberFormat="1" applyFont="1" applyFill="1" applyBorder="1" applyAlignment="1">
      <alignment horizontal="left" vertical="center" wrapText="1"/>
    </xf>
    <xf numFmtId="0" fontId="8" fillId="0" borderId="0" xfId="0" applyFont="1" applyAlignment="1">
      <alignment horizontal="left" vertical="center"/>
    </xf>
    <xf numFmtId="0" fontId="21" fillId="0" borderId="0" xfId="0" applyFont="1" applyAlignment="1">
      <alignment horizontal="left" vertical="center"/>
    </xf>
    <xf numFmtId="164" fontId="8" fillId="0" borderId="0" xfId="0" applyNumberFormat="1" applyFont="1" applyAlignment="1">
      <alignment horizontal="left" vertical="center" wrapText="1"/>
    </xf>
    <xf numFmtId="0" fontId="24" fillId="5" borderId="3" xfId="0" applyFont="1" applyFill="1" applyBorder="1" applyAlignment="1">
      <alignment horizontal="left" vertical="center"/>
    </xf>
    <xf numFmtId="0" fontId="24" fillId="5" borderId="9" xfId="0" applyFont="1" applyFill="1" applyBorder="1" applyAlignment="1">
      <alignment horizontal="left" vertical="center"/>
    </xf>
    <xf numFmtId="0" fontId="24" fillId="5" borderId="4" xfId="0" applyFont="1" applyFill="1" applyBorder="1" applyAlignment="1">
      <alignment horizontal="left" vertical="center"/>
    </xf>
    <xf numFmtId="0" fontId="15" fillId="3" borderId="2" xfId="0" applyFont="1" applyFill="1" applyBorder="1" applyAlignment="1" applyProtection="1">
      <alignment horizontal="left" vertical="center" wrapText="1"/>
      <protection locked="0"/>
    </xf>
    <xf numFmtId="9" fontId="15" fillId="3" borderId="2" xfId="2" applyFont="1" applyFill="1" applyBorder="1" applyAlignment="1" applyProtection="1">
      <alignment horizontal="center" vertical="center"/>
    </xf>
    <xf numFmtId="164" fontId="15" fillId="3" borderId="2" xfId="0" applyNumberFormat="1" applyFont="1" applyFill="1" applyBorder="1" applyAlignment="1">
      <alignment horizontal="center" vertical="center"/>
    </xf>
    <xf numFmtId="0" fontId="6" fillId="0" borderId="0" xfId="0" applyFont="1" applyAlignment="1">
      <alignment vertical="center"/>
    </xf>
    <xf numFmtId="0" fontId="6" fillId="0" borderId="0" xfId="0" applyFont="1" applyAlignment="1">
      <alignment horizontal="left" vertical="center"/>
    </xf>
    <xf numFmtId="0" fontId="16" fillId="0" borderId="0" xfId="0" applyFont="1" applyAlignment="1">
      <alignment horizontal="left" vertical="center"/>
    </xf>
    <xf numFmtId="0" fontId="23" fillId="5" borderId="2" xfId="0" applyFont="1" applyFill="1" applyBorder="1" applyAlignment="1" applyProtection="1">
      <alignment horizontal="center" vertical="center" wrapText="1"/>
      <protection locked="0"/>
    </xf>
    <xf numFmtId="44" fontId="23" fillId="5" borderId="2" xfId="3" applyFont="1" applyFill="1" applyBorder="1" applyAlignment="1" applyProtection="1">
      <alignment horizontal="center" vertical="center" wrapText="1"/>
      <protection locked="0"/>
    </xf>
    <xf numFmtId="9" fontId="23" fillId="5" borderId="2" xfId="2" applyFont="1" applyFill="1" applyBorder="1" applyAlignment="1" applyProtection="1">
      <alignment horizontal="center" vertical="center" wrapText="1"/>
      <protection locked="0"/>
    </xf>
    <xf numFmtId="164" fontId="23" fillId="5" borderId="2" xfId="0" applyNumberFormat="1" applyFont="1" applyFill="1" applyBorder="1" applyAlignment="1" applyProtection="1">
      <alignment horizontal="center" vertical="center" wrapText="1"/>
      <protection locked="0"/>
    </xf>
    <xf numFmtId="0" fontId="30" fillId="0" borderId="0" xfId="0" applyFont="1" applyAlignment="1">
      <alignment horizontal="center" vertical="center"/>
    </xf>
    <xf numFmtId="0" fontId="23" fillId="8" borderId="2" xfId="0" applyFont="1" applyFill="1" applyBorder="1" applyAlignment="1" applyProtection="1">
      <alignment horizontal="left" vertical="center" wrapText="1"/>
      <protection locked="0"/>
    </xf>
    <xf numFmtId="164" fontId="23" fillId="8" borderId="2" xfId="0" applyNumberFormat="1" applyFont="1" applyFill="1" applyBorder="1" applyAlignment="1" applyProtection="1">
      <alignment horizontal="left" vertical="center" wrapText="1"/>
      <protection locked="0"/>
    </xf>
    <xf numFmtId="164" fontId="23" fillId="4" borderId="2" xfId="0" applyNumberFormat="1" applyFont="1" applyFill="1" applyBorder="1" applyAlignment="1">
      <alignment horizontal="left" vertical="center" wrapText="1"/>
    </xf>
    <xf numFmtId="164" fontId="23" fillId="8" borderId="2" xfId="0" applyNumberFormat="1" applyFont="1" applyFill="1" applyBorder="1" applyAlignment="1">
      <alignment horizontal="left" vertical="center" wrapText="1"/>
    </xf>
    <xf numFmtId="0" fontId="23" fillId="0" borderId="0" xfId="0" applyFont="1" applyAlignment="1" applyProtection="1">
      <alignment vertical="center"/>
      <protection locked="0"/>
    </xf>
    <xf numFmtId="0" fontId="23" fillId="0" borderId="0" xfId="0" applyFont="1" applyAlignment="1" applyProtection="1">
      <alignment horizontal="left" vertical="center"/>
      <protection locked="0"/>
    </xf>
    <xf numFmtId="0" fontId="23" fillId="8" borderId="9" xfId="0" applyFont="1" applyFill="1" applyBorder="1" applyAlignment="1" applyProtection="1">
      <alignment vertical="center" wrapText="1"/>
      <protection locked="0"/>
    </xf>
    <xf numFmtId="0" fontId="24" fillId="8" borderId="9" xfId="0" applyFont="1" applyFill="1" applyBorder="1" applyAlignment="1" applyProtection="1">
      <alignment horizontal="center" vertical="center" wrapText="1"/>
      <protection locked="0"/>
    </xf>
    <xf numFmtId="0" fontId="15" fillId="8" borderId="9" xfId="0" applyFont="1" applyFill="1" applyBorder="1" applyAlignment="1" applyProtection="1">
      <alignment horizontal="center" vertical="center"/>
      <protection locked="0"/>
    </xf>
    <xf numFmtId="44" fontId="15" fillId="8" borderId="9" xfId="3" applyFont="1" applyFill="1" applyBorder="1" applyAlignment="1" applyProtection="1">
      <alignment horizontal="center" vertical="center"/>
      <protection locked="0"/>
    </xf>
    <xf numFmtId="9" fontId="15" fillId="8" borderId="9" xfId="2" applyFont="1" applyFill="1" applyBorder="1" applyAlignment="1" applyProtection="1">
      <alignment horizontal="center" vertical="center" wrapText="1"/>
    </xf>
    <xf numFmtId="164" fontId="15" fillId="8" borderId="9" xfId="0" applyNumberFormat="1" applyFont="1" applyFill="1" applyBorder="1" applyAlignment="1">
      <alignment horizontal="center" vertical="center"/>
    </xf>
    <xf numFmtId="164" fontId="15" fillId="8" borderId="4" xfId="0" applyNumberFormat="1" applyFont="1" applyFill="1" applyBorder="1" applyAlignment="1">
      <alignment vertical="center"/>
    </xf>
    <xf numFmtId="0" fontId="15" fillId="0" borderId="0" xfId="0" applyFont="1" applyAlignment="1">
      <alignment horizontal="left" vertical="center" wrapText="1"/>
    </xf>
    <xf numFmtId="0" fontId="15" fillId="0" borderId="0" xfId="0" applyFont="1" applyAlignment="1" applyProtection="1">
      <alignment horizontal="center" vertical="center"/>
      <protection locked="0"/>
    </xf>
    <xf numFmtId="44" fontId="15" fillId="0" borderId="0" xfId="3" applyFont="1" applyFill="1" applyBorder="1" applyAlignment="1" applyProtection="1">
      <alignment horizontal="center" vertical="center"/>
      <protection locked="0"/>
    </xf>
    <xf numFmtId="9" fontId="15" fillId="0" borderId="0" xfId="2" applyFont="1" applyFill="1" applyBorder="1" applyAlignment="1" applyProtection="1">
      <alignment horizontal="center" vertical="center"/>
      <protection locked="0"/>
    </xf>
    <xf numFmtId="164" fontId="15" fillId="0" borderId="0" xfId="0" applyNumberFormat="1" applyFont="1" applyAlignment="1" applyProtection="1">
      <alignment horizontal="center" vertical="center"/>
      <protection locked="0"/>
    </xf>
    <xf numFmtId="0" fontId="23" fillId="8" borderId="3" xfId="0" applyFont="1" applyFill="1" applyBorder="1" applyAlignment="1" applyProtection="1">
      <alignment vertical="center"/>
      <protection locked="0"/>
    </xf>
    <xf numFmtId="0" fontId="30" fillId="0" borderId="0" xfId="0" applyFont="1" applyAlignment="1" applyProtection="1">
      <alignment horizontal="center" vertical="center"/>
      <protection locked="0"/>
    </xf>
    <xf numFmtId="0" fontId="23" fillId="3" borderId="5" xfId="0" applyFont="1" applyFill="1" applyBorder="1" applyAlignment="1">
      <alignment horizontal="center" vertical="center" wrapText="1"/>
    </xf>
    <xf numFmtId="0" fontId="23" fillId="3" borderId="5" xfId="0" applyFont="1" applyFill="1" applyBorder="1" applyAlignment="1">
      <alignment horizontal="left" vertical="center" wrapText="1"/>
    </xf>
    <xf numFmtId="0" fontId="23" fillId="3" borderId="5" xfId="0" applyFont="1" applyFill="1" applyBorder="1" applyAlignment="1" applyProtection="1">
      <alignment horizontal="left" vertical="center" wrapText="1"/>
      <protection locked="0"/>
    </xf>
    <xf numFmtId="9" fontId="15" fillId="3" borderId="5" xfId="2" applyFont="1" applyFill="1" applyBorder="1" applyAlignment="1" applyProtection="1">
      <alignment horizontal="center" vertical="center"/>
    </xf>
    <xf numFmtId="164" fontId="23" fillId="4" borderId="4" xfId="0" applyNumberFormat="1" applyFont="1" applyFill="1" applyBorder="1" applyAlignment="1">
      <alignment horizontal="center" vertical="center"/>
    </xf>
    <xf numFmtId="0" fontId="30" fillId="0" borderId="0" xfId="0" applyFont="1" applyAlignment="1" applyProtection="1">
      <alignment vertical="center"/>
      <protection locked="0"/>
    </xf>
    <xf numFmtId="0" fontId="23" fillId="0" borderId="0" xfId="0" applyFont="1" applyAlignment="1" applyProtection="1">
      <alignment horizontal="center" vertical="center"/>
      <protection locked="0"/>
    </xf>
    <xf numFmtId="44" fontId="23" fillId="0" borderId="0" xfId="3" applyFont="1" applyFill="1" applyAlignment="1" applyProtection="1">
      <alignment horizontal="center" vertical="center"/>
      <protection locked="0"/>
    </xf>
    <xf numFmtId="9" fontId="23" fillId="0" borderId="0" xfId="2" applyFont="1" applyFill="1" applyBorder="1" applyAlignment="1" applyProtection="1">
      <alignment horizontal="center" vertical="center"/>
      <protection locked="0"/>
    </xf>
    <xf numFmtId="164" fontId="23" fillId="0" borderId="0" xfId="0" applyNumberFormat="1"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right" vertical="center"/>
      <protection locked="0"/>
    </xf>
    <xf numFmtId="0" fontId="23" fillId="0" borderId="0" xfId="0" applyFont="1" applyAlignment="1" applyProtection="1">
      <alignment horizontal="left" vertical="center" wrapText="1"/>
      <protection locked="0"/>
    </xf>
    <xf numFmtId="44" fontId="23" fillId="0" borderId="0" xfId="3" applyFont="1" applyFill="1" applyBorder="1" applyAlignment="1" applyProtection="1">
      <alignment horizontal="center" vertical="center"/>
      <protection locked="0"/>
    </xf>
    <xf numFmtId="0" fontId="23" fillId="0" borderId="2" xfId="0" applyFont="1" applyBorder="1" applyAlignment="1">
      <alignment horizontal="center" vertical="center"/>
    </xf>
    <xf numFmtId="44" fontId="15" fillId="0" borderId="0" xfId="3" applyFont="1" applyFill="1" applyAlignment="1" applyProtection="1">
      <alignment horizontal="left" vertical="center"/>
      <protection locked="0"/>
    </xf>
    <xf numFmtId="9" fontId="15" fillId="0" borderId="0" xfId="2" applyFont="1" applyFill="1" applyBorder="1" applyAlignment="1" applyProtection="1">
      <alignment horizontal="left" vertical="center"/>
      <protection locked="0"/>
    </xf>
    <xf numFmtId="164" fontId="15" fillId="0" borderId="0" xfId="0" applyNumberFormat="1" applyFont="1" applyAlignment="1" applyProtection="1">
      <alignment horizontal="left" vertical="center"/>
      <protection locked="0"/>
    </xf>
    <xf numFmtId="0" fontId="23" fillId="5" borderId="3" xfId="0" applyFont="1" applyFill="1" applyBorder="1" applyAlignment="1" applyProtection="1">
      <alignment horizontal="left" vertical="center" wrapText="1"/>
      <protection locked="0"/>
    </xf>
    <xf numFmtId="0" fontId="23" fillId="5" borderId="3" xfId="0" applyFont="1" applyFill="1" applyBorder="1" applyAlignment="1">
      <alignment horizontal="left" vertical="center" wrapText="1"/>
    </xf>
    <xf numFmtId="164" fontId="23" fillId="0" borderId="0" xfId="0" applyNumberFormat="1" applyFont="1" applyAlignment="1" applyProtection="1">
      <alignment vertical="center" wrapText="1"/>
      <protection locked="0"/>
    </xf>
    <xf numFmtId="44" fontId="15" fillId="0" borderId="0" xfId="3" applyFont="1" applyFill="1" applyAlignment="1" applyProtection="1">
      <alignment horizontal="center" vertical="center"/>
      <protection locked="0"/>
    </xf>
    <xf numFmtId="164" fontId="23" fillId="0" borderId="0" xfId="0" applyNumberFormat="1" applyFont="1" applyAlignment="1" applyProtection="1">
      <alignment horizontal="left" vertical="center" wrapText="1"/>
      <protection locked="0"/>
    </xf>
    <xf numFmtId="0" fontId="23" fillId="5" borderId="2" xfId="0" applyFont="1" applyFill="1" applyBorder="1" applyAlignment="1" applyProtection="1">
      <alignment horizontal="left" vertical="center" wrapText="1"/>
      <protection locked="0"/>
    </xf>
    <xf numFmtId="0" fontId="23" fillId="8" borderId="3" xfId="0" applyFont="1" applyFill="1" applyBorder="1" applyAlignment="1" applyProtection="1">
      <alignment horizontal="left" vertical="center"/>
      <protection locked="0"/>
    </xf>
    <xf numFmtId="0" fontId="23" fillId="8" borderId="9" xfId="0" applyFont="1" applyFill="1" applyBorder="1" applyAlignment="1" applyProtection="1">
      <alignment horizontal="left" vertical="center"/>
      <protection locked="0"/>
    </xf>
    <xf numFmtId="0" fontId="23" fillId="8" borderId="4" xfId="0" applyFont="1" applyFill="1" applyBorder="1" applyAlignment="1" applyProtection="1">
      <alignment horizontal="left" vertical="center"/>
      <protection locked="0"/>
    </xf>
    <xf numFmtId="0" fontId="23" fillId="3" borderId="6" xfId="0" applyFont="1" applyFill="1" applyBorder="1" applyAlignment="1">
      <alignment horizontal="center" vertical="center" wrapText="1"/>
    </xf>
    <xf numFmtId="0" fontId="15" fillId="3" borderId="5" xfId="0" applyFont="1" applyFill="1" applyBorder="1" applyAlignment="1" applyProtection="1">
      <alignment horizontal="left" vertical="center" wrapText="1"/>
      <protection locked="0"/>
    </xf>
    <xf numFmtId="9" fontId="15" fillId="3" borderId="5" xfId="2" applyFont="1" applyFill="1" applyBorder="1" applyAlignment="1" applyProtection="1">
      <alignment horizontal="center" vertical="center" wrapText="1"/>
    </xf>
    <xf numFmtId="164" fontId="15" fillId="0" borderId="5" xfId="0" applyNumberFormat="1" applyFont="1" applyBorder="1" applyAlignment="1">
      <alignment horizontal="center" vertical="center"/>
    </xf>
    <xf numFmtId="164" fontId="15" fillId="3" borderId="5" xfId="0" applyNumberFormat="1" applyFont="1" applyFill="1" applyBorder="1" applyAlignment="1">
      <alignment vertical="center"/>
    </xf>
    <xf numFmtId="0" fontId="23" fillId="3" borderId="6" xfId="0" applyFont="1" applyFill="1" applyBorder="1" applyAlignment="1" applyProtection="1">
      <alignment horizontal="left" vertical="center" wrapText="1"/>
      <protection locked="0"/>
    </xf>
    <xf numFmtId="0" fontId="15" fillId="3" borderId="6" xfId="0" applyFont="1" applyFill="1" applyBorder="1" applyAlignment="1" applyProtection="1">
      <alignment horizontal="left" vertical="center" wrapText="1"/>
      <protection locked="0"/>
    </xf>
    <xf numFmtId="9" fontId="15" fillId="3" borderId="6" xfId="2" applyFont="1" applyFill="1" applyBorder="1" applyAlignment="1" applyProtection="1">
      <alignment horizontal="center" vertical="center" wrapText="1"/>
    </xf>
    <xf numFmtId="164" fontId="15" fillId="0" borderId="6" xfId="0" applyNumberFormat="1" applyFont="1" applyBorder="1" applyAlignment="1">
      <alignment horizontal="center" vertical="center"/>
    </xf>
    <xf numFmtId="164" fontId="15" fillId="3" borderId="6" xfId="0" applyNumberFormat="1" applyFont="1" applyFill="1" applyBorder="1" applyAlignment="1">
      <alignment vertical="center"/>
    </xf>
    <xf numFmtId="0" fontId="23" fillId="0" borderId="6" xfId="0" applyFont="1" applyBorder="1" applyAlignment="1">
      <alignment horizontal="left" vertical="center" wrapText="1"/>
    </xf>
    <xf numFmtId="0" fontId="23" fillId="8" borderId="9" xfId="0" applyFont="1" applyFill="1" applyBorder="1" applyAlignment="1" applyProtection="1">
      <alignment vertical="center"/>
      <protection locked="0"/>
    </xf>
    <xf numFmtId="0" fontId="23" fillId="8" borderId="4" xfId="0" applyFont="1" applyFill="1" applyBorder="1" applyAlignment="1" applyProtection="1">
      <alignment vertical="center"/>
      <protection locked="0"/>
    </xf>
    <xf numFmtId="44" fontId="15" fillId="0" borderId="0" xfId="3" applyFont="1" applyFill="1" applyBorder="1" applyAlignment="1" applyProtection="1">
      <alignment horizontal="left" vertical="center"/>
      <protection locked="0"/>
    </xf>
    <xf numFmtId="164" fontId="23" fillId="5" borderId="2" xfId="0" applyNumberFormat="1" applyFont="1" applyFill="1" applyBorder="1" applyAlignment="1">
      <alignment vertical="center" wrapText="1"/>
    </xf>
    <xf numFmtId="164" fontId="15" fillId="0" borderId="0" xfId="0" applyNumberFormat="1" applyFont="1" applyAlignment="1" applyProtection="1">
      <alignment horizontal="left" vertical="center" wrapText="1"/>
      <protection locked="0"/>
    </xf>
    <xf numFmtId="0" fontId="23" fillId="0" borderId="0" xfId="0" applyFont="1" applyAlignment="1" applyProtection="1">
      <alignment vertical="center" wrapText="1"/>
      <protection locked="0"/>
    </xf>
    <xf numFmtId="9" fontId="14" fillId="0" borderId="0" xfId="2" applyFont="1" applyFill="1" applyBorder="1" applyAlignment="1">
      <alignment vertical="center"/>
    </xf>
    <xf numFmtId="9" fontId="4" fillId="0" borderId="0" xfId="2" applyFont="1" applyFill="1" applyBorder="1" applyAlignment="1">
      <alignment vertical="center"/>
    </xf>
    <xf numFmtId="0" fontId="11" fillId="0" borderId="0" xfId="0" applyFont="1" applyAlignment="1">
      <alignment vertical="center"/>
    </xf>
    <xf numFmtId="0" fontId="15" fillId="3" borderId="2" xfId="0" applyFont="1" applyFill="1" applyBorder="1" applyAlignment="1" applyProtection="1">
      <alignment horizontal="center" vertical="center"/>
      <protection locked="0"/>
    </xf>
    <xf numFmtId="9" fontId="15" fillId="3" borderId="2" xfId="2" applyFont="1" applyFill="1" applyBorder="1" applyAlignment="1">
      <alignment horizontal="center" vertical="center"/>
    </xf>
    <xf numFmtId="164" fontId="23" fillId="5" borderId="2" xfId="0" applyNumberFormat="1" applyFont="1" applyFill="1" applyBorder="1" applyAlignment="1">
      <alignment vertical="center"/>
    </xf>
    <xf numFmtId="0" fontId="6" fillId="0" borderId="0" xfId="0" applyFont="1" applyAlignment="1" applyProtection="1">
      <alignment horizontal="left" vertical="center" wrapText="1"/>
      <protection locked="0"/>
    </xf>
    <xf numFmtId="44" fontId="6" fillId="0" borderId="0" xfId="3" applyFont="1" applyFill="1" applyBorder="1" applyAlignment="1" applyProtection="1">
      <alignment horizontal="center" vertical="center"/>
      <protection locked="0"/>
    </xf>
    <xf numFmtId="9" fontId="6" fillId="0" borderId="0" xfId="2" applyFont="1" applyFill="1" applyBorder="1" applyAlignment="1" applyProtection="1">
      <alignment horizontal="center" vertical="center"/>
      <protection locked="0"/>
    </xf>
    <xf numFmtId="164" fontId="6" fillId="0" borderId="0" xfId="0" applyNumberFormat="1" applyFont="1" applyAlignment="1" applyProtection="1">
      <alignment horizontal="center" vertical="center"/>
      <protection locked="0"/>
    </xf>
    <xf numFmtId="0" fontId="23" fillId="0" borderId="2" xfId="0" applyFont="1" applyBorder="1" applyAlignment="1" applyProtection="1">
      <alignment horizontal="left" vertical="center"/>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31" fillId="0" borderId="0" xfId="0" applyFont="1" applyAlignment="1" applyProtection="1">
      <alignment horizontal="left" vertical="center"/>
      <protection locked="0"/>
    </xf>
    <xf numFmtId="0" fontId="16" fillId="0" borderId="0" xfId="0" applyFont="1" applyAlignment="1" applyProtection="1">
      <alignment vertical="center"/>
      <protection locked="0"/>
    </xf>
    <xf numFmtId="0" fontId="23" fillId="3" borderId="5" xfId="0" applyFont="1" applyFill="1" applyBorder="1" applyAlignment="1" applyProtection="1">
      <alignment horizontal="left" vertical="center"/>
      <protection locked="0"/>
    </xf>
    <xf numFmtId="9" fontId="15" fillId="3" borderId="5" xfId="2" applyFont="1" applyFill="1" applyBorder="1" applyAlignment="1">
      <alignment horizontal="center" vertical="center"/>
    </xf>
    <xf numFmtId="0" fontId="23" fillId="8" borderId="9" xfId="0" applyFont="1" applyFill="1" applyBorder="1" applyAlignment="1" applyProtection="1">
      <alignment horizontal="left" vertical="center" wrapText="1"/>
      <protection locked="0"/>
    </xf>
    <xf numFmtId="0" fontId="15" fillId="3" borderId="5" xfId="0" applyFont="1" applyFill="1" applyBorder="1" applyAlignment="1" applyProtection="1">
      <alignment horizontal="center" vertical="center"/>
      <protection locked="0"/>
    </xf>
    <xf numFmtId="0" fontId="5" fillId="0" borderId="0" xfId="0" applyFont="1" applyAlignment="1">
      <alignment vertical="center"/>
    </xf>
    <xf numFmtId="0" fontId="5" fillId="0" borderId="0" xfId="0" applyFont="1" applyAlignment="1">
      <alignment horizontal="left" vertical="center"/>
    </xf>
    <xf numFmtId="164" fontId="8" fillId="0" borderId="0" xfId="0" applyNumberFormat="1" applyFont="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1" xfId="0" applyFont="1" applyBorder="1" applyAlignment="1" applyProtection="1">
      <alignment horizontal="left" vertical="center"/>
      <protection locked="0"/>
    </xf>
    <xf numFmtId="0" fontId="8" fillId="0" borderId="11" xfId="0" applyFont="1" applyBorder="1" applyAlignment="1" applyProtection="1">
      <alignment horizontal="left" vertical="center" wrapText="1"/>
      <protection locked="0"/>
    </xf>
    <xf numFmtId="0" fontId="32" fillId="8" borderId="2" xfId="0" applyFont="1" applyFill="1" applyBorder="1" applyAlignment="1">
      <alignment horizontal="center" vertical="center" wrapText="1"/>
    </xf>
    <xf numFmtId="0" fontId="32" fillId="8" borderId="2" xfId="0" applyFont="1" applyFill="1" applyBorder="1" applyAlignment="1">
      <alignment horizontal="left" vertical="center" wrapText="1"/>
    </xf>
    <xf numFmtId="0" fontId="32" fillId="8" borderId="2" xfId="0" applyFont="1" applyFill="1" applyBorder="1" applyAlignment="1" applyProtection="1">
      <alignment horizontal="left" vertical="center" wrapText="1"/>
      <protection locked="0"/>
    </xf>
    <xf numFmtId="0" fontId="33" fillId="8" borderId="2" xfId="0" applyFont="1" applyFill="1" applyBorder="1" applyAlignment="1" applyProtection="1">
      <alignment horizontal="center" vertical="center"/>
      <protection locked="0"/>
    </xf>
    <xf numFmtId="44" fontId="33" fillId="8" borderId="2" xfId="3" applyFont="1" applyFill="1" applyBorder="1" applyAlignment="1" applyProtection="1">
      <alignment horizontal="center" vertical="center"/>
      <protection locked="0"/>
    </xf>
    <xf numFmtId="9" fontId="33" fillId="8" borderId="2" xfId="2" applyFont="1" applyFill="1" applyBorder="1" applyAlignment="1" applyProtection="1">
      <alignment horizontal="center" vertical="center" wrapText="1"/>
    </xf>
    <xf numFmtId="164" fontId="33" fillId="8" borderId="2" xfId="0" applyNumberFormat="1" applyFont="1" applyFill="1" applyBorder="1" applyAlignment="1">
      <alignment horizontal="center" vertical="center"/>
    </xf>
    <xf numFmtId="0" fontId="20" fillId="0" borderId="0" xfId="0" applyFont="1" applyAlignment="1" applyProtection="1">
      <alignment horizontal="left" vertical="top"/>
      <protection locked="0"/>
    </xf>
    <xf numFmtId="0" fontId="4"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17" fillId="0" borderId="0" xfId="0" applyFont="1" applyAlignment="1" applyProtection="1">
      <alignment horizontal="left" vertical="center"/>
      <protection locked="0"/>
    </xf>
    <xf numFmtId="164" fontId="14" fillId="0" borderId="0" xfId="0" applyNumberFormat="1" applyFont="1" applyAlignment="1" applyProtection="1">
      <alignment horizontal="center"/>
      <protection locked="0"/>
    </xf>
    <xf numFmtId="0" fontId="11" fillId="0" borderId="0" xfId="0" applyFont="1" applyAlignment="1" applyProtection="1">
      <alignment horizontal="left" vertical="top"/>
      <protection locked="0"/>
    </xf>
    <xf numFmtId="0" fontId="15" fillId="0" borderId="2" xfId="0" applyFont="1" applyBorder="1" applyAlignment="1" applyProtection="1">
      <alignment horizontal="left" vertical="top"/>
      <protection locked="0"/>
    </xf>
    <xf numFmtId="164" fontId="14" fillId="0" borderId="0" xfId="0" applyNumberFormat="1" applyFont="1" applyAlignment="1" applyProtection="1">
      <alignment horizontal="left" vertical="top"/>
      <protection locked="0"/>
    </xf>
    <xf numFmtId="0" fontId="15" fillId="2" borderId="14" xfId="0" applyFont="1" applyFill="1" applyBorder="1" applyAlignment="1" applyProtection="1">
      <alignment horizontal="left" vertical="top"/>
      <protection locked="0"/>
    </xf>
    <xf numFmtId="0" fontId="15" fillId="2" borderId="15" xfId="0" applyFont="1" applyFill="1" applyBorder="1" applyAlignment="1" applyProtection="1">
      <alignment horizontal="center" vertical="top"/>
      <protection locked="0"/>
    </xf>
    <xf numFmtId="0" fontId="15" fillId="2" borderId="15" xfId="0" applyFont="1" applyFill="1" applyBorder="1" applyAlignment="1" applyProtection="1">
      <alignment horizontal="left" vertical="top"/>
      <protection locked="0"/>
    </xf>
    <xf numFmtId="0" fontId="15" fillId="2" borderId="16" xfId="0" applyFont="1" applyFill="1" applyBorder="1" applyAlignment="1" applyProtection="1">
      <alignment horizontal="left" vertical="top"/>
      <protection locked="0"/>
    </xf>
    <xf numFmtId="0" fontId="14" fillId="0" borderId="0" xfId="0" applyFont="1" applyAlignment="1" applyProtection="1">
      <alignment horizontal="left" vertical="top"/>
      <protection locked="0"/>
    </xf>
    <xf numFmtId="0" fontId="8" fillId="4" borderId="0" xfId="0" applyFont="1" applyFill="1" applyAlignment="1" applyProtection="1">
      <alignment horizontal="left" vertical="top"/>
      <protection locked="0"/>
    </xf>
    <xf numFmtId="164" fontId="4" fillId="0" borderId="0" xfId="0" applyNumberFormat="1" applyFont="1" applyAlignment="1" applyProtection="1">
      <alignment horizontal="center"/>
      <protection locked="0"/>
    </xf>
    <xf numFmtId="164" fontId="4" fillId="0" borderId="0" xfId="0" applyNumberFormat="1" applyFont="1" applyAlignment="1" applyProtection="1">
      <alignment horizontal="left" vertical="top"/>
      <protection locked="0"/>
    </xf>
    <xf numFmtId="0" fontId="15" fillId="10" borderId="2" xfId="0" applyFont="1" applyFill="1" applyBorder="1" applyAlignment="1" applyProtection="1">
      <alignment horizontal="center" vertical="center"/>
      <protection locked="0"/>
    </xf>
    <xf numFmtId="0" fontId="15" fillId="10" borderId="5" xfId="0" applyFont="1" applyFill="1" applyBorder="1" applyAlignment="1" applyProtection="1">
      <alignment horizontal="center" vertical="center"/>
      <protection locked="0"/>
    </xf>
    <xf numFmtId="0" fontId="18" fillId="11" borderId="10" xfId="0" applyFont="1" applyFill="1" applyBorder="1" applyAlignment="1" applyProtection="1">
      <alignment vertical="center"/>
      <protection locked="0"/>
    </xf>
    <xf numFmtId="0" fontId="18" fillId="11" borderId="7" xfId="0" applyFont="1" applyFill="1" applyBorder="1" applyAlignment="1" applyProtection="1">
      <alignment vertical="center"/>
      <protection locked="0"/>
    </xf>
    <xf numFmtId="0" fontId="18" fillId="11" borderId="7" xfId="0" applyFont="1" applyFill="1" applyBorder="1" applyAlignment="1" applyProtection="1">
      <alignment vertical="center" wrapText="1"/>
      <protection locked="0"/>
    </xf>
    <xf numFmtId="0" fontId="18" fillId="11" borderId="17" xfId="0" applyFont="1" applyFill="1" applyBorder="1" applyAlignment="1" applyProtection="1">
      <alignment vertical="center"/>
      <protection locked="0"/>
    </xf>
    <xf numFmtId="0" fontId="15" fillId="10" borderId="6" xfId="0" applyFont="1" applyFill="1" applyBorder="1" applyAlignment="1" applyProtection="1">
      <alignment horizontal="center" vertical="center"/>
      <protection locked="0"/>
    </xf>
    <xf numFmtId="0" fontId="15" fillId="10" borderId="2" xfId="0" applyFont="1" applyFill="1" applyBorder="1" applyAlignment="1" applyProtection="1">
      <alignment horizontal="center" vertical="center" wrapText="1"/>
      <protection locked="0"/>
    </xf>
    <xf numFmtId="0" fontId="18" fillId="7" borderId="5" xfId="0" applyFont="1" applyFill="1" applyBorder="1" applyAlignment="1">
      <alignment horizontal="left" vertical="center"/>
    </xf>
    <xf numFmtId="0" fontId="18" fillId="7" borderId="5" xfId="0" applyFont="1" applyFill="1" applyBorder="1" applyAlignment="1">
      <alignment horizontal="left" vertical="center" wrapText="1"/>
    </xf>
    <xf numFmtId="164" fontId="23" fillId="4" borderId="4" xfId="0" applyNumberFormat="1" applyFont="1" applyFill="1" applyBorder="1" applyAlignment="1">
      <alignment vertical="center"/>
    </xf>
    <xf numFmtId="0" fontId="24" fillId="5" borderId="9" xfId="0" applyFont="1" applyFill="1" applyBorder="1" applyAlignment="1">
      <alignment vertical="center"/>
    </xf>
    <xf numFmtId="0" fontId="23" fillId="6" borderId="3" xfId="0" applyFont="1" applyFill="1" applyBorder="1" applyAlignment="1">
      <alignment horizontal="left" vertical="center"/>
    </xf>
    <xf numFmtId="164" fontId="23" fillId="6" borderId="2" xfId="0" applyNumberFormat="1" applyFont="1" applyFill="1" applyBorder="1" applyAlignment="1">
      <alignment horizontal="left" vertical="center" wrapText="1"/>
    </xf>
    <xf numFmtId="0" fontId="15" fillId="3" borderId="2" xfId="0" applyFont="1" applyFill="1" applyBorder="1" applyAlignment="1">
      <alignment horizontal="left" vertical="center"/>
    </xf>
    <xf numFmtId="164" fontId="15" fillId="3" borderId="13" xfId="0" applyNumberFormat="1" applyFont="1" applyFill="1" applyBorder="1" applyAlignment="1">
      <alignment vertical="center" wrapText="1"/>
    </xf>
    <xf numFmtId="164" fontId="15" fillId="3" borderId="1" xfId="0" applyNumberFormat="1" applyFont="1" applyFill="1" applyBorder="1" applyAlignment="1">
      <alignment vertical="center" wrapText="1"/>
    </xf>
    <xf numFmtId="164" fontId="15" fillId="3" borderId="12" xfId="0" applyNumberFormat="1" applyFont="1" applyFill="1" applyBorder="1" applyAlignment="1">
      <alignment vertical="center" wrapText="1"/>
    </xf>
    <xf numFmtId="0" fontId="23" fillId="6" borderId="2" xfId="0" applyFont="1" applyFill="1" applyBorder="1" applyAlignment="1">
      <alignment horizontal="left" vertical="center"/>
    </xf>
    <xf numFmtId="164" fontId="23" fillId="4" borderId="4" xfId="0" applyNumberFormat="1" applyFont="1" applyFill="1" applyBorder="1" applyAlignment="1">
      <alignment horizontal="center" vertical="center" wrapText="1"/>
    </xf>
    <xf numFmtId="164" fontId="23" fillId="5" borderId="2" xfId="0" applyNumberFormat="1" applyFont="1" applyFill="1" applyBorder="1" applyAlignment="1">
      <alignment horizontal="center" vertical="center" wrapText="1"/>
    </xf>
    <xf numFmtId="0" fontId="23" fillId="5" borderId="2" xfId="0" applyFont="1" applyFill="1" applyBorder="1" applyAlignment="1">
      <alignment horizontal="center" vertical="center" wrapText="1"/>
    </xf>
    <xf numFmtId="44" fontId="23" fillId="5" borderId="2" xfId="3" applyFont="1" applyFill="1" applyBorder="1" applyAlignment="1" applyProtection="1">
      <alignment horizontal="center" vertical="center" wrapText="1"/>
    </xf>
    <xf numFmtId="9" fontId="23" fillId="5" borderId="2" xfId="2" applyFont="1" applyFill="1" applyBorder="1" applyAlignment="1" applyProtection="1">
      <alignment horizontal="center" vertical="center" wrapText="1"/>
    </xf>
    <xf numFmtId="0" fontId="19" fillId="12" borderId="3" xfId="0" applyFont="1" applyFill="1" applyBorder="1" applyAlignment="1" applyProtection="1">
      <alignment horizontal="left" vertical="center" wrapText="1"/>
      <protection locked="0"/>
    </xf>
    <xf numFmtId="0" fontId="19" fillId="12" borderId="3" xfId="0" applyFont="1" applyFill="1" applyBorder="1" applyAlignment="1">
      <alignment horizontal="left" vertical="center" wrapText="1"/>
    </xf>
    <xf numFmtId="164" fontId="19" fillId="12" borderId="2" xfId="0" applyNumberFormat="1" applyFont="1" applyFill="1" applyBorder="1" applyAlignment="1">
      <alignment horizontal="left" vertical="center" wrapText="1"/>
    </xf>
    <xf numFmtId="0" fontId="19" fillId="12" borderId="2" xfId="0" applyFont="1" applyFill="1" applyBorder="1" applyAlignment="1">
      <alignment horizontal="left" vertical="center" wrapText="1"/>
    </xf>
    <xf numFmtId="0" fontId="24" fillId="12" borderId="3" xfId="0" applyFont="1" applyFill="1" applyBorder="1" applyAlignment="1">
      <alignment horizontal="left" vertical="center"/>
    </xf>
    <xf numFmtId="0" fontId="24" fillId="12" borderId="9" xfId="0" applyFont="1" applyFill="1" applyBorder="1" applyAlignment="1">
      <alignment horizontal="left" vertical="center"/>
    </xf>
    <xf numFmtId="0" fontId="24" fillId="12" borderId="4" xfId="0" applyFont="1" applyFill="1" applyBorder="1" applyAlignment="1">
      <alignment horizontal="left" vertical="center"/>
    </xf>
    <xf numFmtId="164" fontId="23" fillId="12" borderId="2" xfId="0" applyNumberFormat="1" applyFont="1" applyFill="1" applyBorder="1" applyAlignment="1">
      <alignment horizontal="center" vertical="center"/>
    </xf>
    <xf numFmtId="0" fontId="23" fillId="12" borderId="2" xfId="0" applyFont="1" applyFill="1" applyBorder="1" applyAlignment="1" applyProtection="1">
      <alignment horizontal="center" vertical="center" wrapText="1"/>
      <protection locked="0"/>
    </xf>
    <xf numFmtId="44" fontId="23" fillId="12" borderId="2" xfId="3" applyFont="1" applyFill="1" applyBorder="1" applyAlignment="1" applyProtection="1">
      <alignment horizontal="center" vertical="center" wrapText="1"/>
      <protection locked="0"/>
    </xf>
    <xf numFmtId="9" fontId="23" fillId="12" borderId="2" xfId="2" applyFont="1" applyFill="1" applyBorder="1" applyAlignment="1" applyProtection="1">
      <alignment horizontal="center" vertical="center" wrapText="1"/>
      <protection locked="0"/>
    </xf>
    <xf numFmtId="164" fontId="23" fillId="12" borderId="2" xfId="0" applyNumberFormat="1" applyFont="1" applyFill="1" applyBorder="1" applyAlignment="1" applyProtection="1">
      <alignment horizontal="center" vertical="center" wrapText="1"/>
      <protection locked="0"/>
    </xf>
    <xf numFmtId="0" fontId="24" fillId="12" borderId="3" xfId="0" applyFont="1" applyFill="1" applyBorder="1" applyAlignment="1" applyProtection="1">
      <alignment vertical="center"/>
      <protection locked="0"/>
    </xf>
    <xf numFmtId="0" fontId="24" fillId="12" borderId="9" xfId="0" applyFont="1" applyFill="1" applyBorder="1" applyAlignment="1" applyProtection="1">
      <alignment vertical="center"/>
      <protection locked="0"/>
    </xf>
    <xf numFmtId="0" fontId="24" fillId="12" borderId="9" xfId="0" applyFont="1" applyFill="1" applyBorder="1" applyAlignment="1" applyProtection="1">
      <alignment vertical="center" wrapText="1"/>
      <protection locked="0"/>
    </xf>
    <xf numFmtId="0" fontId="24" fillId="12" borderId="4" xfId="0" applyFont="1" applyFill="1" applyBorder="1" applyAlignment="1" applyProtection="1">
      <alignment vertical="center"/>
      <protection locked="0"/>
    </xf>
    <xf numFmtId="0" fontId="35" fillId="13" borderId="3" xfId="0" applyFont="1" applyFill="1" applyBorder="1" applyAlignment="1" applyProtection="1">
      <alignment vertical="center"/>
      <protection locked="0"/>
    </xf>
    <xf numFmtId="0" fontId="34" fillId="13" borderId="9" xfId="0" applyFont="1" applyFill="1" applyBorder="1" applyAlignment="1" applyProtection="1">
      <alignment vertical="center"/>
      <protection locked="0"/>
    </xf>
    <xf numFmtId="0" fontId="34" fillId="13" borderId="9" xfId="0" applyFont="1" applyFill="1" applyBorder="1" applyAlignment="1" applyProtection="1">
      <alignment vertical="center" wrapText="1"/>
      <protection locked="0"/>
    </xf>
    <xf numFmtId="0" fontId="34" fillId="13" borderId="4" xfId="0" applyFont="1" applyFill="1" applyBorder="1" applyAlignment="1" applyProtection="1">
      <alignment vertical="center"/>
      <protection locked="0"/>
    </xf>
    <xf numFmtId="0" fontId="23" fillId="0" borderId="6" xfId="0" applyFont="1" applyBorder="1" applyAlignment="1">
      <alignment horizontal="center" vertical="center" wrapText="1"/>
    </xf>
    <xf numFmtId="0" fontId="23" fillId="0" borderId="6" xfId="0" applyFont="1" applyBorder="1" applyAlignment="1" applyProtection="1">
      <alignment horizontal="left" vertical="center" wrapText="1"/>
      <protection locked="0"/>
    </xf>
    <xf numFmtId="9" fontId="15" fillId="0" borderId="6" xfId="2" applyFont="1" applyFill="1" applyBorder="1" applyAlignment="1" applyProtection="1">
      <alignment horizontal="center" vertical="center" wrapText="1"/>
    </xf>
    <xf numFmtId="164" fontId="15" fillId="0" borderId="6" xfId="0" applyNumberFormat="1" applyFont="1" applyBorder="1" applyAlignment="1">
      <alignment vertical="center"/>
    </xf>
    <xf numFmtId="9" fontId="15" fillId="0" borderId="2" xfId="2" applyFont="1" applyFill="1" applyBorder="1" applyAlignment="1" applyProtection="1">
      <alignment horizontal="center" vertical="center" wrapText="1"/>
    </xf>
    <xf numFmtId="164" fontId="15" fillId="0" borderId="2" xfId="0" applyNumberFormat="1" applyFont="1" applyBorder="1" applyAlignment="1">
      <alignment vertical="center"/>
    </xf>
    <xf numFmtId="0" fontId="19"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left" vertical="center" wrapText="1"/>
    </xf>
    <xf numFmtId="0" fontId="15" fillId="0" borderId="6" xfId="0" applyFont="1" applyBorder="1" applyAlignment="1" applyProtection="1">
      <alignment horizontal="left" vertical="center" wrapText="1"/>
      <protection locked="0"/>
    </xf>
    <xf numFmtId="0" fontId="19" fillId="0" borderId="2" xfId="0" applyFont="1" applyBorder="1" applyAlignment="1">
      <alignment horizontal="left" vertical="center" wrapText="1"/>
    </xf>
    <xf numFmtId="0" fontId="15" fillId="0" borderId="2" xfId="0" applyFont="1" applyBorder="1" applyAlignment="1" applyProtection="1">
      <alignment horizontal="left" vertical="center" wrapText="1"/>
      <protection locked="0"/>
    </xf>
    <xf numFmtId="9" fontId="15" fillId="0" borderId="6" xfId="2" applyFont="1" applyFill="1" applyBorder="1" applyAlignment="1" applyProtection="1">
      <alignment horizontal="center" vertical="center"/>
    </xf>
    <xf numFmtId="9" fontId="15" fillId="0" borderId="2" xfId="2" applyFont="1" applyFill="1" applyBorder="1" applyAlignment="1" applyProtection="1">
      <alignment horizontal="center" vertical="center"/>
    </xf>
    <xf numFmtId="9" fontId="15" fillId="0" borderId="6" xfId="2" applyFont="1" applyFill="1" applyBorder="1" applyAlignment="1">
      <alignment horizontal="center" vertical="center"/>
    </xf>
    <xf numFmtId="9" fontId="15" fillId="0" borderId="2" xfId="2" applyFont="1" applyFill="1" applyBorder="1" applyAlignment="1">
      <alignment horizontal="center" vertical="center"/>
    </xf>
    <xf numFmtId="44" fontId="15" fillId="14" borderId="6" xfId="3" applyFont="1" applyFill="1" applyBorder="1" applyAlignment="1" applyProtection="1">
      <alignment horizontal="center" vertical="center"/>
      <protection locked="0"/>
    </xf>
    <xf numFmtId="44" fontId="15" fillId="14" borderId="2" xfId="3" applyFont="1" applyFill="1" applyBorder="1" applyAlignment="1" applyProtection="1">
      <alignment horizontal="center" vertical="center"/>
      <protection locked="0"/>
    </xf>
    <xf numFmtId="164" fontId="15" fillId="14" borderId="6" xfId="0" applyNumberFormat="1" applyFont="1" applyFill="1" applyBorder="1" applyAlignment="1" applyProtection="1">
      <alignment horizontal="center" vertical="center"/>
      <protection locked="0"/>
    </xf>
    <xf numFmtId="164" fontId="15" fillId="14" borderId="2" xfId="0" applyNumberFormat="1" applyFont="1" applyFill="1" applyBorder="1" applyAlignment="1" applyProtection="1">
      <alignment horizontal="center" vertical="center"/>
      <protection locked="0"/>
    </xf>
    <xf numFmtId="164" fontId="15" fillId="14" borderId="5" xfId="0" applyNumberFormat="1" applyFont="1" applyFill="1" applyBorder="1" applyAlignment="1" applyProtection="1">
      <alignment horizontal="center" vertical="center"/>
      <protection locked="0"/>
    </xf>
    <xf numFmtId="0" fontId="26" fillId="0" borderId="2" xfId="4" applyFont="1" applyBorder="1" applyAlignment="1" applyProtection="1">
      <alignment horizontal="left" vertical="center" wrapText="1"/>
      <protection locked="0"/>
    </xf>
    <xf numFmtId="0" fontId="19" fillId="0" borderId="2" xfId="0" applyFont="1" applyBorder="1" applyAlignment="1" applyProtection="1">
      <alignment horizontal="left" vertical="center" wrapText="1"/>
      <protection locked="0"/>
    </xf>
    <xf numFmtId="0" fontId="28" fillId="0" borderId="2" xfId="0" applyFont="1" applyBorder="1" applyAlignment="1" applyProtection="1">
      <alignment horizontal="left" vertical="center" wrapText="1"/>
      <protection locked="0"/>
    </xf>
    <xf numFmtId="0" fontId="26" fillId="0" borderId="2" xfId="0" applyFont="1" applyBorder="1" applyAlignment="1">
      <alignment horizontal="left" vertical="center" wrapText="1"/>
    </xf>
    <xf numFmtId="0" fontId="28" fillId="0" borderId="2" xfId="0" applyFont="1" applyBorder="1" applyAlignment="1">
      <alignment horizontal="center" vertical="center" wrapText="1"/>
    </xf>
    <xf numFmtId="44" fontId="15" fillId="14" borderId="5" xfId="3" applyFont="1" applyFill="1" applyBorder="1" applyAlignment="1" applyProtection="1">
      <alignment horizontal="center" vertical="center"/>
      <protection locked="0"/>
    </xf>
    <xf numFmtId="0" fontId="15" fillId="0" borderId="0" xfId="0" applyFont="1" applyAlignment="1">
      <alignment horizontal="left" vertical="center" wrapText="1"/>
    </xf>
    <xf numFmtId="0" fontId="23" fillId="9" borderId="3" xfId="0" applyFont="1" applyFill="1" applyBorder="1" applyAlignment="1" applyProtection="1">
      <alignment horizontal="left" vertical="center" wrapText="1"/>
      <protection locked="0"/>
    </xf>
    <xf numFmtId="0" fontId="23" fillId="9" borderId="9" xfId="0" applyFont="1" applyFill="1" applyBorder="1" applyAlignment="1" applyProtection="1">
      <alignment horizontal="left" vertical="center" wrapText="1"/>
      <protection locked="0"/>
    </xf>
    <xf numFmtId="0" fontId="23" fillId="9" borderId="4" xfId="0" applyFont="1" applyFill="1" applyBorder="1" applyAlignment="1" applyProtection="1">
      <alignment horizontal="left" vertical="center" wrapText="1"/>
      <protection locked="0"/>
    </xf>
  </cellXfs>
  <cellStyles count="6">
    <cellStyle name="Currency" xfId="3" builtinId="4"/>
    <cellStyle name="Currency 2" xfId="5" xr:uid="{4A78DF98-475B-44F6-B2C0-7CCF611EABEB}"/>
    <cellStyle name="Normal" xfId="0" builtinId="0"/>
    <cellStyle name="Normal 2" xfId="1" xr:uid="{00000000-0005-0000-0000-000001000000}"/>
    <cellStyle name="Normal 3" xfId="4" xr:uid="{ACEE94C0-02F0-448E-8AFA-9932307BDBC2}"/>
    <cellStyle name="Percent" xfId="2" builtinId="5"/>
  </cellStyles>
  <dxfs count="0"/>
  <tableStyles count="0" defaultTableStyle="TableStyleMedium9" defaultPivotStyle="PivotStyleLight16"/>
  <colors>
    <mruColors>
      <color rgb="FFFFF2CC"/>
      <color rgb="FFDDF0F2"/>
      <color rgb="FF660066"/>
      <color rgb="FFFFE2C5"/>
      <color rgb="FFE3F3F5"/>
      <color rgb="FFFFCC99"/>
      <color rgb="FFFF0000"/>
      <color rgb="FF9933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C5D38-A1B6-427F-89EF-06D8F6996BB5}">
  <sheetPr>
    <tabColor rgb="FF9933FF"/>
  </sheetPr>
  <dimension ref="A1:N439"/>
  <sheetViews>
    <sheetView showGridLines="0" tabSelected="1" zoomScale="80" zoomScaleNormal="80" workbookViewId="0">
      <selection activeCell="D9" sqref="D9"/>
    </sheetView>
  </sheetViews>
  <sheetFormatPr defaultColWidth="9.296875" defaultRowHeight="15.5" x14ac:dyDescent="0.3"/>
  <cols>
    <col min="1" max="1" width="17.5" style="20" customWidth="1"/>
    <col min="2" max="2" width="15" style="22" customWidth="1"/>
    <col min="3" max="3" width="82.69921875" style="21" customWidth="1"/>
    <col min="4" max="4" width="22.796875" style="78" bestFit="1" customWidth="1"/>
    <col min="5" max="5" width="22.296875" style="78" bestFit="1" customWidth="1"/>
    <col min="6" max="6" width="18" style="78" bestFit="1" customWidth="1"/>
    <col min="7" max="7" width="20.69921875" style="78" customWidth="1"/>
    <col min="8" max="8" width="15.69921875" style="78" bestFit="1" customWidth="1"/>
    <col min="9" max="9" width="19.796875" style="23" bestFit="1" customWidth="1"/>
    <col min="10" max="10" width="9.69921875" style="24" bestFit="1" customWidth="1"/>
    <col min="11" max="11" width="20.296875" style="25" bestFit="1" customWidth="1"/>
    <col min="12" max="12" width="21.19921875" style="25" bestFit="1" customWidth="1"/>
    <col min="13" max="13" width="9.296875" style="17"/>
    <col min="14" max="14" width="9.296875" style="18"/>
    <col min="15" max="16384" width="9.296875" style="19"/>
  </cols>
  <sheetData>
    <row r="1" spans="1:14" s="186" customFormat="1" x14ac:dyDescent="0.3">
      <c r="A1" s="184"/>
      <c r="B1" s="139"/>
      <c r="C1" s="185"/>
      <c r="D1" s="179"/>
      <c r="E1" s="179"/>
      <c r="F1" s="179"/>
      <c r="G1" s="179"/>
      <c r="H1" s="179"/>
      <c r="I1" s="180"/>
      <c r="J1" s="181"/>
      <c r="K1" s="182"/>
      <c r="L1" s="182"/>
      <c r="M1" s="40"/>
      <c r="N1" s="41"/>
    </row>
    <row r="2" spans="1:14" s="186" customFormat="1" x14ac:dyDescent="0.3">
      <c r="A2" s="113" t="s">
        <v>0</v>
      </c>
      <c r="B2" s="139"/>
      <c r="C2" s="185" t="s">
        <v>742</v>
      </c>
      <c r="D2" s="179"/>
      <c r="E2" s="179"/>
      <c r="F2" s="179"/>
      <c r="G2" s="179"/>
      <c r="H2" s="179"/>
      <c r="I2" s="180"/>
      <c r="J2" s="181"/>
      <c r="K2" s="182"/>
      <c r="L2" s="182"/>
      <c r="M2" s="40"/>
      <c r="N2" s="41"/>
    </row>
    <row r="3" spans="1:14" s="187" customFormat="1" x14ac:dyDescent="0.3">
      <c r="A3" s="114" t="s">
        <v>1</v>
      </c>
      <c r="B3" s="172"/>
      <c r="C3" s="172"/>
      <c r="D3" s="172"/>
      <c r="E3" s="172"/>
      <c r="F3" s="172"/>
      <c r="G3" s="172"/>
      <c r="H3" s="172"/>
      <c r="I3" s="172"/>
      <c r="J3" s="172"/>
      <c r="K3" s="172"/>
      <c r="L3" s="172"/>
      <c r="M3" s="40"/>
      <c r="N3" s="40"/>
    </row>
    <row r="4" spans="1:14" s="187" customFormat="1" x14ac:dyDescent="0.3">
      <c r="A4" s="141"/>
      <c r="B4" s="172"/>
      <c r="C4" s="172"/>
      <c r="D4" s="172"/>
      <c r="E4" s="172"/>
      <c r="F4" s="172"/>
      <c r="G4" s="172"/>
      <c r="H4" s="172"/>
      <c r="I4" s="172"/>
      <c r="J4" s="172"/>
      <c r="K4" s="172"/>
      <c r="L4" s="172"/>
      <c r="M4" s="40"/>
      <c r="N4" s="40"/>
    </row>
    <row r="5" spans="1:14" s="27" customFormat="1" x14ac:dyDescent="0.3">
      <c r="A5" s="29" t="s">
        <v>533</v>
      </c>
      <c r="B5" s="30"/>
      <c r="C5" s="30"/>
      <c r="D5" s="79"/>
      <c r="E5" s="79"/>
      <c r="F5" s="79"/>
      <c r="G5" s="79"/>
      <c r="H5" s="79"/>
      <c r="I5" s="30"/>
      <c r="J5" s="30"/>
      <c r="K5" s="30"/>
      <c r="L5" s="30"/>
      <c r="M5" s="17"/>
      <c r="N5" s="17"/>
    </row>
    <row r="6" spans="1:14" s="128" customFormat="1" ht="43.5" x14ac:dyDescent="0.3">
      <c r="A6" s="104" t="s">
        <v>2</v>
      </c>
      <c r="B6" s="104" t="s">
        <v>8</v>
      </c>
      <c r="C6" s="104" t="s">
        <v>3</v>
      </c>
      <c r="D6" s="104" t="s">
        <v>4</v>
      </c>
      <c r="E6" s="104" t="s">
        <v>5</v>
      </c>
      <c r="F6" s="104" t="s">
        <v>6</v>
      </c>
      <c r="G6" s="104" t="s">
        <v>491</v>
      </c>
      <c r="H6" s="104" t="s">
        <v>7</v>
      </c>
      <c r="I6" s="105" t="s">
        <v>9</v>
      </c>
      <c r="J6" s="106" t="s">
        <v>10</v>
      </c>
      <c r="K6" s="107" t="s">
        <v>11</v>
      </c>
      <c r="L6" s="107" t="s">
        <v>492</v>
      </c>
    </row>
    <row r="7" spans="1:14" s="35" customFormat="1" ht="21" x14ac:dyDescent="0.3">
      <c r="A7" s="63" t="s">
        <v>12</v>
      </c>
      <c r="B7" s="63"/>
      <c r="C7" s="63"/>
      <c r="D7" s="62"/>
      <c r="E7" s="62"/>
      <c r="F7" s="62"/>
      <c r="G7" s="62"/>
      <c r="H7" s="62"/>
      <c r="I7" s="63"/>
      <c r="J7" s="63"/>
      <c r="K7" s="63"/>
      <c r="L7" s="63"/>
      <c r="M7" s="36"/>
    </row>
    <row r="8" spans="1:14" s="36" customFormat="1" ht="21" x14ac:dyDescent="0.3">
      <c r="A8" s="63" t="s">
        <v>13</v>
      </c>
      <c r="B8" s="63"/>
      <c r="C8" s="63"/>
      <c r="D8" s="62"/>
      <c r="E8" s="62"/>
      <c r="F8" s="62"/>
      <c r="G8" s="62"/>
      <c r="H8" s="62"/>
      <c r="I8" s="63"/>
      <c r="J8" s="63"/>
      <c r="K8" s="63"/>
      <c r="L8" s="63"/>
    </row>
    <row r="9" spans="1:14" s="42" customFormat="1" ht="58" x14ac:dyDescent="0.3">
      <c r="A9" s="14" t="s">
        <v>14</v>
      </c>
      <c r="B9" s="221">
        <v>1</v>
      </c>
      <c r="C9" s="7" t="s">
        <v>545</v>
      </c>
      <c r="D9" s="4"/>
      <c r="E9" s="4"/>
      <c r="F9" s="4"/>
      <c r="G9" s="4"/>
      <c r="H9" s="4"/>
      <c r="I9" s="282">
        <v>0</v>
      </c>
      <c r="J9" s="99">
        <v>0.23</v>
      </c>
      <c r="K9" s="10">
        <f>B9*I9</f>
        <v>0</v>
      </c>
      <c r="L9" s="11">
        <f>J9*K9+K9</f>
        <v>0</v>
      </c>
      <c r="M9" s="40"/>
      <c r="N9" s="41"/>
    </row>
    <row r="10" spans="1:14" s="42" customFormat="1" ht="43.5" x14ac:dyDescent="0.3">
      <c r="A10" s="5" t="s">
        <v>591</v>
      </c>
      <c r="B10" s="221">
        <v>0</v>
      </c>
      <c r="C10" s="7" t="s">
        <v>15</v>
      </c>
      <c r="D10" s="4"/>
      <c r="E10" s="4"/>
      <c r="F10" s="4"/>
      <c r="G10" s="4"/>
      <c r="H10" s="4"/>
      <c r="I10" s="282">
        <v>0</v>
      </c>
      <c r="J10" s="99">
        <v>0.23</v>
      </c>
      <c r="K10" s="10">
        <f>B10*I10</f>
        <v>0</v>
      </c>
      <c r="L10" s="11">
        <f>J10*K10+K10</f>
        <v>0</v>
      </c>
      <c r="M10" s="40"/>
      <c r="N10" s="41"/>
    </row>
    <row r="11" spans="1:14" s="42" customFormat="1" x14ac:dyDescent="0.3">
      <c r="A11" s="115"/>
      <c r="B11" s="117"/>
      <c r="C11" s="116" t="s">
        <v>271</v>
      </c>
      <c r="D11" s="190"/>
      <c r="E11" s="190"/>
      <c r="F11" s="190"/>
      <c r="G11" s="190"/>
      <c r="H11" s="190"/>
      <c r="I11" s="118"/>
      <c r="J11" s="119"/>
      <c r="K11" s="120"/>
      <c r="L11" s="121"/>
      <c r="M11" s="40"/>
      <c r="N11" s="41"/>
    </row>
    <row r="12" spans="1:14" s="42" customFormat="1" ht="43.5" x14ac:dyDescent="0.3">
      <c r="A12" s="5" t="s">
        <v>592</v>
      </c>
      <c r="B12" s="221">
        <v>30</v>
      </c>
      <c r="C12" s="7" t="s">
        <v>434</v>
      </c>
      <c r="D12" s="4"/>
      <c r="E12" s="4"/>
      <c r="F12" s="16"/>
      <c r="G12" s="16"/>
      <c r="H12" s="16"/>
      <c r="I12" s="282">
        <v>0</v>
      </c>
      <c r="J12" s="99">
        <v>0.23</v>
      </c>
      <c r="K12" s="10">
        <f t="shared" ref="K12:K32" si="0">B12*I12</f>
        <v>0</v>
      </c>
      <c r="L12" s="11">
        <f t="shared" ref="L12:L32" si="1">J12*K12+K12</f>
        <v>0</v>
      </c>
      <c r="M12" s="40"/>
      <c r="N12" s="41"/>
    </row>
    <row r="13" spans="1:14" s="42" customFormat="1" ht="43.5" x14ac:dyDescent="0.3">
      <c r="A13" s="5" t="s">
        <v>16</v>
      </c>
      <c r="B13" s="221">
        <v>25</v>
      </c>
      <c r="C13" s="7" t="s">
        <v>435</v>
      </c>
      <c r="D13" s="4"/>
      <c r="E13" s="4"/>
      <c r="F13" s="16"/>
      <c r="G13" s="16"/>
      <c r="H13" s="16"/>
      <c r="I13" s="282">
        <v>0</v>
      </c>
      <c r="J13" s="99">
        <v>0.23</v>
      </c>
      <c r="K13" s="10">
        <f t="shared" si="0"/>
        <v>0</v>
      </c>
      <c r="L13" s="11">
        <f t="shared" si="1"/>
        <v>0</v>
      </c>
      <c r="M13" s="40"/>
      <c r="N13" s="41"/>
    </row>
    <row r="14" spans="1:14" s="42" customFormat="1" ht="58" x14ac:dyDescent="0.3">
      <c r="A14" s="5" t="s">
        <v>17</v>
      </c>
      <c r="B14" s="221">
        <v>25</v>
      </c>
      <c r="C14" s="7" t="s">
        <v>356</v>
      </c>
      <c r="D14" s="4"/>
      <c r="E14" s="4"/>
      <c r="F14" s="16"/>
      <c r="G14" s="16"/>
      <c r="H14" s="16"/>
      <c r="I14" s="282">
        <v>0</v>
      </c>
      <c r="J14" s="99">
        <v>0.23</v>
      </c>
      <c r="K14" s="10">
        <f t="shared" si="0"/>
        <v>0</v>
      </c>
      <c r="L14" s="11">
        <f t="shared" si="1"/>
        <v>0</v>
      </c>
      <c r="M14" s="40"/>
      <c r="N14" s="41"/>
    </row>
    <row r="15" spans="1:14" s="42" customFormat="1" x14ac:dyDescent="0.3">
      <c r="A15" s="5" t="s">
        <v>18</v>
      </c>
      <c r="B15" s="221">
        <v>0</v>
      </c>
      <c r="C15" s="7" t="s">
        <v>287</v>
      </c>
      <c r="D15" s="4"/>
      <c r="E15" s="4"/>
      <c r="F15" s="16"/>
      <c r="G15" s="16"/>
      <c r="H15" s="16"/>
      <c r="I15" s="282">
        <v>0</v>
      </c>
      <c r="J15" s="99">
        <v>0.23</v>
      </c>
      <c r="K15" s="10">
        <f t="shared" si="0"/>
        <v>0</v>
      </c>
      <c r="L15" s="11">
        <f t="shared" si="1"/>
        <v>0</v>
      </c>
      <c r="M15" s="40"/>
      <c r="N15" s="41"/>
    </row>
    <row r="16" spans="1:14" s="42" customFormat="1" x14ac:dyDescent="0.3">
      <c r="A16" s="5" t="s">
        <v>19</v>
      </c>
      <c r="B16" s="221">
        <v>24</v>
      </c>
      <c r="C16" s="7" t="s">
        <v>436</v>
      </c>
      <c r="D16" s="4"/>
      <c r="E16" s="4"/>
      <c r="F16" s="16"/>
      <c r="G16" s="16"/>
      <c r="H16" s="16"/>
      <c r="I16" s="282">
        <v>0</v>
      </c>
      <c r="J16" s="99">
        <v>0.23</v>
      </c>
      <c r="K16" s="10">
        <f t="shared" si="0"/>
        <v>0</v>
      </c>
      <c r="L16" s="11">
        <f t="shared" si="1"/>
        <v>0</v>
      </c>
      <c r="M16" s="40"/>
      <c r="N16" s="41"/>
    </row>
    <row r="17" spans="1:14" s="42" customFormat="1" x14ac:dyDescent="0.3">
      <c r="A17" s="5" t="s">
        <v>20</v>
      </c>
      <c r="B17" s="221">
        <v>25</v>
      </c>
      <c r="C17" s="7" t="s">
        <v>289</v>
      </c>
      <c r="D17" s="4"/>
      <c r="E17" s="4"/>
      <c r="F17" s="16"/>
      <c r="G17" s="16"/>
      <c r="H17" s="16"/>
      <c r="I17" s="282">
        <v>0</v>
      </c>
      <c r="J17" s="99">
        <v>0.23</v>
      </c>
      <c r="K17" s="10">
        <f t="shared" si="0"/>
        <v>0</v>
      </c>
      <c r="L17" s="11">
        <f t="shared" si="1"/>
        <v>0</v>
      </c>
      <c r="M17" s="40"/>
      <c r="N17" s="41"/>
    </row>
    <row r="18" spans="1:14" s="42" customFormat="1" x14ac:dyDescent="0.3">
      <c r="A18" s="5" t="s">
        <v>21</v>
      </c>
      <c r="B18" s="221">
        <v>0</v>
      </c>
      <c r="C18" s="7" t="s">
        <v>22</v>
      </c>
      <c r="D18" s="4"/>
      <c r="E18" s="4"/>
      <c r="F18" s="16"/>
      <c r="G18" s="16"/>
      <c r="H18" s="16"/>
      <c r="I18" s="282">
        <v>0</v>
      </c>
      <c r="J18" s="99">
        <v>0.23</v>
      </c>
      <c r="K18" s="10">
        <f t="shared" si="0"/>
        <v>0</v>
      </c>
      <c r="L18" s="11">
        <f t="shared" si="1"/>
        <v>0</v>
      </c>
      <c r="M18" s="40"/>
      <c r="N18" s="41"/>
    </row>
    <row r="19" spans="1:14" s="42" customFormat="1" x14ac:dyDescent="0.3">
      <c r="A19" s="5" t="s">
        <v>23</v>
      </c>
      <c r="B19" s="221">
        <v>0</v>
      </c>
      <c r="C19" s="7" t="s">
        <v>24</v>
      </c>
      <c r="D19" s="4"/>
      <c r="E19" s="4"/>
      <c r="F19" s="16"/>
      <c r="G19" s="16"/>
      <c r="H19" s="16"/>
      <c r="I19" s="282">
        <v>0</v>
      </c>
      <c r="J19" s="99">
        <v>0.23</v>
      </c>
      <c r="K19" s="10">
        <f t="shared" si="0"/>
        <v>0</v>
      </c>
      <c r="L19" s="11">
        <f t="shared" si="1"/>
        <v>0</v>
      </c>
      <c r="M19" s="40"/>
      <c r="N19" s="41"/>
    </row>
    <row r="20" spans="1:14" s="42" customFormat="1" x14ac:dyDescent="0.3">
      <c r="A20" s="5" t="s">
        <v>25</v>
      </c>
      <c r="B20" s="221">
        <v>0</v>
      </c>
      <c r="C20" s="7" t="s">
        <v>346</v>
      </c>
      <c r="D20" s="4"/>
      <c r="E20" s="4"/>
      <c r="F20" s="16"/>
      <c r="G20" s="16"/>
      <c r="H20" s="16"/>
      <c r="I20" s="282">
        <v>0</v>
      </c>
      <c r="J20" s="99">
        <v>0.23</v>
      </c>
      <c r="K20" s="10">
        <f t="shared" si="0"/>
        <v>0</v>
      </c>
      <c r="L20" s="11">
        <f t="shared" si="1"/>
        <v>0</v>
      </c>
      <c r="M20" s="40"/>
      <c r="N20" s="41"/>
    </row>
    <row r="21" spans="1:14" s="42" customFormat="1" x14ac:dyDescent="0.3">
      <c r="A21" s="5" t="s">
        <v>26</v>
      </c>
      <c r="B21" s="221">
        <v>0</v>
      </c>
      <c r="C21" s="7" t="s">
        <v>291</v>
      </c>
      <c r="D21" s="4"/>
      <c r="E21" s="4"/>
      <c r="F21" s="16"/>
      <c r="G21" s="16"/>
      <c r="H21" s="16"/>
      <c r="I21" s="282">
        <v>0</v>
      </c>
      <c r="J21" s="99">
        <v>0.23</v>
      </c>
      <c r="K21" s="10">
        <f t="shared" si="0"/>
        <v>0</v>
      </c>
      <c r="L21" s="11">
        <f t="shared" si="1"/>
        <v>0</v>
      </c>
      <c r="M21" s="40"/>
      <c r="N21" s="41"/>
    </row>
    <row r="22" spans="1:14" s="42" customFormat="1" x14ac:dyDescent="0.3">
      <c r="A22" s="5" t="s">
        <v>27</v>
      </c>
      <c r="B22" s="221">
        <v>1</v>
      </c>
      <c r="C22" s="7" t="s">
        <v>28</v>
      </c>
      <c r="D22" s="4"/>
      <c r="E22" s="4"/>
      <c r="F22" s="16"/>
      <c r="G22" s="16"/>
      <c r="H22" s="16"/>
      <c r="I22" s="282">
        <v>0</v>
      </c>
      <c r="J22" s="99">
        <v>0.23</v>
      </c>
      <c r="K22" s="10">
        <f t="shared" si="0"/>
        <v>0</v>
      </c>
      <c r="L22" s="11">
        <f t="shared" si="1"/>
        <v>0</v>
      </c>
      <c r="M22" s="40"/>
      <c r="N22" s="41"/>
    </row>
    <row r="23" spans="1:14" s="42" customFormat="1" x14ac:dyDescent="0.3">
      <c r="A23" s="5" t="s">
        <v>29</v>
      </c>
      <c r="B23" s="221">
        <v>25</v>
      </c>
      <c r="C23" s="7" t="s">
        <v>30</v>
      </c>
      <c r="D23" s="4"/>
      <c r="E23" s="4"/>
      <c r="F23" s="16"/>
      <c r="G23" s="16"/>
      <c r="H23" s="16"/>
      <c r="I23" s="282">
        <v>0</v>
      </c>
      <c r="J23" s="99">
        <v>0.23</v>
      </c>
      <c r="K23" s="10">
        <f t="shared" si="0"/>
        <v>0</v>
      </c>
      <c r="L23" s="11">
        <f t="shared" si="1"/>
        <v>0</v>
      </c>
      <c r="M23" s="40"/>
      <c r="N23" s="41"/>
    </row>
    <row r="24" spans="1:14" s="41" customFormat="1" x14ac:dyDescent="0.3">
      <c r="A24" s="5" t="s">
        <v>31</v>
      </c>
      <c r="B24" s="221">
        <v>25</v>
      </c>
      <c r="C24" s="7" t="s">
        <v>437</v>
      </c>
      <c r="D24" s="4"/>
      <c r="E24" s="4"/>
      <c r="F24" s="16"/>
      <c r="G24" s="16"/>
      <c r="H24" s="16"/>
      <c r="I24" s="282">
        <v>0</v>
      </c>
      <c r="J24" s="99">
        <v>0.23</v>
      </c>
      <c r="K24" s="10">
        <f t="shared" si="0"/>
        <v>0</v>
      </c>
      <c r="L24" s="11">
        <f t="shared" si="1"/>
        <v>0</v>
      </c>
      <c r="M24" s="40"/>
    </row>
    <row r="25" spans="1:14" s="41" customFormat="1" x14ac:dyDescent="0.3">
      <c r="A25" s="5" t="s">
        <v>32</v>
      </c>
      <c r="B25" s="221">
        <v>2</v>
      </c>
      <c r="C25" s="7" t="s">
        <v>33</v>
      </c>
      <c r="D25" s="4"/>
      <c r="E25" s="4"/>
      <c r="F25" s="4"/>
      <c r="G25" s="4"/>
      <c r="H25" s="4"/>
      <c r="I25" s="282">
        <v>0</v>
      </c>
      <c r="J25" s="99">
        <v>0.23</v>
      </c>
      <c r="K25" s="10">
        <f t="shared" si="0"/>
        <v>0</v>
      </c>
      <c r="L25" s="11">
        <f t="shared" si="1"/>
        <v>0</v>
      </c>
      <c r="M25" s="40"/>
    </row>
    <row r="26" spans="1:14" s="41" customFormat="1" x14ac:dyDescent="0.3">
      <c r="A26" s="5" t="s">
        <v>34</v>
      </c>
      <c r="B26" s="221">
        <v>24</v>
      </c>
      <c r="C26" s="7" t="s">
        <v>35</v>
      </c>
      <c r="D26" s="4"/>
      <c r="E26" s="4"/>
      <c r="F26" s="4"/>
      <c r="G26" s="4"/>
      <c r="H26" s="4"/>
      <c r="I26" s="282">
        <v>0</v>
      </c>
      <c r="J26" s="99">
        <v>0.23</v>
      </c>
      <c r="K26" s="10">
        <f t="shared" si="0"/>
        <v>0</v>
      </c>
      <c r="L26" s="11">
        <f t="shared" si="1"/>
        <v>0</v>
      </c>
      <c r="M26" s="40"/>
    </row>
    <row r="27" spans="1:14" s="41" customFormat="1" x14ac:dyDescent="0.3">
      <c r="A27" s="5" t="s">
        <v>36</v>
      </c>
      <c r="B27" s="221">
        <v>0</v>
      </c>
      <c r="C27" s="7" t="s">
        <v>37</v>
      </c>
      <c r="D27" s="4"/>
      <c r="E27" s="4"/>
      <c r="F27" s="4"/>
      <c r="G27" s="4"/>
      <c r="H27" s="4"/>
      <c r="I27" s="282">
        <v>0</v>
      </c>
      <c r="J27" s="99">
        <v>0.23</v>
      </c>
      <c r="K27" s="10">
        <f t="shared" si="0"/>
        <v>0</v>
      </c>
      <c r="L27" s="11">
        <f t="shared" si="1"/>
        <v>0</v>
      </c>
      <c r="M27" s="40"/>
    </row>
    <row r="28" spans="1:14" s="41" customFormat="1" ht="29" x14ac:dyDescent="0.3">
      <c r="A28" s="5" t="s">
        <v>602</v>
      </c>
      <c r="B28" s="221">
        <v>0</v>
      </c>
      <c r="C28" s="7" t="s">
        <v>38</v>
      </c>
      <c r="D28" s="4"/>
      <c r="E28" s="4"/>
      <c r="F28" s="4"/>
      <c r="G28" s="4"/>
      <c r="H28" s="4"/>
      <c r="I28" s="282">
        <v>0</v>
      </c>
      <c r="J28" s="99">
        <v>0.23</v>
      </c>
      <c r="K28" s="10">
        <f t="shared" si="0"/>
        <v>0</v>
      </c>
      <c r="L28" s="11">
        <f t="shared" si="1"/>
        <v>0</v>
      </c>
      <c r="M28" s="40"/>
    </row>
    <row r="29" spans="1:14" s="41" customFormat="1" x14ac:dyDescent="0.3">
      <c r="A29" s="5" t="s">
        <v>565</v>
      </c>
      <c r="B29" s="221">
        <v>0</v>
      </c>
      <c r="C29" s="7" t="s">
        <v>39</v>
      </c>
      <c r="D29" s="4"/>
      <c r="E29" s="4"/>
      <c r="F29" s="4"/>
      <c r="G29" s="4"/>
      <c r="H29" s="4"/>
      <c r="I29" s="282">
        <v>0</v>
      </c>
      <c r="J29" s="99">
        <v>0.23</v>
      </c>
      <c r="K29" s="10">
        <f t="shared" si="0"/>
        <v>0</v>
      </c>
      <c r="L29" s="11">
        <f t="shared" si="1"/>
        <v>0</v>
      </c>
      <c r="M29" s="40"/>
    </row>
    <row r="30" spans="1:14" s="41" customFormat="1" x14ac:dyDescent="0.3">
      <c r="A30" s="5" t="s">
        <v>40</v>
      </c>
      <c r="B30" s="221">
        <v>1</v>
      </c>
      <c r="C30" s="7" t="s">
        <v>41</v>
      </c>
      <c r="D30" s="4"/>
      <c r="E30" s="4"/>
      <c r="F30" s="4"/>
      <c r="G30" s="4"/>
      <c r="H30" s="4"/>
      <c r="I30" s="282">
        <v>0</v>
      </c>
      <c r="J30" s="99">
        <v>0.23</v>
      </c>
      <c r="K30" s="10">
        <f t="shared" si="0"/>
        <v>0</v>
      </c>
      <c r="L30" s="11">
        <f t="shared" si="1"/>
        <v>0</v>
      </c>
      <c r="M30" s="40"/>
    </row>
    <row r="31" spans="1:14" s="41" customFormat="1" x14ac:dyDescent="0.3">
      <c r="A31" s="5" t="s">
        <v>42</v>
      </c>
      <c r="B31" s="221">
        <v>12</v>
      </c>
      <c r="C31" s="7" t="s">
        <v>43</v>
      </c>
      <c r="D31" s="4"/>
      <c r="E31" s="4"/>
      <c r="F31" s="4"/>
      <c r="G31" s="4"/>
      <c r="H31" s="4"/>
      <c r="I31" s="282">
        <v>0</v>
      </c>
      <c r="J31" s="99">
        <v>0.23</v>
      </c>
      <c r="K31" s="10">
        <f t="shared" si="0"/>
        <v>0</v>
      </c>
      <c r="L31" s="11">
        <f t="shared" si="1"/>
        <v>0</v>
      </c>
      <c r="M31" s="40"/>
    </row>
    <row r="32" spans="1:14" s="41" customFormat="1" x14ac:dyDescent="0.3">
      <c r="A32" s="129" t="s">
        <v>44</v>
      </c>
      <c r="B32" s="222">
        <v>1</v>
      </c>
      <c r="C32" s="130" t="s">
        <v>45</v>
      </c>
      <c r="D32" s="131"/>
      <c r="E32" s="131"/>
      <c r="F32" s="131"/>
      <c r="G32" s="131"/>
      <c r="H32" s="131"/>
      <c r="I32" s="291">
        <v>0</v>
      </c>
      <c r="J32" s="132">
        <v>0.23</v>
      </c>
      <c r="K32" s="10">
        <f t="shared" si="0"/>
        <v>0</v>
      </c>
      <c r="L32" s="11">
        <f t="shared" si="1"/>
        <v>0</v>
      </c>
      <c r="M32" s="40"/>
    </row>
    <row r="33" spans="1:14" s="134" customFormat="1" ht="21" customHeight="1" x14ac:dyDescent="0.3">
      <c r="A33" s="74" t="s">
        <v>46</v>
      </c>
      <c r="B33" s="75"/>
      <c r="C33" s="75"/>
      <c r="D33" s="73"/>
      <c r="E33" s="73"/>
      <c r="F33" s="73"/>
      <c r="G33" s="73"/>
      <c r="H33" s="73"/>
      <c r="I33" s="75"/>
      <c r="J33" s="76"/>
      <c r="K33" s="133">
        <f>SUM(K9:K32)</f>
        <v>0</v>
      </c>
      <c r="L33" s="72">
        <f>SUM(L9:L32)</f>
        <v>0</v>
      </c>
    </row>
    <row r="34" spans="1:14" s="40" customFormat="1" x14ac:dyDescent="0.3">
      <c r="A34" s="32"/>
      <c r="B34" s="135"/>
      <c r="C34" s="33"/>
      <c r="D34" s="33"/>
      <c r="E34" s="33"/>
      <c r="F34" s="33"/>
      <c r="G34" s="33"/>
      <c r="H34" s="33"/>
      <c r="I34" s="136"/>
      <c r="J34" s="137"/>
      <c r="K34" s="138"/>
      <c r="L34" s="138"/>
    </row>
    <row r="35" spans="1:14" s="128" customFormat="1" ht="43.5" x14ac:dyDescent="0.3">
      <c r="A35" s="104" t="s">
        <v>2</v>
      </c>
      <c r="B35" s="104" t="s">
        <v>8</v>
      </c>
      <c r="C35" s="104" t="s">
        <v>3</v>
      </c>
      <c r="D35" s="104" t="s">
        <v>4</v>
      </c>
      <c r="E35" s="104" t="s">
        <v>5</v>
      </c>
      <c r="F35" s="104" t="s">
        <v>6</v>
      </c>
      <c r="G35" s="104" t="s">
        <v>491</v>
      </c>
      <c r="H35" s="104" t="s">
        <v>7</v>
      </c>
      <c r="I35" s="105" t="s">
        <v>9</v>
      </c>
      <c r="J35" s="106" t="s">
        <v>10</v>
      </c>
      <c r="K35" s="107" t="s">
        <v>11</v>
      </c>
      <c r="L35" s="107" t="s">
        <v>492</v>
      </c>
      <c r="M35" s="40"/>
      <c r="N35" s="139"/>
    </row>
    <row r="36" spans="1:14" s="18" customFormat="1" ht="21" customHeight="1" x14ac:dyDescent="0.3">
      <c r="A36" s="63" t="s">
        <v>47</v>
      </c>
      <c r="B36" s="63"/>
      <c r="C36" s="63"/>
      <c r="D36" s="62"/>
      <c r="E36" s="62"/>
      <c r="F36" s="62"/>
      <c r="G36" s="62"/>
      <c r="H36" s="62"/>
      <c r="I36" s="63"/>
      <c r="J36" s="63"/>
      <c r="K36" s="63"/>
      <c r="L36" s="63"/>
      <c r="M36" s="38"/>
    </row>
    <row r="37" spans="1:14" s="18" customFormat="1" x14ac:dyDescent="0.3">
      <c r="A37" s="14" t="s">
        <v>48</v>
      </c>
      <c r="B37" s="221">
        <v>24</v>
      </c>
      <c r="C37" s="7" t="s">
        <v>49</v>
      </c>
      <c r="D37" s="4"/>
      <c r="E37" s="4"/>
      <c r="F37" s="4"/>
      <c r="G37" s="4"/>
      <c r="H37" s="4"/>
      <c r="I37" s="282">
        <v>0</v>
      </c>
      <c r="J37" s="9">
        <v>0.23</v>
      </c>
      <c r="K37" s="10">
        <f t="shared" ref="K37:K68" si="2">B37*I37</f>
        <v>0</v>
      </c>
      <c r="L37" s="11">
        <f t="shared" ref="L37:L68" si="3">J37*K37+K37</f>
        <v>0</v>
      </c>
      <c r="M37" s="17"/>
    </row>
    <row r="38" spans="1:14" s="18" customFormat="1" x14ac:dyDescent="0.3">
      <c r="A38" s="5" t="s">
        <v>50</v>
      </c>
      <c r="B38" s="221">
        <v>24</v>
      </c>
      <c r="C38" s="3" t="s">
        <v>513</v>
      </c>
      <c r="D38" s="4"/>
      <c r="E38" s="4"/>
      <c r="F38" s="4"/>
      <c r="G38" s="4"/>
      <c r="H38" s="4"/>
      <c r="I38" s="282">
        <v>0</v>
      </c>
      <c r="J38" s="9">
        <v>0.23</v>
      </c>
      <c r="K38" s="10">
        <f t="shared" si="2"/>
        <v>0</v>
      </c>
      <c r="L38" s="11">
        <f t="shared" si="3"/>
        <v>0</v>
      </c>
      <c r="M38" s="17"/>
    </row>
    <row r="39" spans="1:14" s="18" customFormat="1" x14ac:dyDescent="0.3">
      <c r="A39" s="5" t="s">
        <v>51</v>
      </c>
      <c r="B39" s="221">
        <v>6</v>
      </c>
      <c r="C39" s="3" t="s">
        <v>512</v>
      </c>
      <c r="D39" s="4"/>
      <c r="E39" s="4"/>
      <c r="F39" s="4"/>
      <c r="G39" s="4"/>
      <c r="H39" s="4"/>
      <c r="I39" s="282">
        <v>0</v>
      </c>
      <c r="J39" s="9">
        <v>0.23</v>
      </c>
      <c r="K39" s="10">
        <f t="shared" si="2"/>
        <v>0</v>
      </c>
      <c r="L39" s="11">
        <f t="shared" si="3"/>
        <v>0</v>
      </c>
      <c r="M39" s="17"/>
    </row>
    <row r="40" spans="1:14" s="18" customFormat="1" ht="29" x14ac:dyDescent="0.3">
      <c r="A40" s="5" t="s">
        <v>52</v>
      </c>
      <c r="B40" s="221">
        <v>0</v>
      </c>
      <c r="C40" s="3" t="s">
        <v>511</v>
      </c>
      <c r="D40" s="4"/>
      <c r="E40" s="4"/>
      <c r="F40" s="4"/>
      <c r="G40" s="4"/>
      <c r="H40" s="4"/>
      <c r="I40" s="282">
        <v>0</v>
      </c>
      <c r="J40" s="9">
        <v>0.23</v>
      </c>
      <c r="K40" s="10">
        <f t="shared" si="2"/>
        <v>0</v>
      </c>
      <c r="L40" s="11">
        <f t="shared" si="3"/>
        <v>0</v>
      </c>
      <c r="M40" s="17"/>
    </row>
    <row r="41" spans="1:14" s="18" customFormat="1" x14ac:dyDescent="0.3">
      <c r="A41" s="5" t="s">
        <v>53</v>
      </c>
      <c r="B41" s="221">
        <v>0</v>
      </c>
      <c r="C41" s="3" t="s">
        <v>510</v>
      </c>
      <c r="D41" s="4"/>
      <c r="E41" s="4"/>
      <c r="F41" s="4"/>
      <c r="G41" s="4"/>
      <c r="H41" s="4"/>
      <c r="I41" s="282">
        <v>0</v>
      </c>
      <c r="J41" s="9">
        <v>0.23</v>
      </c>
      <c r="K41" s="10">
        <f t="shared" si="2"/>
        <v>0</v>
      </c>
      <c r="L41" s="11">
        <f t="shared" si="3"/>
        <v>0</v>
      </c>
      <c r="M41" s="17"/>
    </row>
    <row r="42" spans="1:14" s="18" customFormat="1" x14ac:dyDescent="0.3">
      <c r="A42" s="5" t="s">
        <v>54</v>
      </c>
      <c r="B42" s="221">
        <v>0</v>
      </c>
      <c r="C42" s="3" t="s">
        <v>509</v>
      </c>
      <c r="D42" s="4"/>
      <c r="E42" s="4"/>
      <c r="F42" s="4"/>
      <c r="G42" s="4"/>
      <c r="H42" s="4"/>
      <c r="I42" s="282">
        <v>0</v>
      </c>
      <c r="J42" s="9">
        <v>0.23</v>
      </c>
      <c r="K42" s="10">
        <f t="shared" si="2"/>
        <v>0</v>
      </c>
      <c r="L42" s="11">
        <f t="shared" si="3"/>
        <v>0</v>
      </c>
      <c r="M42" s="17"/>
    </row>
    <row r="43" spans="1:14" s="18" customFormat="1" x14ac:dyDescent="0.3">
      <c r="A43" s="5" t="s">
        <v>55</v>
      </c>
      <c r="B43" s="221">
        <v>12</v>
      </c>
      <c r="C43" s="7" t="s">
        <v>424</v>
      </c>
      <c r="D43" s="4"/>
      <c r="E43" s="4"/>
      <c r="F43" s="4"/>
      <c r="G43" s="4"/>
      <c r="H43" s="4"/>
      <c r="I43" s="282">
        <v>0</v>
      </c>
      <c r="J43" s="9">
        <v>0.23</v>
      </c>
      <c r="K43" s="10">
        <f t="shared" si="2"/>
        <v>0</v>
      </c>
      <c r="L43" s="11">
        <f t="shared" si="3"/>
        <v>0</v>
      </c>
      <c r="M43" s="17"/>
    </row>
    <row r="44" spans="1:14" s="18" customFormat="1" x14ac:dyDescent="0.3">
      <c r="A44" s="5" t="s">
        <v>56</v>
      </c>
      <c r="B44" s="221">
        <v>12</v>
      </c>
      <c r="C44" s="3" t="s">
        <v>508</v>
      </c>
      <c r="D44" s="4"/>
      <c r="E44" s="4"/>
      <c r="F44" s="4"/>
      <c r="G44" s="4"/>
      <c r="H44" s="4"/>
      <c r="I44" s="282">
        <v>0</v>
      </c>
      <c r="J44" s="9">
        <v>0.23</v>
      </c>
      <c r="K44" s="10">
        <f t="shared" si="2"/>
        <v>0</v>
      </c>
      <c r="L44" s="11">
        <f t="shared" si="3"/>
        <v>0</v>
      </c>
      <c r="M44" s="17"/>
    </row>
    <row r="45" spans="1:14" s="18" customFormat="1" x14ac:dyDescent="0.3">
      <c r="A45" s="5" t="s">
        <v>57</v>
      </c>
      <c r="B45" s="221">
        <v>12</v>
      </c>
      <c r="C45" s="3" t="s">
        <v>507</v>
      </c>
      <c r="D45" s="4"/>
      <c r="E45" s="4"/>
      <c r="F45" s="4"/>
      <c r="G45" s="4"/>
      <c r="H45" s="4"/>
      <c r="I45" s="282">
        <v>0</v>
      </c>
      <c r="J45" s="9">
        <v>0.23</v>
      </c>
      <c r="K45" s="10">
        <f t="shared" si="2"/>
        <v>0</v>
      </c>
      <c r="L45" s="11">
        <f t="shared" si="3"/>
        <v>0</v>
      </c>
      <c r="M45" s="17"/>
    </row>
    <row r="46" spans="1:14" s="18" customFormat="1" ht="29" x14ac:dyDescent="0.3">
      <c r="A46" s="5" t="s">
        <v>58</v>
      </c>
      <c r="B46" s="221">
        <v>6</v>
      </c>
      <c r="C46" s="7" t="s">
        <v>566</v>
      </c>
      <c r="D46" s="4"/>
      <c r="E46" s="4"/>
      <c r="F46" s="4"/>
      <c r="G46" s="4"/>
      <c r="H46" s="4"/>
      <c r="I46" s="282">
        <v>0</v>
      </c>
      <c r="J46" s="9">
        <v>0.23</v>
      </c>
      <c r="K46" s="10">
        <f t="shared" si="2"/>
        <v>0</v>
      </c>
      <c r="L46" s="11">
        <f t="shared" si="3"/>
        <v>0</v>
      </c>
      <c r="M46" s="17"/>
    </row>
    <row r="47" spans="1:14" s="18" customFormat="1" x14ac:dyDescent="0.3">
      <c r="A47" s="5" t="s">
        <v>59</v>
      </c>
      <c r="B47" s="221">
        <v>1</v>
      </c>
      <c r="C47" s="7" t="s">
        <v>60</v>
      </c>
      <c r="D47" s="4"/>
      <c r="E47" s="4"/>
      <c r="F47" s="4"/>
      <c r="G47" s="4"/>
      <c r="H47" s="4"/>
      <c r="I47" s="282">
        <v>0</v>
      </c>
      <c r="J47" s="9">
        <v>0.23</v>
      </c>
      <c r="K47" s="10">
        <f t="shared" si="2"/>
        <v>0</v>
      </c>
      <c r="L47" s="11">
        <f t="shared" si="3"/>
        <v>0</v>
      </c>
      <c r="M47" s="17"/>
    </row>
    <row r="48" spans="1:14" s="18" customFormat="1" ht="87" x14ac:dyDescent="0.3">
      <c r="A48" s="5" t="s">
        <v>603</v>
      </c>
      <c r="B48" s="221">
        <v>0</v>
      </c>
      <c r="C48" s="3" t="s">
        <v>567</v>
      </c>
      <c r="D48" s="4"/>
      <c r="E48" s="4"/>
      <c r="F48" s="4"/>
      <c r="G48" s="4"/>
      <c r="H48" s="4"/>
      <c r="I48" s="282">
        <v>0</v>
      </c>
      <c r="J48" s="9">
        <v>0.23</v>
      </c>
      <c r="K48" s="10">
        <f t="shared" si="2"/>
        <v>0</v>
      </c>
      <c r="L48" s="11">
        <f t="shared" si="3"/>
        <v>0</v>
      </c>
      <c r="M48" s="17"/>
    </row>
    <row r="49" spans="1:13" s="18" customFormat="1" ht="87" x14ac:dyDescent="0.3">
      <c r="A49" s="5" t="s">
        <v>604</v>
      </c>
      <c r="B49" s="221">
        <v>0</v>
      </c>
      <c r="C49" s="3" t="s">
        <v>568</v>
      </c>
      <c r="D49" s="4"/>
      <c r="E49" s="4"/>
      <c r="F49" s="4"/>
      <c r="G49" s="4"/>
      <c r="H49" s="4"/>
      <c r="I49" s="282">
        <v>0</v>
      </c>
      <c r="J49" s="9">
        <v>0.23</v>
      </c>
      <c r="K49" s="10">
        <f t="shared" si="2"/>
        <v>0</v>
      </c>
      <c r="L49" s="11">
        <f t="shared" si="3"/>
        <v>0</v>
      </c>
      <c r="M49" s="17"/>
    </row>
    <row r="50" spans="1:13" s="18" customFormat="1" x14ac:dyDescent="0.3">
      <c r="A50" s="5" t="s">
        <v>61</v>
      </c>
      <c r="B50" s="221">
        <v>0</v>
      </c>
      <c r="C50" s="7" t="s">
        <v>62</v>
      </c>
      <c r="D50" s="4"/>
      <c r="E50" s="4"/>
      <c r="F50" s="4"/>
      <c r="G50" s="4"/>
      <c r="H50" s="4"/>
      <c r="I50" s="282">
        <v>0</v>
      </c>
      <c r="J50" s="9">
        <v>0.23</v>
      </c>
      <c r="K50" s="10">
        <f t="shared" si="2"/>
        <v>0</v>
      </c>
      <c r="L50" s="11">
        <f t="shared" si="3"/>
        <v>0</v>
      </c>
      <c r="M50" s="17"/>
    </row>
    <row r="51" spans="1:13" s="18" customFormat="1" x14ac:dyDescent="0.3">
      <c r="A51" s="5" t="s">
        <v>63</v>
      </c>
      <c r="B51" s="221">
        <v>1</v>
      </c>
      <c r="C51" s="7" t="s">
        <v>425</v>
      </c>
      <c r="D51" s="4"/>
      <c r="E51" s="4"/>
      <c r="F51" s="4"/>
      <c r="G51" s="4"/>
      <c r="H51" s="4"/>
      <c r="I51" s="282">
        <v>0</v>
      </c>
      <c r="J51" s="9">
        <v>0.23</v>
      </c>
      <c r="K51" s="10">
        <f t="shared" si="2"/>
        <v>0</v>
      </c>
      <c r="L51" s="11">
        <f t="shared" si="3"/>
        <v>0</v>
      </c>
      <c r="M51" s="17"/>
    </row>
    <row r="52" spans="1:13" s="18" customFormat="1" x14ac:dyDescent="0.3">
      <c r="A52" s="5" t="s">
        <v>64</v>
      </c>
      <c r="B52" s="221">
        <v>1</v>
      </c>
      <c r="C52" s="7" t="s">
        <v>426</v>
      </c>
      <c r="D52" s="4"/>
      <c r="E52" s="4"/>
      <c r="F52" s="4"/>
      <c r="G52" s="4"/>
      <c r="H52" s="4"/>
      <c r="I52" s="282">
        <v>0</v>
      </c>
      <c r="J52" s="9">
        <v>0.23</v>
      </c>
      <c r="K52" s="10">
        <f t="shared" si="2"/>
        <v>0</v>
      </c>
      <c r="L52" s="11">
        <f t="shared" si="3"/>
        <v>0</v>
      </c>
      <c r="M52" s="17"/>
    </row>
    <row r="53" spans="1:13" s="18" customFormat="1" x14ac:dyDescent="0.3">
      <c r="A53" s="5" t="s">
        <v>65</v>
      </c>
      <c r="B53" s="221">
        <v>6</v>
      </c>
      <c r="C53" s="7" t="s">
        <v>427</v>
      </c>
      <c r="D53" s="4"/>
      <c r="E53" s="4"/>
      <c r="F53" s="4"/>
      <c r="G53" s="4"/>
      <c r="H53" s="4"/>
      <c r="I53" s="282">
        <v>0</v>
      </c>
      <c r="J53" s="9">
        <v>0.23</v>
      </c>
      <c r="K53" s="10">
        <f t="shared" si="2"/>
        <v>0</v>
      </c>
      <c r="L53" s="11">
        <f t="shared" si="3"/>
        <v>0</v>
      </c>
      <c r="M53" s="17"/>
    </row>
    <row r="54" spans="1:13" s="18" customFormat="1" x14ac:dyDescent="0.3">
      <c r="A54" s="5" t="s">
        <v>66</v>
      </c>
      <c r="B54" s="221">
        <v>1</v>
      </c>
      <c r="C54" s="7" t="s">
        <v>67</v>
      </c>
      <c r="D54" s="4"/>
      <c r="E54" s="4"/>
      <c r="F54" s="4"/>
      <c r="G54" s="4"/>
      <c r="H54" s="4"/>
      <c r="I54" s="282">
        <v>0</v>
      </c>
      <c r="J54" s="9">
        <v>0.23</v>
      </c>
      <c r="K54" s="10">
        <f t="shared" si="2"/>
        <v>0</v>
      </c>
      <c r="L54" s="11">
        <f t="shared" si="3"/>
        <v>0</v>
      </c>
      <c r="M54" s="17"/>
    </row>
    <row r="55" spans="1:13" s="18" customFormat="1" x14ac:dyDescent="0.3">
      <c r="A55" s="5" t="s">
        <v>68</v>
      </c>
      <c r="B55" s="221">
        <v>0</v>
      </c>
      <c r="C55" s="7" t="s">
        <v>69</v>
      </c>
      <c r="D55" s="4"/>
      <c r="E55" s="4"/>
      <c r="F55" s="4"/>
      <c r="G55" s="4"/>
      <c r="H55" s="4"/>
      <c r="I55" s="282">
        <v>0</v>
      </c>
      <c r="J55" s="9">
        <v>0.23</v>
      </c>
      <c r="K55" s="10">
        <f t="shared" si="2"/>
        <v>0</v>
      </c>
      <c r="L55" s="11">
        <f t="shared" si="3"/>
        <v>0</v>
      </c>
      <c r="M55" s="17"/>
    </row>
    <row r="56" spans="1:13" s="18" customFormat="1" x14ac:dyDescent="0.3">
      <c r="A56" s="5" t="s">
        <v>70</v>
      </c>
      <c r="B56" s="221">
        <v>0</v>
      </c>
      <c r="C56" s="7" t="s">
        <v>71</v>
      </c>
      <c r="D56" s="4"/>
      <c r="E56" s="4"/>
      <c r="F56" s="4"/>
      <c r="G56" s="4"/>
      <c r="H56" s="4"/>
      <c r="I56" s="282">
        <v>0</v>
      </c>
      <c r="J56" s="9">
        <v>0.23</v>
      </c>
      <c r="K56" s="10">
        <f t="shared" si="2"/>
        <v>0</v>
      </c>
      <c r="L56" s="11">
        <f t="shared" si="3"/>
        <v>0</v>
      </c>
      <c r="M56" s="17"/>
    </row>
    <row r="57" spans="1:13" s="18" customFormat="1" x14ac:dyDescent="0.3">
      <c r="A57" s="5" t="s">
        <v>72</v>
      </c>
      <c r="B57" s="221">
        <v>0</v>
      </c>
      <c r="C57" s="7" t="s">
        <v>428</v>
      </c>
      <c r="D57" s="4"/>
      <c r="E57" s="4"/>
      <c r="F57" s="4"/>
      <c r="G57" s="4"/>
      <c r="H57" s="4"/>
      <c r="I57" s="282">
        <v>0</v>
      </c>
      <c r="J57" s="9">
        <v>0.23</v>
      </c>
      <c r="K57" s="10">
        <f t="shared" si="2"/>
        <v>0</v>
      </c>
      <c r="L57" s="11">
        <f t="shared" si="3"/>
        <v>0</v>
      </c>
      <c r="M57" s="17"/>
    </row>
    <row r="58" spans="1:13" s="18" customFormat="1" x14ac:dyDescent="0.3">
      <c r="A58" s="5" t="s">
        <v>73</v>
      </c>
      <c r="B58" s="221">
        <v>1</v>
      </c>
      <c r="C58" s="7" t="s">
        <v>74</v>
      </c>
      <c r="D58" s="4"/>
      <c r="E58" s="4"/>
      <c r="F58" s="4"/>
      <c r="G58" s="4"/>
      <c r="H58" s="4"/>
      <c r="I58" s="282">
        <v>0</v>
      </c>
      <c r="J58" s="9">
        <v>0.23</v>
      </c>
      <c r="K58" s="10">
        <f t="shared" si="2"/>
        <v>0</v>
      </c>
      <c r="L58" s="11">
        <f t="shared" si="3"/>
        <v>0</v>
      </c>
      <c r="M58" s="17"/>
    </row>
    <row r="59" spans="1:13" s="18" customFormat="1" ht="87" x14ac:dyDescent="0.3">
      <c r="A59" s="5" t="s">
        <v>605</v>
      </c>
      <c r="B59" s="221">
        <v>12</v>
      </c>
      <c r="C59" s="7" t="s">
        <v>569</v>
      </c>
      <c r="D59" s="4"/>
      <c r="E59" s="4"/>
      <c r="F59" s="4"/>
      <c r="G59" s="4"/>
      <c r="H59" s="4"/>
      <c r="I59" s="282">
        <v>0</v>
      </c>
      <c r="J59" s="9">
        <v>0.23</v>
      </c>
      <c r="K59" s="10">
        <f t="shared" si="2"/>
        <v>0</v>
      </c>
      <c r="L59" s="11">
        <f t="shared" si="3"/>
        <v>0</v>
      </c>
      <c r="M59" s="17"/>
    </row>
    <row r="60" spans="1:13" s="18" customFormat="1" x14ac:dyDescent="0.3">
      <c r="A60" s="5" t="s">
        <v>75</v>
      </c>
      <c r="B60" s="221">
        <v>65</v>
      </c>
      <c r="C60" s="7" t="s">
        <v>76</v>
      </c>
      <c r="D60" s="4"/>
      <c r="E60" s="4"/>
      <c r="F60" s="4"/>
      <c r="G60" s="4"/>
      <c r="H60" s="4"/>
      <c r="I60" s="282">
        <v>0</v>
      </c>
      <c r="J60" s="9">
        <v>0.23</v>
      </c>
      <c r="K60" s="10">
        <f t="shared" si="2"/>
        <v>0</v>
      </c>
      <c r="L60" s="11">
        <f t="shared" si="3"/>
        <v>0</v>
      </c>
      <c r="M60" s="17"/>
    </row>
    <row r="61" spans="1:13" s="18" customFormat="1" x14ac:dyDescent="0.3">
      <c r="A61" s="5" t="s">
        <v>77</v>
      </c>
      <c r="B61" s="221">
        <v>6</v>
      </c>
      <c r="C61" s="7" t="s">
        <v>78</v>
      </c>
      <c r="D61" s="4"/>
      <c r="E61" s="4"/>
      <c r="F61" s="4"/>
      <c r="G61" s="4"/>
      <c r="H61" s="4"/>
      <c r="I61" s="282">
        <v>0</v>
      </c>
      <c r="J61" s="9">
        <v>0.23</v>
      </c>
      <c r="K61" s="10">
        <f t="shared" si="2"/>
        <v>0</v>
      </c>
      <c r="L61" s="11">
        <f t="shared" si="3"/>
        <v>0</v>
      </c>
      <c r="M61" s="17"/>
    </row>
    <row r="62" spans="1:13" s="18" customFormat="1" x14ac:dyDescent="0.3">
      <c r="A62" s="5" t="s">
        <v>79</v>
      </c>
      <c r="B62" s="221">
        <v>24</v>
      </c>
      <c r="C62" s="7" t="s">
        <v>570</v>
      </c>
      <c r="D62" s="4"/>
      <c r="E62" s="4"/>
      <c r="F62" s="4"/>
      <c r="G62" s="4"/>
      <c r="H62" s="4"/>
      <c r="I62" s="282">
        <v>0</v>
      </c>
      <c r="J62" s="9">
        <v>0.23</v>
      </c>
      <c r="K62" s="10">
        <f t="shared" si="2"/>
        <v>0</v>
      </c>
      <c r="L62" s="11">
        <f t="shared" si="3"/>
        <v>0</v>
      </c>
      <c r="M62" s="17"/>
    </row>
    <row r="63" spans="1:13" s="18" customFormat="1" x14ac:dyDescent="0.3">
      <c r="A63" s="5" t="s">
        <v>80</v>
      </c>
      <c r="B63" s="221">
        <v>2</v>
      </c>
      <c r="C63" s="7" t="s">
        <v>81</v>
      </c>
      <c r="D63" s="4"/>
      <c r="E63" s="4"/>
      <c r="F63" s="4"/>
      <c r="G63" s="4"/>
      <c r="H63" s="4"/>
      <c r="I63" s="282">
        <v>0</v>
      </c>
      <c r="J63" s="9">
        <v>0.23</v>
      </c>
      <c r="K63" s="10">
        <f t="shared" si="2"/>
        <v>0</v>
      </c>
      <c r="L63" s="11">
        <f t="shared" si="3"/>
        <v>0</v>
      </c>
      <c r="M63" s="17"/>
    </row>
    <row r="64" spans="1:13" s="18" customFormat="1" x14ac:dyDescent="0.3">
      <c r="A64" s="5" t="s">
        <v>82</v>
      </c>
      <c r="B64" s="221">
        <v>2</v>
      </c>
      <c r="C64" s="7" t="s">
        <v>83</v>
      </c>
      <c r="D64" s="4"/>
      <c r="E64" s="4"/>
      <c r="F64" s="4"/>
      <c r="G64" s="4"/>
      <c r="H64" s="4"/>
      <c r="I64" s="282">
        <v>0</v>
      </c>
      <c r="J64" s="9">
        <v>0.23</v>
      </c>
      <c r="K64" s="10">
        <f t="shared" si="2"/>
        <v>0</v>
      </c>
      <c r="L64" s="11">
        <f t="shared" si="3"/>
        <v>0</v>
      </c>
      <c r="M64" s="17"/>
    </row>
    <row r="65" spans="1:13" s="18" customFormat="1" x14ac:dyDescent="0.3">
      <c r="A65" s="5" t="s">
        <v>84</v>
      </c>
      <c r="B65" s="221">
        <v>2</v>
      </c>
      <c r="C65" s="7" t="s">
        <v>429</v>
      </c>
      <c r="D65" s="4"/>
      <c r="E65" s="4"/>
      <c r="F65" s="4"/>
      <c r="G65" s="4"/>
      <c r="H65" s="4"/>
      <c r="I65" s="282">
        <v>0</v>
      </c>
      <c r="J65" s="9">
        <v>0.23</v>
      </c>
      <c r="K65" s="10">
        <f t="shared" si="2"/>
        <v>0</v>
      </c>
      <c r="L65" s="11">
        <f t="shared" si="3"/>
        <v>0</v>
      </c>
      <c r="M65" s="17"/>
    </row>
    <row r="66" spans="1:13" s="18" customFormat="1" x14ac:dyDescent="0.3">
      <c r="A66" s="5" t="s">
        <v>85</v>
      </c>
      <c r="B66" s="221">
        <v>12</v>
      </c>
      <c r="C66" s="7" t="s">
        <v>86</v>
      </c>
      <c r="D66" s="4"/>
      <c r="E66" s="4"/>
      <c r="F66" s="4"/>
      <c r="G66" s="4"/>
      <c r="H66" s="4"/>
      <c r="I66" s="282">
        <v>0</v>
      </c>
      <c r="J66" s="9">
        <v>0.23</v>
      </c>
      <c r="K66" s="10">
        <f t="shared" si="2"/>
        <v>0</v>
      </c>
      <c r="L66" s="11">
        <f t="shared" si="3"/>
        <v>0</v>
      </c>
      <c r="M66" s="17"/>
    </row>
    <row r="67" spans="1:13" s="18" customFormat="1" x14ac:dyDescent="0.3">
      <c r="A67" s="5" t="s">
        <v>87</v>
      </c>
      <c r="B67" s="221">
        <v>12</v>
      </c>
      <c r="C67" s="7" t="s">
        <v>430</v>
      </c>
      <c r="D67" s="4"/>
      <c r="E67" s="4"/>
      <c r="F67" s="4"/>
      <c r="G67" s="4"/>
      <c r="H67" s="4"/>
      <c r="I67" s="282">
        <v>0</v>
      </c>
      <c r="J67" s="9">
        <v>0.23</v>
      </c>
      <c r="K67" s="10">
        <f t="shared" si="2"/>
        <v>0</v>
      </c>
      <c r="L67" s="11">
        <f t="shared" si="3"/>
        <v>0</v>
      </c>
      <c r="M67" s="17"/>
    </row>
    <row r="68" spans="1:13" s="18" customFormat="1" x14ac:dyDescent="0.3">
      <c r="A68" s="5" t="s">
        <v>88</v>
      </c>
      <c r="B68" s="221">
        <v>24</v>
      </c>
      <c r="C68" s="7" t="s">
        <v>89</v>
      </c>
      <c r="D68" s="4"/>
      <c r="E68" s="4"/>
      <c r="F68" s="4"/>
      <c r="G68" s="4"/>
      <c r="H68" s="4"/>
      <c r="I68" s="282">
        <v>0</v>
      </c>
      <c r="J68" s="9">
        <v>0.23</v>
      </c>
      <c r="K68" s="10">
        <f t="shared" si="2"/>
        <v>0</v>
      </c>
      <c r="L68" s="11">
        <f t="shared" si="3"/>
        <v>0</v>
      </c>
      <c r="M68" s="17"/>
    </row>
    <row r="69" spans="1:13" s="18" customFormat="1" x14ac:dyDescent="0.3">
      <c r="A69" s="5" t="s">
        <v>90</v>
      </c>
      <c r="B69" s="221">
        <v>24</v>
      </c>
      <c r="C69" s="7" t="s">
        <v>438</v>
      </c>
      <c r="D69" s="4"/>
      <c r="E69" s="4"/>
      <c r="F69" s="4"/>
      <c r="G69" s="4"/>
      <c r="H69" s="4"/>
      <c r="I69" s="282">
        <v>0</v>
      </c>
      <c r="J69" s="9">
        <v>0.23</v>
      </c>
      <c r="K69" s="10">
        <f t="shared" ref="K69:K102" si="4">B69*I69</f>
        <v>0</v>
      </c>
      <c r="L69" s="11">
        <f t="shared" ref="L69:L100" si="5">J69*K69+K69</f>
        <v>0</v>
      </c>
      <c r="M69" s="17"/>
    </row>
    <row r="70" spans="1:13" s="18" customFormat="1" x14ac:dyDescent="0.3">
      <c r="A70" s="5" t="s">
        <v>91</v>
      </c>
      <c r="B70" s="221">
        <v>24</v>
      </c>
      <c r="C70" s="7" t="s">
        <v>440</v>
      </c>
      <c r="D70" s="4"/>
      <c r="E70" s="4"/>
      <c r="F70" s="4"/>
      <c r="G70" s="4"/>
      <c r="H70" s="4"/>
      <c r="I70" s="282">
        <v>0</v>
      </c>
      <c r="J70" s="9">
        <v>0.23</v>
      </c>
      <c r="K70" s="10">
        <f t="shared" si="4"/>
        <v>0</v>
      </c>
      <c r="L70" s="11">
        <f t="shared" si="5"/>
        <v>0</v>
      </c>
      <c r="M70" s="17"/>
    </row>
    <row r="71" spans="1:13" s="18" customFormat="1" x14ac:dyDescent="0.3">
      <c r="A71" s="5" t="s">
        <v>92</v>
      </c>
      <c r="B71" s="221">
        <v>4</v>
      </c>
      <c r="C71" s="7" t="s">
        <v>93</v>
      </c>
      <c r="D71" s="4"/>
      <c r="E71" s="4"/>
      <c r="F71" s="4"/>
      <c r="G71" s="4"/>
      <c r="H71" s="4"/>
      <c r="I71" s="282">
        <v>0</v>
      </c>
      <c r="J71" s="9">
        <v>0.23</v>
      </c>
      <c r="K71" s="10">
        <f t="shared" si="4"/>
        <v>0</v>
      </c>
      <c r="L71" s="11">
        <f t="shared" si="5"/>
        <v>0</v>
      </c>
      <c r="M71" s="17"/>
    </row>
    <row r="72" spans="1:13" s="18" customFormat="1" ht="29" x14ac:dyDescent="0.3">
      <c r="A72" s="5" t="s">
        <v>94</v>
      </c>
      <c r="B72" s="221">
        <v>2</v>
      </c>
      <c r="C72" s="7" t="s">
        <v>95</v>
      </c>
      <c r="D72" s="4"/>
      <c r="E72" s="4"/>
      <c r="F72" s="4"/>
      <c r="G72" s="4"/>
      <c r="H72" s="4"/>
      <c r="I72" s="282">
        <v>0</v>
      </c>
      <c r="J72" s="9">
        <v>0.23</v>
      </c>
      <c r="K72" s="10">
        <f t="shared" si="4"/>
        <v>0</v>
      </c>
      <c r="L72" s="11">
        <f t="shared" si="5"/>
        <v>0</v>
      </c>
      <c r="M72" s="17"/>
    </row>
    <row r="73" spans="1:13" s="18" customFormat="1" x14ac:dyDescent="0.3">
      <c r="A73" s="5" t="s">
        <v>96</v>
      </c>
      <c r="B73" s="221">
        <v>0</v>
      </c>
      <c r="C73" s="7" t="s">
        <v>431</v>
      </c>
      <c r="D73" s="4"/>
      <c r="E73" s="4"/>
      <c r="F73" s="4"/>
      <c r="G73" s="4"/>
      <c r="H73" s="4"/>
      <c r="I73" s="282">
        <v>0</v>
      </c>
      <c r="J73" s="9">
        <v>0.23</v>
      </c>
      <c r="K73" s="10">
        <f t="shared" si="4"/>
        <v>0</v>
      </c>
      <c r="L73" s="11">
        <f t="shared" si="5"/>
        <v>0</v>
      </c>
      <c r="M73" s="17"/>
    </row>
    <row r="74" spans="1:13" s="18" customFormat="1" x14ac:dyDescent="0.3">
      <c r="A74" s="14" t="s">
        <v>97</v>
      </c>
      <c r="B74" s="221">
        <v>0</v>
      </c>
      <c r="C74" s="7" t="s">
        <v>439</v>
      </c>
      <c r="D74" s="4"/>
      <c r="E74" s="4"/>
      <c r="F74" s="4"/>
      <c r="G74" s="4"/>
      <c r="H74" s="4"/>
      <c r="I74" s="282">
        <v>0</v>
      </c>
      <c r="J74" s="9">
        <v>0.23</v>
      </c>
      <c r="K74" s="10">
        <f t="shared" si="4"/>
        <v>0</v>
      </c>
      <c r="L74" s="11">
        <f t="shared" si="5"/>
        <v>0</v>
      </c>
      <c r="M74" s="17"/>
    </row>
    <row r="75" spans="1:13" s="18" customFormat="1" x14ac:dyDescent="0.3">
      <c r="A75" s="14" t="s">
        <v>98</v>
      </c>
      <c r="B75" s="221">
        <v>1</v>
      </c>
      <c r="C75" s="7" t="s">
        <v>99</v>
      </c>
      <c r="D75" s="4"/>
      <c r="E75" s="4"/>
      <c r="F75" s="4"/>
      <c r="G75" s="4"/>
      <c r="H75" s="4"/>
      <c r="I75" s="282">
        <v>0</v>
      </c>
      <c r="J75" s="9">
        <v>0.23</v>
      </c>
      <c r="K75" s="10">
        <f t="shared" si="4"/>
        <v>0</v>
      </c>
      <c r="L75" s="11">
        <f t="shared" si="5"/>
        <v>0</v>
      </c>
      <c r="M75" s="17"/>
    </row>
    <row r="76" spans="1:13" s="18" customFormat="1" x14ac:dyDescent="0.3">
      <c r="A76" s="5" t="s">
        <v>100</v>
      </c>
      <c r="B76" s="221">
        <v>0</v>
      </c>
      <c r="C76" s="6" t="s">
        <v>506</v>
      </c>
      <c r="D76" s="4"/>
      <c r="E76" s="4"/>
      <c r="F76" s="4"/>
      <c r="G76" s="4"/>
      <c r="H76" s="4"/>
      <c r="I76" s="282">
        <v>0</v>
      </c>
      <c r="J76" s="9">
        <v>0.23</v>
      </c>
      <c r="K76" s="10">
        <f t="shared" si="4"/>
        <v>0</v>
      </c>
      <c r="L76" s="11">
        <f t="shared" si="5"/>
        <v>0</v>
      </c>
      <c r="M76" s="17"/>
    </row>
    <row r="77" spans="1:13" s="18" customFormat="1" x14ac:dyDescent="0.3">
      <c r="A77" s="14" t="s">
        <v>101</v>
      </c>
      <c r="B77" s="221">
        <v>0</v>
      </c>
      <c r="C77" s="7" t="s">
        <v>102</v>
      </c>
      <c r="D77" s="4"/>
      <c r="E77" s="4"/>
      <c r="F77" s="4"/>
      <c r="G77" s="4"/>
      <c r="H77" s="4"/>
      <c r="I77" s="282">
        <v>0</v>
      </c>
      <c r="J77" s="9">
        <v>0.23</v>
      </c>
      <c r="K77" s="10">
        <f t="shared" si="4"/>
        <v>0</v>
      </c>
      <c r="L77" s="11">
        <f t="shared" si="5"/>
        <v>0</v>
      </c>
      <c r="M77" s="17"/>
    </row>
    <row r="78" spans="1:13" s="18" customFormat="1" x14ac:dyDescent="0.3">
      <c r="A78" s="14" t="s">
        <v>103</v>
      </c>
      <c r="B78" s="221">
        <v>0</v>
      </c>
      <c r="C78" s="7" t="s">
        <v>104</v>
      </c>
      <c r="D78" s="4"/>
      <c r="E78" s="4"/>
      <c r="F78" s="4"/>
      <c r="G78" s="4"/>
      <c r="H78" s="4"/>
      <c r="I78" s="282">
        <v>0</v>
      </c>
      <c r="J78" s="9">
        <v>0.23</v>
      </c>
      <c r="K78" s="10">
        <f t="shared" si="4"/>
        <v>0</v>
      </c>
      <c r="L78" s="11">
        <f t="shared" si="5"/>
        <v>0</v>
      </c>
      <c r="M78" s="17"/>
    </row>
    <row r="79" spans="1:13" s="18" customFormat="1" x14ac:dyDescent="0.3">
      <c r="A79" s="5" t="s">
        <v>105</v>
      </c>
      <c r="B79" s="221">
        <v>24</v>
      </c>
      <c r="C79" s="7" t="s">
        <v>106</v>
      </c>
      <c r="D79" s="4"/>
      <c r="E79" s="4"/>
      <c r="F79" s="4"/>
      <c r="G79" s="4"/>
      <c r="H79" s="4"/>
      <c r="I79" s="282">
        <v>0</v>
      </c>
      <c r="J79" s="9">
        <v>0.23</v>
      </c>
      <c r="K79" s="10">
        <f t="shared" si="4"/>
        <v>0</v>
      </c>
      <c r="L79" s="11">
        <f t="shared" si="5"/>
        <v>0</v>
      </c>
      <c r="M79" s="17"/>
    </row>
    <row r="80" spans="1:13" s="18" customFormat="1" x14ac:dyDescent="0.3">
      <c r="A80" s="14" t="s">
        <v>107</v>
      </c>
      <c r="B80" s="221">
        <v>100</v>
      </c>
      <c r="C80" s="7" t="s">
        <v>108</v>
      </c>
      <c r="D80" s="4"/>
      <c r="E80" s="4"/>
      <c r="F80" s="4"/>
      <c r="G80" s="4"/>
      <c r="H80" s="4"/>
      <c r="I80" s="282">
        <v>0</v>
      </c>
      <c r="J80" s="9">
        <v>0.23</v>
      </c>
      <c r="K80" s="10">
        <f t="shared" si="4"/>
        <v>0</v>
      </c>
      <c r="L80" s="11">
        <f t="shared" si="5"/>
        <v>0</v>
      </c>
      <c r="M80" s="17"/>
    </row>
    <row r="81" spans="1:13" s="18" customFormat="1" x14ac:dyDescent="0.3">
      <c r="A81" s="14" t="s">
        <v>109</v>
      </c>
      <c r="B81" s="221">
        <v>12</v>
      </c>
      <c r="C81" s="7" t="s">
        <v>110</v>
      </c>
      <c r="D81" s="4"/>
      <c r="E81" s="4"/>
      <c r="F81" s="4"/>
      <c r="G81" s="4"/>
      <c r="H81" s="4"/>
      <c r="I81" s="282">
        <v>0</v>
      </c>
      <c r="J81" s="9">
        <v>0.23</v>
      </c>
      <c r="K81" s="10">
        <f t="shared" si="4"/>
        <v>0</v>
      </c>
      <c r="L81" s="11">
        <f t="shared" si="5"/>
        <v>0</v>
      </c>
      <c r="M81" s="17"/>
    </row>
    <row r="82" spans="1:13" s="18" customFormat="1" x14ac:dyDescent="0.3">
      <c r="A82" s="14" t="s">
        <v>111</v>
      </c>
      <c r="B82" s="221">
        <v>12</v>
      </c>
      <c r="C82" s="7" t="s">
        <v>441</v>
      </c>
      <c r="D82" s="4"/>
      <c r="E82" s="4"/>
      <c r="F82" s="4"/>
      <c r="G82" s="4"/>
      <c r="H82" s="4"/>
      <c r="I82" s="282">
        <v>0</v>
      </c>
      <c r="J82" s="9">
        <v>0.23</v>
      </c>
      <c r="K82" s="10">
        <f t="shared" si="4"/>
        <v>0</v>
      </c>
      <c r="L82" s="11">
        <f t="shared" si="5"/>
        <v>0</v>
      </c>
      <c r="M82" s="17"/>
    </row>
    <row r="83" spans="1:13" s="18" customFormat="1" x14ac:dyDescent="0.3">
      <c r="A83" s="14" t="s">
        <v>112</v>
      </c>
      <c r="B83" s="221">
        <v>0</v>
      </c>
      <c r="C83" s="7" t="s">
        <v>113</v>
      </c>
      <c r="D83" s="4"/>
      <c r="E83" s="4"/>
      <c r="F83" s="4"/>
      <c r="G83" s="4"/>
      <c r="H83" s="4"/>
      <c r="I83" s="282">
        <v>0</v>
      </c>
      <c r="J83" s="9">
        <v>0.23</v>
      </c>
      <c r="K83" s="10">
        <f t="shared" si="4"/>
        <v>0</v>
      </c>
      <c r="L83" s="11">
        <f t="shared" si="5"/>
        <v>0</v>
      </c>
      <c r="M83" s="17"/>
    </row>
    <row r="84" spans="1:13" s="18" customFormat="1" x14ac:dyDescent="0.3">
      <c r="A84" s="14" t="s">
        <v>114</v>
      </c>
      <c r="B84" s="221">
        <v>1</v>
      </c>
      <c r="C84" s="7" t="s">
        <v>115</v>
      </c>
      <c r="D84" s="4"/>
      <c r="E84" s="4"/>
      <c r="F84" s="4"/>
      <c r="G84" s="4"/>
      <c r="H84" s="4"/>
      <c r="I84" s="282">
        <v>0</v>
      </c>
      <c r="J84" s="9">
        <v>0.23</v>
      </c>
      <c r="K84" s="10">
        <f t="shared" si="4"/>
        <v>0</v>
      </c>
      <c r="L84" s="11">
        <f t="shared" si="5"/>
        <v>0</v>
      </c>
      <c r="M84" s="17"/>
    </row>
    <row r="85" spans="1:13" s="18" customFormat="1" x14ac:dyDescent="0.3">
      <c r="A85" s="14" t="s">
        <v>116</v>
      </c>
      <c r="B85" s="221">
        <v>0</v>
      </c>
      <c r="C85" s="7" t="s">
        <v>117</v>
      </c>
      <c r="D85" s="4"/>
      <c r="E85" s="4"/>
      <c r="F85" s="4"/>
      <c r="G85" s="4"/>
      <c r="H85" s="4"/>
      <c r="I85" s="282">
        <v>0</v>
      </c>
      <c r="J85" s="9">
        <v>0.23</v>
      </c>
      <c r="K85" s="10">
        <f t="shared" si="4"/>
        <v>0</v>
      </c>
      <c r="L85" s="11">
        <f t="shared" si="5"/>
        <v>0</v>
      </c>
      <c r="M85" s="17"/>
    </row>
    <row r="86" spans="1:13" s="18" customFormat="1" x14ac:dyDescent="0.3">
      <c r="A86" s="14" t="s">
        <v>118</v>
      </c>
      <c r="B86" s="221">
        <v>2</v>
      </c>
      <c r="C86" s="7" t="s">
        <v>119</v>
      </c>
      <c r="D86" s="4"/>
      <c r="E86" s="4"/>
      <c r="F86" s="4"/>
      <c r="G86" s="4"/>
      <c r="H86" s="4"/>
      <c r="I86" s="282">
        <v>0</v>
      </c>
      <c r="J86" s="9">
        <v>0.23</v>
      </c>
      <c r="K86" s="10">
        <f t="shared" si="4"/>
        <v>0</v>
      </c>
      <c r="L86" s="11">
        <f t="shared" si="5"/>
        <v>0</v>
      </c>
      <c r="M86" s="17"/>
    </row>
    <row r="87" spans="1:13" s="18" customFormat="1" x14ac:dyDescent="0.3">
      <c r="A87" s="14" t="s">
        <v>120</v>
      </c>
      <c r="B87" s="221">
        <v>2</v>
      </c>
      <c r="C87" s="7" t="s">
        <v>121</v>
      </c>
      <c r="D87" s="4"/>
      <c r="E87" s="4"/>
      <c r="F87" s="4"/>
      <c r="G87" s="4"/>
      <c r="H87" s="4"/>
      <c r="I87" s="282">
        <v>0</v>
      </c>
      <c r="J87" s="9">
        <v>0.23</v>
      </c>
      <c r="K87" s="10">
        <f t="shared" si="4"/>
        <v>0</v>
      </c>
      <c r="L87" s="11">
        <f t="shared" si="5"/>
        <v>0</v>
      </c>
      <c r="M87" s="17"/>
    </row>
    <row r="88" spans="1:13" s="18" customFormat="1" x14ac:dyDescent="0.3">
      <c r="A88" s="14" t="s">
        <v>122</v>
      </c>
      <c r="B88" s="221">
        <v>1</v>
      </c>
      <c r="C88" s="7" t="s">
        <v>123</v>
      </c>
      <c r="D88" s="4"/>
      <c r="E88" s="4"/>
      <c r="F88" s="4"/>
      <c r="G88" s="4"/>
      <c r="H88" s="4"/>
      <c r="I88" s="282">
        <v>0</v>
      </c>
      <c r="J88" s="9">
        <v>0.23</v>
      </c>
      <c r="K88" s="10">
        <f t="shared" si="4"/>
        <v>0</v>
      </c>
      <c r="L88" s="11">
        <f t="shared" si="5"/>
        <v>0</v>
      </c>
      <c r="M88" s="17"/>
    </row>
    <row r="89" spans="1:13" s="18" customFormat="1" x14ac:dyDescent="0.3">
      <c r="A89" s="14" t="s">
        <v>124</v>
      </c>
      <c r="B89" s="221">
        <v>0</v>
      </c>
      <c r="C89" s="7" t="s">
        <v>125</v>
      </c>
      <c r="D89" s="4"/>
      <c r="E89" s="4"/>
      <c r="F89" s="4"/>
      <c r="G89" s="4"/>
      <c r="H89" s="4"/>
      <c r="I89" s="282">
        <v>0</v>
      </c>
      <c r="J89" s="9">
        <v>0.23</v>
      </c>
      <c r="K89" s="10">
        <f t="shared" si="4"/>
        <v>0</v>
      </c>
      <c r="L89" s="11">
        <f t="shared" si="5"/>
        <v>0</v>
      </c>
      <c r="M89" s="17"/>
    </row>
    <row r="90" spans="1:13" s="18" customFormat="1" x14ac:dyDescent="0.3">
      <c r="A90" s="14" t="s">
        <v>126</v>
      </c>
      <c r="B90" s="221">
        <v>0</v>
      </c>
      <c r="C90" s="7" t="s">
        <v>127</v>
      </c>
      <c r="D90" s="4"/>
      <c r="E90" s="4"/>
      <c r="F90" s="4"/>
      <c r="G90" s="4"/>
      <c r="H90" s="4"/>
      <c r="I90" s="282">
        <v>0</v>
      </c>
      <c r="J90" s="9">
        <v>0.23</v>
      </c>
      <c r="K90" s="10">
        <f t="shared" si="4"/>
        <v>0</v>
      </c>
      <c r="L90" s="11">
        <f t="shared" si="5"/>
        <v>0</v>
      </c>
      <c r="M90" s="17"/>
    </row>
    <row r="91" spans="1:13" s="18" customFormat="1" x14ac:dyDescent="0.3">
      <c r="A91" s="8" t="s">
        <v>128</v>
      </c>
      <c r="B91" s="221">
        <v>4</v>
      </c>
      <c r="C91" s="7" t="s">
        <v>129</v>
      </c>
      <c r="D91" s="4"/>
      <c r="E91" s="4"/>
      <c r="F91" s="4"/>
      <c r="G91" s="4"/>
      <c r="H91" s="4"/>
      <c r="I91" s="282">
        <v>0</v>
      </c>
      <c r="J91" s="9">
        <v>0.23</v>
      </c>
      <c r="K91" s="10">
        <f t="shared" si="4"/>
        <v>0</v>
      </c>
      <c r="L91" s="11">
        <f t="shared" si="5"/>
        <v>0</v>
      </c>
      <c r="M91" s="17"/>
    </row>
    <row r="92" spans="1:13" s="18" customFormat="1" x14ac:dyDescent="0.3">
      <c r="A92" s="14" t="s">
        <v>130</v>
      </c>
      <c r="B92" s="221">
        <v>2</v>
      </c>
      <c r="C92" s="7" t="s">
        <v>131</v>
      </c>
      <c r="D92" s="4"/>
      <c r="E92" s="4"/>
      <c r="F92" s="4"/>
      <c r="G92" s="4"/>
      <c r="H92" s="4"/>
      <c r="I92" s="282">
        <v>0</v>
      </c>
      <c r="J92" s="9">
        <v>0.23</v>
      </c>
      <c r="K92" s="10">
        <f t="shared" si="4"/>
        <v>0</v>
      </c>
      <c r="L92" s="11">
        <f t="shared" si="5"/>
        <v>0</v>
      </c>
      <c r="M92" s="17"/>
    </row>
    <row r="93" spans="1:13" s="18" customFormat="1" x14ac:dyDescent="0.3">
      <c r="A93" s="5" t="s">
        <v>132</v>
      </c>
      <c r="B93" s="221">
        <v>6</v>
      </c>
      <c r="C93" s="7" t="s">
        <v>133</v>
      </c>
      <c r="D93" s="4"/>
      <c r="E93" s="4"/>
      <c r="F93" s="4"/>
      <c r="G93" s="4"/>
      <c r="H93" s="4"/>
      <c r="I93" s="282">
        <v>0</v>
      </c>
      <c r="J93" s="9">
        <v>0.23</v>
      </c>
      <c r="K93" s="10">
        <f t="shared" si="4"/>
        <v>0</v>
      </c>
      <c r="L93" s="11">
        <f t="shared" si="5"/>
        <v>0</v>
      </c>
      <c r="M93" s="17"/>
    </row>
    <row r="94" spans="1:13" s="18" customFormat="1" x14ac:dyDescent="0.3">
      <c r="A94" s="14" t="s">
        <v>134</v>
      </c>
      <c r="B94" s="221">
        <v>6</v>
      </c>
      <c r="C94" s="7" t="s">
        <v>135</v>
      </c>
      <c r="D94" s="16"/>
      <c r="E94" s="4"/>
      <c r="F94" s="4"/>
      <c r="G94" s="4"/>
      <c r="H94" s="4"/>
      <c r="I94" s="282">
        <v>0</v>
      </c>
      <c r="J94" s="9">
        <v>0.23</v>
      </c>
      <c r="K94" s="10">
        <f t="shared" si="4"/>
        <v>0</v>
      </c>
      <c r="L94" s="11">
        <f t="shared" si="5"/>
        <v>0</v>
      </c>
      <c r="M94" s="17"/>
    </row>
    <row r="95" spans="1:13" s="18" customFormat="1" x14ac:dyDescent="0.3">
      <c r="A95" s="14" t="s">
        <v>136</v>
      </c>
      <c r="B95" s="221">
        <v>6</v>
      </c>
      <c r="C95" s="7" t="s">
        <v>137</v>
      </c>
      <c r="D95" s="16"/>
      <c r="E95" s="16"/>
      <c r="F95" s="4"/>
      <c r="G95" s="4"/>
      <c r="H95" s="4"/>
      <c r="I95" s="282">
        <v>0</v>
      </c>
      <c r="J95" s="9">
        <v>0.23</v>
      </c>
      <c r="K95" s="10">
        <f t="shared" si="4"/>
        <v>0</v>
      </c>
      <c r="L95" s="11">
        <f t="shared" si="5"/>
        <v>0</v>
      </c>
      <c r="M95" s="17"/>
    </row>
    <row r="96" spans="1:13" s="18" customFormat="1" x14ac:dyDescent="0.3">
      <c r="A96" s="5" t="s">
        <v>138</v>
      </c>
      <c r="B96" s="221">
        <v>24</v>
      </c>
      <c r="C96" s="7" t="s">
        <v>432</v>
      </c>
      <c r="D96" s="16"/>
      <c r="E96" s="16"/>
      <c r="F96" s="4"/>
      <c r="G96" s="4"/>
      <c r="H96" s="4"/>
      <c r="I96" s="282">
        <v>0</v>
      </c>
      <c r="J96" s="9">
        <v>0.23</v>
      </c>
      <c r="K96" s="10">
        <f t="shared" si="4"/>
        <v>0</v>
      </c>
      <c r="L96" s="11">
        <f t="shared" si="5"/>
        <v>0</v>
      </c>
      <c r="M96" s="17"/>
    </row>
    <row r="97" spans="1:14" s="18" customFormat="1" x14ac:dyDescent="0.3">
      <c r="A97" s="5" t="s">
        <v>139</v>
      </c>
      <c r="B97" s="221">
        <v>2</v>
      </c>
      <c r="C97" s="7" t="s">
        <v>140</v>
      </c>
      <c r="D97" s="16"/>
      <c r="E97" s="16"/>
      <c r="F97" s="4"/>
      <c r="G97" s="4"/>
      <c r="H97" s="4"/>
      <c r="I97" s="282">
        <v>0</v>
      </c>
      <c r="J97" s="9">
        <v>0.23</v>
      </c>
      <c r="K97" s="10">
        <f t="shared" si="4"/>
        <v>0</v>
      </c>
      <c r="L97" s="11">
        <f t="shared" si="5"/>
        <v>0</v>
      </c>
      <c r="M97" s="17"/>
    </row>
    <row r="98" spans="1:14" s="18" customFormat="1" x14ac:dyDescent="0.3">
      <c r="A98" s="5" t="s">
        <v>141</v>
      </c>
      <c r="B98" s="221">
        <v>0</v>
      </c>
      <c r="C98" s="7" t="s">
        <v>142</v>
      </c>
      <c r="D98" s="16"/>
      <c r="E98" s="16"/>
      <c r="F98" s="4"/>
      <c r="G98" s="4"/>
      <c r="H98" s="4"/>
      <c r="I98" s="282">
        <v>0</v>
      </c>
      <c r="J98" s="9">
        <v>0.23</v>
      </c>
      <c r="K98" s="10">
        <f t="shared" si="4"/>
        <v>0</v>
      </c>
      <c r="L98" s="11">
        <f t="shared" si="5"/>
        <v>0</v>
      </c>
      <c r="M98" s="17"/>
    </row>
    <row r="99" spans="1:14" s="18" customFormat="1" x14ac:dyDescent="0.3">
      <c r="A99" s="5" t="s">
        <v>143</v>
      </c>
      <c r="B99" s="221">
        <v>1</v>
      </c>
      <c r="C99" s="7" t="s">
        <v>144</v>
      </c>
      <c r="D99" s="16"/>
      <c r="E99" s="16"/>
      <c r="F99" s="4"/>
      <c r="G99" s="4"/>
      <c r="H99" s="4"/>
      <c r="I99" s="282">
        <v>0</v>
      </c>
      <c r="J99" s="9">
        <v>0.23</v>
      </c>
      <c r="K99" s="10">
        <f t="shared" si="4"/>
        <v>0</v>
      </c>
      <c r="L99" s="11">
        <f t="shared" si="5"/>
        <v>0</v>
      </c>
      <c r="M99" s="17"/>
    </row>
    <row r="100" spans="1:14" s="18" customFormat="1" ht="29" x14ac:dyDescent="0.3">
      <c r="A100" s="5" t="s">
        <v>606</v>
      </c>
      <c r="B100" s="221">
        <v>6</v>
      </c>
      <c r="C100" s="7" t="s">
        <v>571</v>
      </c>
      <c r="D100" s="16"/>
      <c r="E100" s="16"/>
      <c r="F100" s="4"/>
      <c r="G100" s="4"/>
      <c r="H100" s="4"/>
      <c r="I100" s="282">
        <v>0</v>
      </c>
      <c r="J100" s="9">
        <v>0.23</v>
      </c>
      <c r="K100" s="10">
        <f t="shared" si="4"/>
        <v>0</v>
      </c>
      <c r="L100" s="11">
        <f t="shared" si="5"/>
        <v>0</v>
      </c>
      <c r="M100" s="17"/>
    </row>
    <row r="101" spans="1:14" s="18" customFormat="1" x14ac:dyDescent="0.3">
      <c r="A101" s="5" t="s">
        <v>514</v>
      </c>
      <c r="B101" s="221">
        <v>12</v>
      </c>
      <c r="C101" s="7" t="s">
        <v>433</v>
      </c>
      <c r="D101" s="16"/>
      <c r="E101" s="16"/>
      <c r="F101" s="4"/>
      <c r="G101" s="4"/>
      <c r="H101" s="4"/>
      <c r="I101" s="282">
        <v>0</v>
      </c>
      <c r="J101" s="9">
        <v>0.23</v>
      </c>
      <c r="K101" s="10">
        <f t="shared" si="4"/>
        <v>0</v>
      </c>
      <c r="L101" s="11">
        <f t="shared" ref="L101:L102" si="6">J101*K101+K101</f>
        <v>0</v>
      </c>
      <c r="M101" s="17"/>
    </row>
    <row r="102" spans="1:14" s="18" customFormat="1" ht="43.5" x14ac:dyDescent="0.3">
      <c r="A102" s="14" t="s">
        <v>515</v>
      </c>
      <c r="B102" s="221">
        <v>1</v>
      </c>
      <c r="C102" s="7" t="s">
        <v>145</v>
      </c>
      <c r="D102" s="16"/>
      <c r="E102" s="16"/>
      <c r="F102" s="4"/>
      <c r="G102" s="4"/>
      <c r="H102" s="4"/>
      <c r="I102" s="282">
        <v>0</v>
      </c>
      <c r="J102" s="9">
        <v>0.23</v>
      </c>
      <c r="K102" s="10">
        <f t="shared" si="4"/>
        <v>0</v>
      </c>
      <c r="L102" s="11">
        <f t="shared" si="6"/>
        <v>0</v>
      </c>
      <c r="M102" s="17"/>
    </row>
    <row r="103" spans="1:14" s="134" customFormat="1" ht="21" customHeight="1" x14ac:dyDescent="0.3">
      <c r="A103" s="74" t="s">
        <v>146</v>
      </c>
      <c r="B103" s="75"/>
      <c r="C103" s="75"/>
      <c r="D103" s="73"/>
      <c r="E103" s="73"/>
      <c r="F103" s="73"/>
      <c r="G103" s="73"/>
      <c r="H103" s="73"/>
      <c r="I103" s="75"/>
      <c r="J103" s="76"/>
      <c r="K103" s="133">
        <f>SUM(K37:K102)</f>
        <v>0</v>
      </c>
      <c r="L103" s="72">
        <f>SUM(L37:L102)</f>
        <v>0</v>
      </c>
    </row>
    <row r="104" spans="1:14" s="140" customFormat="1" x14ac:dyDescent="0.3">
      <c r="A104" s="32"/>
      <c r="B104" s="135"/>
      <c r="C104" s="33"/>
      <c r="D104" s="33"/>
      <c r="E104" s="33"/>
      <c r="F104" s="33"/>
      <c r="G104" s="33"/>
      <c r="H104" s="33"/>
      <c r="I104" s="136"/>
      <c r="J104" s="137"/>
      <c r="K104" s="138"/>
      <c r="L104" s="138"/>
      <c r="M104" s="40"/>
    </row>
    <row r="105" spans="1:14" s="128" customFormat="1" ht="43.5" x14ac:dyDescent="0.3">
      <c r="A105" s="104" t="s">
        <v>2</v>
      </c>
      <c r="B105" s="104" t="s">
        <v>8</v>
      </c>
      <c r="C105" s="104" t="s">
        <v>3</v>
      </c>
      <c r="D105" s="104" t="s">
        <v>4</v>
      </c>
      <c r="E105" s="104" t="s">
        <v>5</v>
      </c>
      <c r="F105" s="104" t="s">
        <v>6</v>
      </c>
      <c r="G105" s="104" t="s">
        <v>491</v>
      </c>
      <c r="H105" s="104" t="s">
        <v>7</v>
      </c>
      <c r="I105" s="105" t="s">
        <v>9</v>
      </c>
      <c r="J105" s="106" t="s">
        <v>10</v>
      </c>
      <c r="K105" s="107" t="s">
        <v>11</v>
      </c>
      <c r="L105" s="107" t="s">
        <v>492</v>
      </c>
      <c r="M105" s="134"/>
    </row>
    <row r="106" spans="1:14" s="39" customFormat="1" ht="21" x14ac:dyDescent="0.3">
      <c r="A106" s="63" t="s">
        <v>416</v>
      </c>
      <c r="B106" s="63"/>
      <c r="C106" s="63"/>
      <c r="D106" s="62"/>
      <c r="E106" s="62"/>
      <c r="F106" s="62"/>
      <c r="G106" s="62"/>
      <c r="H106" s="62"/>
      <c r="I106" s="63"/>
      <c r="J106" s="63"/>
      <c r="K106" s="63"/>
      <c r="L106" s="63"/>
      <c r="M106" s="36"/>
    </row>
    <row r="107" spans="1:14" s="39" customFormat="1" ht="21" x14ac:dyDescent="0.3">
      <c r="A107" s="64" t="s">
        <v>560</v>
      </c>
      <c r="B107" s="63"/>
      <c r="C107" s="63"/>
      <c r="D107" s="62"/>
      <c r="E107" s="62"/>
      <c r="F107" s="62"/>
      <c r="G107" s="62"/>
      <c r="H107" s="62"/>
      <c r="I107" s="63"/>
      <c r="J107" s="63"/>
      <c r="K107" s="63"/>
      <c r="L107" s="63"/>
      <c r="M107" s="36"/>
    </row>
    <row r="108" spans="1:14" s="18" customFormat="1" ht="58" x14ac:dyDescent="0.3">
      <c r="A108" s="5" t="s">
        <v>147</v>
      </c>
      <c r="B108" s="221">
        <v>1</v>
      </c>
      <c r="C108" s="3" t="s">
        <v>516</v>
      </c>
      <c r="D108" s="4"/>
      <c r="E108" s="4"/>
      <c r="F108" s="4"/>
      <c r="G108" s="4"/>
      <c r="H108" s="4"/>
      <c r="I108" s="282">
        <v>0</v>
      </c>
      <c r="J108" s="9">
        <v>0.23</v>
      </c>
      <c r="K108" s="10">
        <f>B108*I108</f>
        <v>0</v>
      </c>
      <c r="L108" s="100">
        <f>J108*K108+K108</f>
        <v>0</v>
      </c>
      <c r="M108" s="38"/>
    </row>
    <row r="109" spans="1:14" s="37" customFormat="1" x14ac:dyDescent="0.3">
      <c r="A109" s="5" t="s">
        <v>148</v>
      </c>
      <c r="B109" s="221">
        <v>1</v>
      </c>
      <c r="C109" s="7" t="s">
        <v>149</v>
      </c>
      <c r="D109" s="4"/>
      <c r="E109" s="4"/>
      <c r="F109" s="4"/>
      <c r="G109" s="4"/>
      <c r="H109" s="4"/>
      <c r="I109" s="282">
        <v>0</v>
      </c>
      <c r="J109" s="9">
        <v>0.23</v>
      </c>
      <c r="K109" s="10">
        <f>B109*I109</f>
        <v>0</v>
      </c>
      <c r="L109" s="100">
        <f>J109*K109+K109</f>
        <v>0</v>
      </c>
      <c r="M109" s="17"/>
      <c r="N109" s="18"/>
    </row>
    <row r="110" spans="1:14" s="37" customFormat="1" x14ac:dyDescent="0.3">
      <c r="A110" s="5" t="s">
        <v>150</v>
      </c>
      <c r="B110" s="221">
        <v>1</v>
      </c>
      <c r="C110" s="7" t="s">
        <v>151</v>
      </c>
      <c r="D110" s="4"/>
      <c r="E110" s="4"/>
      <c r="F110" s="4"/>
      <c r="G110" s="4"/>
      <c r="H110" s="4"/>
      <c r="I110" s="282">
        <v>0</v>
      </c>
      <c r="J110" s="9">
        <v>0.23</v>
      </c>
      <c r="K110" s="10">
        <f>B110*I110</f>
        <v>0</v>
      </c>
      <c r="L110" s="100">
        <f>J110*K110+K110</f>
        <v>0</v>
      </c>
      <c r="M110" s="17"/>
      <c r="N110" s="18"/>
    </row>
    <row r="111" spans="1:14" s="37" customFormat="1" ht="29" x14ac:dyDescent="0.3">
      <c r="A111" s="5" t="s">
        <v>152</v>
      </c>
      <c r="B111" s="221">
        <v>1</v>
      </c>
      <c r="C111" s="3" t="s">
        <v>517</v>
      </c>
      <c r="D111" s="4"/>
      <c r="E111" s="4"/>
      <c r="F111" s="4"/>
      <c r="G111" s="4"/>
      <c r="H111" s="4"/>
      <c r="I111" s="282">
        <v>0</v>
      </c>
      <c r="J111" s="9">
        <v>0.23</v>
      </c>
      <c r="K111" s="10">
        <f>B111*I111</f>
        <v>0</v>
      </c>
      <c r="L111" s="100">
        <f>J111*K111+K111</f>
        <v>0</v>
      </c>
      <c r="M111" s="17"/>
      <c r="N111" s="18"/>
    </row>
    <row r="112" spans="1:14" s="37" customFormat="1" x14ac:dyDescent="0.3">
      <c r="A112" s="198" t="s">
        <v>153</v>
      </c>
      <c r="B112" s="201"/>
      <c r="C112" s="199" t="s">
        <v>587</v>
      </c>
      <c r="D112" s="200"/>
      <c r="E112" s="200"/>
      <c r="F112" s="200"/>
      <c r="G112" s="200"/>
      <c r="H112" s="200"/>
      <c r="I112" s="202"/>
      <c r="J112" s="203"/>
      <c r="K112" s="204"/>
      <c r="L112" s="204"/>
      <c r="M112" s="17"/>
      <c r="N112" s="18"/>
    </row>
    <row r="113" spans="1:14" s="37" customFormat="1" ht="29" x14ac:dyDescent="0.3">
      <c r="A113" s="5" t="s">
        <v>154</v>
      </c>
      <c r="B113" s="221">
        <v>2</v>
      </c>
      <c r="C113" s="3" t="s">
        <v>518</v>
      </c>
      <c r="D113" s="4"/>
      <c r="E113" s="4"/>
      <c r="F113" s="4"/>
      <c r="G113" s="4"/>
      <c r="H113" s="4"/>
      <c r="I113" s="282">
        <v>0</v>
      </c>
      <c r="J113" s="9">
        <v>0.23</v>
      </c>
      <c r="K113" s="10">
        <f>B113*I113</f>
        <v>0</v>
      </c>
      <c r="L113" s="100">
        <f>J113*K113+K113</f>
        <v>0</v>
      </c>
      <c r="M113" s="17"/>
      <c r="N113" s="18"/>
    </row>
    <row r="114" spans="1:14" s="37" customFormat="1" ht="29" x14ac:dyDescent="0.3">
      <c r="A114" s="5" t="s">
        <v>155</v>
      </c>
      <c r="B114" s="221">
        <v>1</v>
      </c>
      <c r="C114" s="3" t="s">
        <v>519</v>
      </c>
      <c r="D114" s="4"/>
      <c r="E114" s="4"/>
      <c r="F114" s="4"/>
      <c r="G114" s="4"/>
      <c r="H114" s="4"/>
      <c r="I114" s="282">
        <v>0</v>
      </c>
      <c r="J114" s="9">
        <v>0.23</v>
      </c>
      <c r="K114" s="10">
        <f>B114*I114</f>
        <v>0</v>
      </c>
      <c r="L114" s="100">
        <f>J114*K114+K114</f>
        <v>0</v>
      </c>
      <c r="M114" s="17"/>
      <c r="N114" s="18"/>
    </row>
    <row r="115" spans="1:14" s="37" customFormat="1" x14ac:dyDescent="0.3">
      <c r="A115" s="5" t="s">
        <v>156</v>
      </c>
      <c r="B115" s="221">
        <v>6</v>
      </c>
      <c r="C115" s="3" t="s">
        <v>520</v>
      </c>
      <c r="D115" s="4"/>
      <c r="E115" s="4"/>
      <c r="F115" s="4"/>
      <c r="G115" s="4"/>
      <c r="H115" s="4"/>
      <c r="I115" s="282">
        <v>0</v>
      </c>
      <c r="J115" s="9">
        <v>0.23</v>
      </c>
      <c r="K115" s="10">
        <f>B115*I115</f>
        <v>0</v>
      </c>
      <c r="L115" s="100">
        <f>J115*K115+K115</f>
        <v>0</v>
      </c>
      <c r="M115" s="17"/>
      <c r="N115" s="18"/>
    </row>
    <row r="116" spans="1:14" s="37" customFormat="1" ht="29" x14ac:dyDescent="0.3">
      <c r="A116" s="5" t="s">
        <v>157</v>
      </c>
      <c r="B116" s="221">
        <v>4</v>
      </c>
      <c r="C116" s="3" t="s">
        <v>521</v>
      </c>
      <c r="D116" s="4"/>
      <c r="E116" s="4"/>
      <c r="F116" s="4"/>
      <c r="G116" s="4"/>
      <c r="H116" s="4"/>
      <c r="I116" s="282">
        <v>0</v>
      </c>
      <c r="J116" s="9">
        <v>0.23</v>
      </c>
      <c r="K116" s="10">
        <f>B116*I116</f>
        <v>0</v>
      </c>
      <c r="L116" s="100">
        <f>J116*K116+K116</f>
        <v>0</v>
      </c>
      <c r="M116" s="17"/>
      <c r="N116" s="18"/>
    </row>
    <row r="117" spans="1:14" s="37" customFormat="1" x14ac:dyDescent="0.3">
      <c r="A117" s="198" t="s">
        <v>158</v>
      </c>
      <c r="B117" s="201"/>
      <c r="C117" s="199" t="s">
        <v>587</v>
      </c>
      <c r="D117" s="200"/>
      <c r="E117" s="200"/>
      <c r="F117" s="200"/>
      <c r="G117" s="200"/>
      <c r="H117" s="200"/>
      <c r="I117" s="202"/>
      <c r="J117" s="203"/>
      <c r="K117" s="204"/>
      <c r="L117" s="204"/>
      <c r="M117" s="17"/>
      <c r="N117" s="18"/>
    </row>
    <row r="118" spans="1:14" s="37" customFormat="1" ht="29" x14ac:dyDescent="0.3">
      <c r="A118" s="5" t="s">
        <v>159</v>
      </c>
      <c r="B118" s="221">
        <v>1</v>
      </c>
      <c r="C118" s="7" t="s">
        <v>160</v>
      </c>
      <c r="D118" s="4"/>
      <c r="E118" s="4"/>
      <c r="F118" s="4"/>
      <c r="G118" s="4"/>
      <c r="H118" s="4"/>
      <c r="I118" s="282">
        <v>0</v>
      </c>
      <c r="J118" s="9">
        <v>0.23</v>
      </c>
      <c r="K118" s="10">
        <f>B118*I118</f>
        <v>0</v>
      </c>
      <c r="L118" s="100">
        <f>J118*K118+K118</f>
        <v>0</v>
      </c>
      <c r="M118" s="17"/>
      <c r="N118" s="18"/>
    </row>
    <row r="119" spans="1:14" s="37" customFormat="1" ht="29" x14ac:dyDescent="0.3">
      <c r="A119" s="5" t="s">
        <v>161</v>
      </c>
      <c r="B119" s="221">
        <v>1</v>
      </c>
      <c r="C119" s="3" t="s">
        <v>505</v>
      </c>
      <c r="D119" s="4"/>
      <c r="E119" s="4"/>
      <c r="F119" s="4"/>
      <c r="G119" s="4"/>
      <c r="H119" s="4"/>
      <c r="I119" s="282">
        <v>0</v>
      </c>
      <c r="J119" s="9">
        <v>0.23</v>
      </c>
      <c r="K119" s="10">
        <f>B119*I119</f>
        <v>0</v>
      </c>
      <c r="L119" s="100">
        <f>J119*K119+K119</f>
        <v>0</v>
      </c>
      <c r="M119" s="17"/>
      <c r="N119" s="18"/>
    </row>
    <row r="120" spans="1:14" s="134" customFormat="1" ht="21" customHeight="1" x14ac:dyDescent="0.3">
      <c r="A120" s="74" t="s">
        <v>162</v>
      </c>
      <c r="B120" s="75"/>
      <c r="C120" s="75"/>
      <c r="D120" s="73"/>
      <c r="E120" s="73"/>
      <c r="F120" s="73"/>
      <c r="G120" s="73"/>
      <c r="H120" s="73"/>
      <c r="I120" s="75"/>
      <c r="J120" s="76"/>
      <c r="K120" s="133">
        <f>SUM(K108:K119)</f>
        <v>0</v>
      </c>
      <c r="L120" s="72">
        <f>SUM(L108:L119)</f>
        <v>0</v>
      </c>
    </row>
    <row r="121" spans="1:14" s="42" customFormat="1" x14ac:dyDescent="0.3">
      <c r="A121" s="135"/>
      <c r="B121" s="135"/>
      <c r="C121" s="114"/>
      <c r="D121" s="141"/>
      <c r="E121" s="141"/>
      <c r="F121" s="141"/>
      <c r="G121" s="141"/>
      <c r="H121" s="141"/>
      <c r="I121" s="136"/>
      <c r="J121" s="137"/>
      <c r="K121" s="138"/>
      <c r="L121" s="138"/>
      <c r="M121" s="40"/>
      <c r="N121" s="41"/>
    </row>
    <row r="122" spans="1:14" s="128" customFormat="1" ht="43.5" x14ac:dyDescent="0.3">
      <c r="A122" s="104" t="s">
        <v>2</v>
      </c>
      <c r="B122" s="104" t="s">
        <v>8</v>
      </c>
      <c r="C122" s="104" t="s">
        <v>3</v>
      </c>
      <c r="D122" s="104" t="s">
        <v>4</v>
      </c>
      <c r="E122" s="104" t="s">
        <v>5</v>
      </c>
      <c r="F122" s="104" t="s">
        <v>6</v>
      </c>
      <c r="G122" s="104" t="s">
        <v>491</v>
      </c>
      <c r="H122" s="104" t="s">
        <v>7</v>
      </c>
      <c r="I122" s="105" t="s">
        <v>9</v>
      </c>
      <c r="J122" s="106" t="s">
        <v>10</v>
      </c>
      <c r="K122" s="107" t="s">
        <v>11</v>
      </c>
      <c r="L122" s="107" t="s">
        <v>492</v>
      </c>
      <c r="M122" s="134"/>
    </row>
    <row r="123" spans="1:14" s="37" customFormat="1" ht="21" customHeight="1" x14ac:dyDescent="0.3">
      <c r="A123" s="63" t="s">
        <v>235</v>
      </c>
      <c r="B123" s="63"/>
      <c r="C123" s="63"/>
      <c r="D123" s="62"/>
      <c r="E123" s="62"/>
      <c r="F123" s="62"/>
      <c r="G123" s="62"/>
      <c r="H123" s="62"/>
      <c r="I123" s="63"/>
      <c r="J123" s="63"/>
      <c r="K123" s="63"/>
      <c r="L123" s="63"/>
      <c r="M123" s="17"/>
      <c r="N123" s="18"/>
    </row>
    <row r="124" spans="1:14" s="42" customFormat="1" ht="43.5" x14ac:dyDescent="0.3">
      <c r="A124" s="5" t="s">
        <v>522</v>
      </c>
      <c r="B124" s="221">
        <v>1</v>
      </c>
      <c r="C124" s="7" t="s">
        <v>236</v>
      </c>
      <c r="D124" s="4"/>
      <c r="E124" s="4"/>
      <c r="F124" s="4"/>
      <c r="G124" s="4"/>
      <c r="H124" s="4"/>
      <c r="I124" s="282">
        <v>0</v>
      </c>
      <c r="J124" s="9">
        <v>0.23</v>
      </c>
      <c r="K124" s="10">
        <f t="shared" ref="K124:K131" si="7">B124*I124</f>
        <v>0</v>
      </c>
      <c r="L124" s="11">
        <f>J124*K124+K124</f>
        <v>0</v>
      </c>
      <c r="M124" s="40"/>
      <c r="N124" s="41"/>
    </row>
    <row r="125" spans="1:14" s="42" customFormat="1" ht="116" x14ac:dyDescent="0.3">
      <c r="A125" s="5" t="s">
        <v>607</v>
      </c>
      <c r="B125" s="221">
        <v>1</v>
      </c>
      <c r="C125" s="7" t="s">
        <v>459</v>
      </c>
      <c r="D125" s="4"/>
      <c r="E125" s="4"/>
      <c r="F125" s="4"/>
      <c r="G125" s="4"/>
      <c r="H125" s="4"/>
      <c r="I125" s="282">
        <v>0</v>
      </c>
      <c r="J125" s="9">
        <v>0.23</v>
      </c>
      <c r="K125" s="10">
        <f t="shared" si="7"/>
        <v>0</v>
      </c>
      <c r="L125" s="11">
        <f t="shared" ref="L125:L131" si="8">J125*K125+K125</f>
        <v>0</v>
      </c>
      <c r="M125" s="40"/>
      <c r="N125" s="41"/>
    </row>
    <row r="126" spans="1:14" s="42" customFormat="1" ht="72.5" x14ac:dyDescent="0.3">
      <c r="A126" s="5" t="s">
        <v>608</v>
      </c>
      <c r="B126" s="221">
        <v>1</v>
      </c>
      <c r="C126" s="7" t="s">
        <v>460</v>
      </c>
      <c r="D126" s="4"/>
      <c r="E126" s="4"/>
      <c r="F126" s="4"/>
      <c r="G126" s="4"/>
      <c r="H126" s="4"/>
      <c r="I126" s="282">
        <v>0</v>
      </c>
      <c r="J126" s="9">
        <v>0.23</v>
      </c>
      <c r="K126" s="10">
        <f t="shared" si="7"/>
        <v>0</v>
      </c>
      <c r="L126" s="11">
        <f t="shared" si="8"/>
        <v>0</v>
      </c>
      <c r="M126" s="40"/>
      <c r="N126" s="41"/>
    </row>
    <row r="127" spans="1:14" s="42" customFormat="1" ht="43.5" x14ac:dyDescent="0.3">
      <c r="A127" s="5" t="s">
        <v>609</v>
      </c>
      <c r="B127" s="221">
        <v>0</v>
      </c>
      <c r="C127" s="7" t="s">
        <v>461</v>
      </c>
      <c r="D127" s="4"/>
      <c r="E127" s="4"/>
      <c r="F127" s="4"/>
      <c r="G127" s="4"/>
      <c r="H127" s="4"/>
      <c r="I127" s="282">
        <v>0</v>
      </c>
      <c r="J127" s="9">
        <v>0.23</v>
      </c>
      <c r="K127" s="10">
        <f t="shared" si="7"/>
        <v>0</v>
      </c>
      <c r="L127" s="11">
        <f t="shared" si="8"/>
        <v>0</v>
      </c>
      <c r="M127" s="40"/>
      <c r="N127" s="41"/>
    </row>
    <row r="128" spans="1:14" s="42" customFormat="1" ht="87" x14ac:dyDescent="0.3">
      <c r="A128" s="5" t="s">
        <v>610</v>
      </c>
      <c r="B128" s="221">
        <v>0</v>
      </c>
      <c r="C128" s="7" t="s">
        <v>462</v>
      </c>
      <c r="D128" s="4"/>
      <c r="E128" s="4"/>
      <c r="F128" s="4"/>
      <c r="G128" s="4"/>
      <c r="H128" s="4"/>
      <c r="I128" s="282">
        <v>0</v>
      </c>
      <c r="J128" s="9">
        <v>0.23</v>
      </c>
      <c r="K128" s="10">
        <f t="shared" si="7"/>
        <v>0</v>
      </c>
      <c r="L128" s="11">
        <f t="shared" si="8"/>
        <v>0</v>
      </c>
      <c r="M128" s="40"/>
      <c r="N128" s="41"/>
    </row>
    <row r="129" spans="1:14" s="42" customFormat="1" ht="101.5" x14ac:dyDescent="0.3">
      <c r="A129" s="5" t="s">
        <v>611</v>
      </c>
      <c r="B129" s="221">
        <v>1</v>
      </c>
      <c r="C129" s="7" t="s">
        <v>576</v>
      </c>
      <c r="D129" s="4"/>
      <c r="E129" s="4"/>
      <c r="F129" s="4"/>
      <c r="G129" s="4"/>
      <c r="H129" s="4"/>
      <c r="I129" s="282">
        <v>0</v>
      </c>
      <c r="J129" s="9">
        <v>0.23</v>
      </c>
      <c r="K129" s="10">
        <f t="shared" si="7"/>
        <v>0</v>
      </c>
      <c r="L129" s="11">
        <f t="shared" si="8"/>
        <v>0</v>
      </c>
      <c r="M129" s="40"/>
      <c r="N129" s="41"/>
    </row>
    <row r="130" spans="1:14" s="42" customFormat="1" ht="87" x14ac:dyDescent="0.3">
      <c r="A130" s="5" t="s">
        <v>612</v>
      </c>
      <c r="B130" s="221">
        <v>1</v>
      </c>
      <c r="C130" s="7" t="s">
        <v>577</v>
      </c>
      <c r="D130" s="4"/>
      <c r="E130" s="4"/>
      <c r="F130" s="4"/>
      <c r="G130" s="4"/>
      <c r="H130" s="4"/>
      <c r="I130" s="282">
        <v>0</v>
      </c>
      <c r="J130" s="9">
        <v>0.23</v>
      </c>
      <c r="K130" s="10">
        <f t="shared" si="7"/>
        <v>0</v>
      </c>
      <c r="L130" s="11">
        <f t="shared" si="8"/>
        <v>0</v>
      </c>
      <c r="M130" s="40"/>
      <c r="N130" s="41"/>
    </row>
    <row r="131" spans="1:14" s="42" customFormat="1" x14ac:dyDescent="0.3">
      <c r="A131" s="5" t="s">
        <v>237</v>
      </c>
      <c r="B131" s="221">
        <v>0</v>
      </c>
      <c r="C131" s="7" t="s">
        <v>238</v>
      </c>
      <c r="D131" s="4"/>
      <c r="E131" s="4"/>
      <c r="F131" s="4"/>
      <c r="G131" s="4"/>
      <c r="H131" s="4"/>
      <c r="I131" s="282">
        <v>0</v>
      </c>
      <c r="J131" s="9">
        <v>0.23</v>
      </c>
      <c r="K131" s="10">
        <f t="shared" si="7"/>
        <v>0</v>
      </c>
      <c r="L131" s="11">
        <f t="shared" si="8"/>
        <v>0</v>
      </c>
      <c r="M131" s="40"/>
      <c r="N131" s="41"/>
    </row>
    <row r="132" spans="1:14" s="134" customFormat="1" ht="21" customHeight="1" x14ac:dyDescent="0.3">
      <c r="A132" s="74" t="s">
        <v>239</v>
      </c>
      <c r="B132" s="75"/>
      <c r="C132" s="75"/>
      <c r="D132" s="73"/>
      <c r="E132" s="73"/>
      <c r="F132" s="73"/>
      <c r="G132" s="73"/>
      <c r="H132" s="73"/>
      <c r="I132" s="75"/>
      <c r="J132" s="76"/>
      <c r="K132" s="133">
        <f>SUM(K124:K131)</f>
        <v>0</v>
      </c>
      <c r="L132" s="72">
        <f>SUM(L124:L131)</f>
        <v>0</v>
      </c>
    </row>
    <row r="133" spans="1:14" s="42" customFormat="1" x14ac:dyDescent="0.3">
      <c r="A133" s="135"/>
      <c r="B133" s="123"/>
      <c r="C133" s="114"/>
      <c r="D133" s="141"/>
      <c r="E133" s="141"/>
      <c r="F133" s="141"/>
      <c r="G133" s="141"/>
      <c r="H133" s="141"/>
      <c r="I133" s="142"/>
      <c r="J133" s="137"/>
      <c r="K133" s="138"/>
      <c r="L133" s="138"/>
      <c r="M133" s="40"/>
      <c r="N133" s="41"/>
    </row>
    <row r="134" spans="1:14" s="128" customFormat="1" ht="43.5" x14ac:dyDescent="0.3">
      <c r="A134" s="104" t="s">
        <v>2</v>
      </c>
      <c r="B134" s="104" t="s">
        <v>8</v>
      </c>
      <c r="C134" s="104" t="s">
        <v>3</v>
      </c>
      <c r="D134" s="104" t="s">
        <v>4</v>
      </c>
      <c r="E134" s="104" t="s">
        <v>5</v>
      </c>
      <c r="F134" s="104" t="s">
        <v>6</v>
      </c>
      <c r="G134" s="104" t="s">
        <v>491</v>
      </c>
      <c r="H134" s="104" t="s">
        <v>7</v>
      </c>
      <c r="I134" s="105" t="s">
        <v>9</v>
      </c>
      <c r="J134" s="106" t="s">
        <v>10</v>
      </c>
      <c r="K134" s="107" t="s">
        <v>11</v>
      </c>
      <c r="L134" s="107" t="s">
        <v>492</v>
      </c>
      <c r="M134" s="134"/>
    </row>
    <row r="135" spans="1:14" s="37" customFormat="1" ht="21" customHeight="1" x14ac:dyDescent="0.3">
      <c r="A135" s="63" t="s">
        <v>417</v>
      </c>
      <c r="B135" s="63"/>
      <c r="C135" s="63"/>
      <c r="D135" s="62"/>
      <c r="E135" s="62"/>
      <c r="F135" s="62"/>
      <c r="G135" s="62"/>
      <c r="H135" s="62"/>
      <c r="I135" s="63"/>
      <c r="J135" s="63"/>
      <c r="K135" s="63"/>
      <c r="L135" s="63"/>
      <c r="M135" s="17"/>
      <c r="N135" s="18"/>
    </row>
    <row r="136" spans="1:14" s="37" customFormat="1" ht="29" x14ac:dyDescent="0.3">
      <c r="A136" s="143" t="s">
        <v>463</v>
      </c>
      <c r="B136" s="228">
        <v>1</v>
      </c>
      <c r="C136" s="7" t="s">
        <v>477</v>
      </c>
      <c r="D136" s="4"/>
      <c r="E136" s="4"/>
      <c r="F136" s="4"/>
      <c r="G136" s="4"/>
      <c r="H136" s="4"/>
      <c r="I136" s="282">
        <v>0</v>
      </c>
      <c r="J136" s="9">
        <v>0.23</v>
      </c>
      <c r="K136" s="10">
        <f t="shared" ref="K136:K151" si="9">B136*I136</f>
        <v>0</v>
      </c>
      <c r="L136" s="11">
        <f>J136*K136+K136</f>
        <v>0</v>
      </c>
      <c r="M136" s="17"/>
      <c r="N136" s="18"/>
    </row>
    <row r="137" spans="1:14" s="37" customFormat="1" x14ac:dyDescent="0.3">
      <c r="A137" s="143" t="s">
        <v>464</v>
      </c>
      <c r="B137" s="228">
        <v>1</v>
      </c>
      <c r="C137" s="7" t="s">
        <v>478</v>
      </c>
      <c r="D137" s="4"/>
      <c r="E137" s="4"/>
      <c r="F137" s="4"/>
      <c r="G137" s="4"/>
      <c r="H137" s="4"/>
      <c r="I137" s="282">
        <v>0</v>
      </c>
      <c r="J137" s="9">
        <v>0.23</v>
      </c>
      <c r="K137" s="10">
        <f t="shared" si="9"/>
        <v>0</v>
      </c>
      <c r="L137" s="11">
        <f t="shared" ref="L137:L145" si="10">J137*K137+K137</f>
        <v>0</v>
      </c>
      <c r="M137" s="17"/>
      <c r="N137" s="18"/>
    </row>
    <row r="138" spans="1:14" s="37" customFormat="1" ht="29" x14ac:dyDescent="0.3">
      <c r="A138" s="143" t="s">
        <v>465</v>
      </c>
      <c r="B138" s="228">
        <v>30</v>
      </c>
      <c r="C138" s="7" t="s">
        <v>479</v>
      </c>
      <c r="D138" s="4"/>
      <c r="E138" s="4"/>
      <c r="F138" s="4"/>
      <c r="G138" s="4"/>
      <c r="H138" s="4"/>
      <c r="I138" s="282">
        <v>0</v>
      </c>
      <c r="J138" s="9">
        <v>0.23</v>
      </c>
      <c r="K138" s="10">
        <f t="shared" si="9"/>
        <v>0</v>
      </c>
      <c r="L138" s="11">
        <f t="shared" si="10"/>
        <v>0</v>
      </c>
      <c r="M138" s="17"/>
      <c r="N138" s="18"/>
    </row>
    <row r="139" spans="1:14" s="37" customFormat="1" ht="29" x14ac:dyDescent="0.3">
      <c r="A139" s="143" t="s">
        <v>466</v>
      </c>
      <c r="B139" s="228">
        <v>2</v>
      </c>
      <c r="C139" s="7" t="s">
        <v>480</v>
      </c>
      <c r="D139" s="4"/>
      <c r="E139" s="4"/>
      <c r="F139" s="4"/>
      <c r="G139" s="4"/>
      <c r="H139" s="4"/>
      <c r="I139" s="282">
        <v>0</v>
      </c>
      <c r="J139" s="9">
        <v>0.23</v>
      </c>
      <c r="K139" s="10">
        <f t="shared" si="9"/>
        <v>0</v>
      </c>
      <c r="L139" s="11">
        <f t="shared" si="10"/>
        <v>0</v>
      </c>
      <c r="M139" s="17"/>
      <c r="N139" s="18"/>
    </row>
    <row r="140" spans="1:14" s="37" customFormat="1" ht="29" x14ac:dyDescent="0.3">
      <c r="A140" s="143" t="s">
        <v>467</v>
      </c>
      <c r="B140" s="228">
        <v>12</v>
      </c>
      <c r="C140" s="7" t="s">
        <v>481</v>
      </c>
      <c r="D140" s="4"/>
      <c r="E140" s="4"/>
      <c r="F140" s="4"/>
      <c r="G140" s="4"/>
      <c r="H140" s="4"/>
      <c r="I140" s="282">
        <v>0</v>
      </c>
      <c r="J140" s="9">
        <v>0.23</v>
      </c>
      <c r="K140" s="10">
        <f t="shared" si="9"/>
        <v>0</v>
      </c>
      <c r="L140" s="11">
        <f t="shared" si="10"/>
        <v>0</v>
      </c>
      <c r="M140" s="17"/>
      <c r="N140" s="18"/>
    </row>
    <row r="141" spans="1:14" s="37" customFormat="1" x14ac:dyDescent="0.3">
      <c r="A141" s="143" t="s">
        <v>468</v>
      </c>
      <c r="B141" s="228">
        <v>30</v>
      </c>
      <c r="C141" s="7" t="s">
        <v>482</v>
      </c>
      <c r="D141" s="4"/>
      <c r="E141" s="4"/>
      <c r="F141" s="4"/>
      <c r="G141" s="4"/>
      <c r="H141" s="4"/>
      <c r="I141" s="282">
        <v>0</v>
      </c>
      <c r="J141" s="9">
        <v>0.23</v>
      </c>
      <c r="K141" s="10">
        <f t="shared" si="9"/>
        <v>0</v>
      </c>
      <c r="L141" s="11">
        <f t="shared" si="10"/>
        <v>0</v>
      </c>
      <c r="M141" s="17"/>
      <c r="N141" s="18"/>
    </row>
    <row r="142" spans="1:14" s="37" customFormat="1" x14ac:dyDescent="0.3">
      <c r="A142" s="143" t="s">
        <v>469</v>
      </c>
      <c r="B142" s="228">
        <v>1</v>
      </c>
      <c r="C142" s="7" t="s">
        <v>483</v>
      </c>
      <c r="D142" s="4"/>
      <c r="E142" s="4"/>
      <c r="F142" s="4"/>
      <c r="G142" s="4"/>
      <c r="H142" s="4"/>
      <c r="I142" s="282">
        <v>0</v>
      </c>
      <c r="J142" s="9">
        <v>0.23</v>
      </c>
      <c r="K142" s="10">
        <f t="shared" si="9"/>
        <v>0</v>
      </c>
      <c r="L142" s="11">
        <f t="shared" si="10"/>
        <v>0</v>
      </c>
      <c r="M142" s="17"/>
      <c r="N142" s="18"/>
    </row>
    <row r="143" spans="1:14" s="37" customFormat="1" x14ac:dyDescent="0.3">
      <c r="A143" s="143" t="s">
        <v>470</v>
      </c>
      <c r="B143" s="228">
        <v>2</v>
      </c>
      <c r="C143" s="7" t="s">
        <v>484</v>
      </c>
      <c r="D143" s="4"/>
      <c r="E143" s="4"/>
      <c r="F143" s="4"/>
      <c r="G143" s="4"/>
      <c r="H143" s="4"/>
      <c r="I143" s="282">
        <v>0</v>
      </c>
      <c r="J143" s="9">
        <v>0.23</v>
      </c>
      <c r="K143" s="10">
        <f t="shared" si="9"/>
        <v>0</v>
      </c>
      <c r="L143" s="11">
        <f t="shared" si="10"/>
        <v>0</v>
      </c>
      <c r="M143" s="17"/>
      <c r="N143" s="18"/>
    </row>
    <row r="144" spans="1:14" s="37" customFormat="1" ht="29" x14ac:dyDescent="0.3">
      <c r="A144" s="143" t="s">
        <v>471</v>
      </c>
      <c r="B144" s="228">
        <v>12</v>
      </c>
      <c r="C144" s="7" t="s">
        <v>485</v>
      </c>
      <c r="D144" s="4"/>
      <c r="E144" s="4"/>
      <c r="F144" s="4"/>
      <c r="G144" s="4"/>
      <c r="H144" s="4"/>
      <c r="I144" s="282">
        <v>0</v>
      </c>
      <c r="J144" s="9">
        <v>0.23</v>
      </c>
      <c r="K144" s="10">
        <f t="shared" si="9"/>
        <v>0</v>
      </c>
      <c r="L144" s="11">
        <f t="shared" si="10"/>
        <v>0</v>
      </c>
      <c r="M144" s="17"/>
      <c r="N144" s="18"/>
    </row>
    <row r="145" spans="1:14" s="37" customFormat="1" ht="29" x14ac:dyDescent="0.3">
      <c r="A145" s="143" t="s">
        <v>472</v>
      </c>
      <c r="B145" s="228">
        <v>6</v>
      </c>
      <c r="C145" s="7" t="s">
        <v>486</v>
      </c>
      <c r="D145" s="4"/>
      <c r="E145" s="4"/>
      <c r="F145" s="4"/>
      <c r="G145" s="4"/>
      <c r="H145" s="4"/>
      <c r="I145" s="282">
        <v>0</v>
      </c>
      <c r="J145" s="9">
        <v>0.23</v>
      </c>
      <c r="K145" s="10">
        <f t="shared" si="9"/>
        <v>0</v>
      </c>
      <c r="L145" s="11">
        <f t="shared" si="10"/>
        <v>0</v>
      </c>
      <c r="M145" s="17"/>
      <c r="N145" s="18"/>
    </row>
    <row r="146" spans="1:14" s="42" customFormat="1" x14ac:dyDescent="0.3">
      <c r="A146" s="143" t="s">
        <v>240</v>
      </c>
      <c r="B146" s="228">
        <v>6</v>
      </c>
      <c r="C146" s="7" t="s">
        <v>241</v>
      </c>
      <c r="D146" s="4"/>
      <c r="E146" s="4"/>
      <c r="F146" s="4"/>
      <c r="G146" s="4"/>
      <c r="H146" s="4"/>
      <c r="I146" s="282">
        <v>0</v>
      </c>
      <c r="J146" s="9">
        <v>0.23</v>
      </c>
      <c r="K146" s="10">
        <f t="shared" si="9"/>
        <v>0</v>
      </c>
      <c r="L146" s="11">
        <f>J146*K146+K146</f>
        <v>0</v>
      </c>
      <c r="M146" s="40"/>
      <c r="N146" s="41"/>
    </row>
    <row r="147" spans="1:14" s="37" customFormat="1" x14ac:dyDescent="0.3">
      <c r="A147" s="143" t="s">
        <v>473</v>
      </c>
      <c r="B147" s="228">
        <v>6</v>
      </c>
      <c r="C147" s="7" t="s">
        <v>487</v>
      </c>
      <c r="D147" s="4"/>
      <c r="E147" s="4"/>
      <c r="F147" s="4"/>
      <c r="G147" s="4"/>
      <c r="H147" s="4"/>
      <c r="I147" s="282">
        <v>0</v>
      </c>
      <c r="J147" s="9">
        <v>0.23</v>
      </c>
      <c r="K147" s="10">
        <f t="shared" si="9"/>
        <v>0</v>
      </c>
      <c r="L147" s="11">
        <f t="shared" ref="L147:L150" si="11">J147*K147+K147</f>
        <v>0</v>
      </c>
      <c r="M147" s="17"/>
      <c r="N147" s="18"/>
    </row>
    <row r="148" spans="1:14" s="37" customFormat="1" x14ac:dyDescent="0.3">
      <c r="A148" s="143" t="s">
        <v>474</v>
      </c>
      <c r="B148" s="228">
        <v>1</v>
      </c>
      <c r="C148" s="7" t="s">
        <v>488</v>
      </c>
      <c r="D148" s="4"/>
      <c r="E148" s="4"/>
      <c r="F148" s="4"/>
      <c r="G148" s="4"/>
      <c r="H148" s="4"/>
      <c r="I148" s="282">
        <v>0</v>
      </c>
      <c r="J148" s="9">
        <v>0.23</v>
      </c>
      <c r="K148" s="10">
        <f t="shared" si="9"/>
        <v>0</v>
      </c>
      <c r="L148" s="11">
        <f t="shared" si="11"/>
        <v>0</v>
      </c>
      <c r="M148" s="17"/>
      <c r="N148" s="18"/>
    </row>
    <row r="149" spans="1:14" s="37" customFormat="1" x14ac:dyDescent="0.3">
      <c r="A149" s="143" t="s">
        <v>475</v>
      </c>
      <c r="B149" s="228">
        <v>24</v>
      </c>
      <c r="C149" s="7" t="s">
        <v>489</v>
      </c>
      <c r="D149" s="4"/>
      <c r="E149" s="4"/>
      <c r="F149" s="4"/>
      <c r="G149" s="4"/>
      <c r="H149" s="4"/>
      <c r="I149" s="282">
        <v>0</v>
      </c>
      <c r="J149" s="9">
        <v>0.23</v>
      </c>
      <c r="K149" s="10">
        <f t="shared" si="9"/>
        <v>0</v>
      </c>
      <c r="L149" s="11">
        <f t="shared" si="11"/>
        <v>0</v>
      </c>
      <c r="M149" s="17"/>
      <c r="N149" s="18"/>
    </row>
    <row r="150" spans="1:14" s="37" customFormat="1" x14ac:dyDescent="0.3">
      <c r="A150" s="143" t="s">
        <v>476</v>
      </c>
      <c r="B150" s="228">
        <v>4</v>
      </c>
      <c r="C150" s="7" t="s">
        <v>490</v>
      </c>
      <c r="D150" s="4"/>
      <c r="E150" s="4"/>
      <c r="F150" s="4"/>
      <c r="G150" s="4"/>
      <c r="H150" s="4"/>
      <c r="I150" s="282">
        <v>0</v>
      </c>
      <c r="J150" s="9">
        <v>0.23</v>
      </c>
      <c r="K150" s="10">
        <f t="shared" si="9"/>
        <v>0</v>
      </c>
      <c r="L150" s="11">
        <f t="shared" si="11"/>
        <v>0</v>
      </c>
      <c r="M150" s="17"/>
      <c r="N150" s="18"/>
    </row>
    <row r="151" spans="1:14" s="42" customFormat="1" ht="87" x14ac:dyDescent="0.3">
      <c r="A151" s="143" t="s">
        <v>242</v>
      </c>
      <c r="B151" s="228">
        <v>1</v>
      </c>
      <c r="C151" s="7" t="s">
        <v>494</v>
      </c>
      <c r="D151" s="4"/>
      <c r="E151" s="4"/>
      <c r="F151" s="4"/>
      <c r="G151" s="4"/>
      <c r="H151" s="4"/>
      <c r="I151" s="282">
        <v>0</v>
      </c>
      <c r="J151" s="9">
        <v>0.23</v>
      </c>
      <c r="K151" s="10">
        <f t="shared" si="9"/>
        <v>0</v>
      </c>
      <c r="L151" s="11">
        <f>J151*K151+K151</f>
        <v>0</v>
      </c>
      <c r="M151" s="40"/>
      <c r="N151" s="41"/>
    </row>
    <row r="152" spans="1:14" s="134" customFormat="1" ht="21" customHeight="1" x14ac:dyDescent="0.3">
      <c r="A152" s="74" t="s">
        <v>243</v>
      </c>
      <c r="B152" s="75"/>
      <c r="C152" s="75"/>
      <c r="D152" s="73"/>
      <c r="E152" s="73"/>
      <c r="F152" s="73"/>
      <c r="G152" s="73"/>
      <c r="H152" s="73"/>
      <c r="I152" s="75"/>
      <c r="J152" s="76"/>
      <c r="K152" s="133">
        <f>SUM(K136:K151)</f>
        <v>0</v>
      </c>
      <c r="L152" s="72">
        <f>SUM(L136:L151)</f>
        <v>0</v>
      </c>
    </row>
    <row r="153" spans="1:14" s="37" customFormat="1" x14ac:dyDescent="0.3">
      <c r="A153" s="59"/>
      <c r="B153" s="44"/>
      <c r="C153" s="57"/>
      <c r="D153" s="60"/>
      <c r="E153" s="60"/>
      <c r="F153" s="60"/>
      <c r="G153" s="60"/>
      <c r="H153" s="60"/>
      <c r="I153" s="45"/>
      <c r="J153" s="46"/>
      <c r="K153" s="47"/>
      <c r="L153" s="47"/>
      <c r="M153" s="17"/>
      <c r="N153" s="18"/>
    </row>
    <row r="154" spans="1:14" s="37" customFormat="1" ht="21" customHeight="1" x14ac:dyDescent="0.3">
      <c r="A154" s="66" t="s">
        <v>418</v>
      </c>
      <c r="B154" s="67"/>
      <c r="C154" s="67"/>
      <c r="D154" s="65"/>
      <c r="E154" s="65"/>
      <c r="G154" s="60"/>
      <c r="H154" s="60"/>
      <c r="I154" s="45"/>
      <c r="J154" s="46"/>
      <c r="K154" s="47"/>
      <c r="L154" s="47"/>
      <c r="M154" s="17"/>
      <c r="N154" s="18"/>
    </row>
    <row r="155" spans="1:14" s="42" customFormat="1" x14ac:dyDescent="0.3">
      <c r="A155" s="109" t="s">
        <v>279</v>
      </c>
      <c r="B155" s="109" t="s">
        <v>280</v>
      </c>
      <c r="C155" s="109" t="s">
        <v>419</v>
      </c>
      <c r="D155" s="110" t="s">
        <v>11</v>
      </c>
      <c r="E155" s="110" t="s">
        <v>492</v>
      </c>
      <c r="G155" s="56"/>
      <c r="H155" s="56"/>
      <c r="I155" s="144"/>
      <c r="J155" s="145"/>
      <c r="K155" s="146"/>
      <c r="L155" s="146"/>
      <c r="M155" s="41"/>
      <c r="N155" s="41"/>
    </row>
    <row r="156" spans="1:14" s="42" customFormat="1" ht="29" x14ac:dyDescent="0.3">
      <c r="A156" s="147" t="s">
        <v>244</v>
      </c>
      <c r="B156" s="148" t="s">
        <v>578</v>
      </c>
      <c r="C156" s="148" t="s">
        <v>245</v>
      </c>
      <c r="D156" s="91">
        <f>K33</f>
        <v>0</v>
      </c>
      <c r="E156" s="91">
        <f>L33</f>
        <v>0</v>
      </c>
      <c r="G156" s="56"/>
      <c r="H156" s="56"/>
      <c r="I156" s="150"/>
      <c r="J156" s="125"/>
      <c r="K156" s="126"/>
      <c r="L156" s="126"/>
      <c r="M156" s="40"/>
      <c r="N156" s="41"/>
    </row>
    <row r="157" spans="1:14" s="42" customFormat="1" ht="29" x14ac:dyDescent="0.3">
      <c r="A157" s="147" t="s">
        <v>246</v>
      </c>
      <c r="B157" s="148" t="s">
        <v>247</v>
      </c>
      <c r="C157" s="152" t="s">
        <v>248</v>
      </c>
      <c r="D157" s="91">
        <f>K103</f>
        <v>0</v>
      </c>
      <c r="E157" s="91">
        <f>L103</f>
        <v>0</v>
      </c>
      <c r="G157" s="56"/>
      <c r="H157" s="56"/>
      <c r="I157" s="150"/>
      <c r="J157" s="125"/>
      <c r="K157" s="126"/>
      <c r="L157" s="126"/>
      <c r="M157" s="40"/>
      <c r="N157" s="41"/>
    </row>
    <row r="158" spans="1:14" s="42" customFormat="1" ht="29" x14ac:dyDescent="0.3">
      <c r="A158" s="147" t="s">
        <v>249</v>
      </c>
      <c r="B158" s="148" t="s">
        <v>250</v>
      </c>
      <c r="C158" s="148" t="s">
        <v>251</v>
      </c>
      <c r="D158" s="91">
        <f>K120</f>
        <v>0</v>
      </c>
      <c r="E158" s="91">
        <f>L120</f>
        <v>0</v>
      </c>
      <c r="G158" s="56"/>
      <c r="H158" s="56"/>
      <c r="I158" s="150"/>
      <c r="J158" s="125"/>
      <c r="K158" s="126"/>
      <c r="L158" s="126"/>
      <c r="M158" s="40"/>
      <c r="N158" s="41"/>
    </row>
    <row r="159" spans="1:14" s="42" customFormat="1" ht="29" x14ac:dyDescent="0.3">
      <c r="A159" s="152" t="s">
        <v>253</v>
      </c>
      <c r="B159" s="12" t="s">
        <v>254</v>
      </c>
      <c r="C159" s="12" t="s">
        <v>255</v>
      </c>
      <c r="D159" s="91">
        <f>K132</f>
        <v>0</v>
      </c>
      <c r="E159" s="91">
        <f>L132</f>
        <v>0</v>
      </c>
      <c r="G159" s="56"/>
      <c r="H159" s="56"/>
      <c r="I159" s="150"/>
      <c r="J159" s="125"/>
      <c r="K159" s="126"/>
      <c r="L159" s="126"/>
      <c r="M159" s="40"/>
      <c r="N159" s="41"/>
    </row>
    <row r="160" spans="1:14" s="37" customFormat="1" ht="29" x14ac:dyDescent="0.3">
      <c r="A160" s="152" t="s">
        <v>256</v>
      </c>
      <c r="B160" s="12" t="s">
        <v>493</v>
      </c>
      <c r="C160" s="12" t="s">
        <v>588</v>
      </c>
      <c r="D160" s="91">
        <f>K152</f>
        <v>0</v>
      </c>
      <c r="E160" s="91">
        <f>L152</f>
        <v>0</v>
      </c>
      <c r="G160" s="60"/>
      <c r="H160" s="60"/>
      <c r="I160" s="45"/>
      <c r="J160" s="46"/>
      <c r="K160" s="47"/>
      <c r="L160" s="47"/>
      <c r="M160" s="17"/>
      <c r="N160" s="18"/>
    </row>
    <row r="161" spans="1:14" s="42" customFormat="1" ht="15.65" customHeight="1" x14ac:dyDescent="0.3">
      <c r="A161" s="153" t="s">
        <v>423</v>
      </c>
      <c r="B161" s="154"/>
      <c r="C161" s="155"/>
      <c r="D161" s="111">
        <f>SUM(D156:D160)</f>
        <v>0</v>
      </c>
      <c r="E161" s="112">
        <f>SUM(E156:E160)</f>
        <v>0</v>
      </c>
      <c r="G161" s="56"/>
      <c r="H161" s="56"/>
      <c r="I161" s="150"/>
      <c r="J161" s="125"/>
      <c r="K161" s="126"/>
      <c r="L161" s="126"/>
      <c r="M161" s="40"/>
      <c r="N161" s="41"/>
    </row>
    <row r="162" spans="1:14" s="37" customFormat="1" x14ac:dyDescent="0.3">
      <c r="A162" s="59"/>
      <c r="B162" s="44"/>
      <c r="C162" s="57"/>
      <c r="D162" s="60"/>
      <c r="E162" s="60"/>
      <c r="F162" s="60"/>
      <c r="G162" s="60"/>
      <c r="H162" s="60"/>
      <c r="I162" s="45"/>
      <c r="J162" s="46"/>
      <c r="K162" s="47"/>
      <c r="L162" s="47"/>
      <c r="M162" s="17"/>
      <c r="N162" s="18"/>
    </row>
    <row r="163" spans="1:14" s="128" customFormat="1" ht="43.5" x14ac:dyDescent="0.3">
      <c r="A163" s="104" t="s">
        <v>2</v>
      </c>
      <c r="B163" s="104" t="s">
        <v>8</v>
      </c>
      <c r="C163" s="104" t="s">
        <v>3</v>
      </c>
      <c r="D163" s="104" t="s">
        <v>4</v>
      </c>
      <c r="E163" s="104" t="s">
        <v>5</v>
      </c>
      <c r="F163" s="104" t="s">
        <v>6</v>
      </c>
      <c r="G163" s="104" t="s">
        <v>491</v>
      </c>
      <c r="H163" s="104" t="s">
        <v>7</v>
      </c>
      <c r="I163" s="105" t="s">
        <v>9</v>
      </c>
      <c r="J163" s="106" t="s">
        <v>10</v>
      </c>
      <c r="K163" s="107" t="s">
        <v>11</v>
      </c>
      <c r="L163" s="107" t="s">
        <v>492</v>
      </c>
      <c r="M163" s="134"/>
    </row>
    <row r="164" spans="1:14" s="37" customFormat="1" ht="21" customHeight="1" x14ac:dyDescent="0.3">
      <c r="A164" s="63" t="s">
        <v>257</v>
      </c>
      <c r="B164" s="63"/>
      <c r="C164" s="63"/>
      <c r="D164" s="62"/>
      <c r="E164" s="62"/>
      <c r="F164" s="62"/>
      <c r="G164" s="62"/>
      <c r="H164" s="62"/>
      <c r="I164" s="63"/>
      <c r="J164" s="63"/>
      <c r="K164" s="63"/>
      <c r="L164" s="63"/>
      <c r="M164" s="17"/>
      <c r="N164" s="18"/>
    </row>
    <row r="165" spans="1:14" s="37" customFormat="1" ht="21" customHeight="1" x14ac:dyDescent="0.3">
      <c r="A165" s="63" t="s">
        <v>258</v>
      </c>
      <c r="B165" s="63"/>
      <c r="C165" s="63"/>
      <c r="D165" s="62"/>
      <c r="E165" s="62"/>
      <c r="F165" s="62"/>
      <c r="G165" s="62"/>
      <c r="H165" s="62"/>
      <c r="I165" s="63"/>
      <c r="J165" s="63"/>
      <c r="K165" s="63"/>
      <c r="L165" s="63"/>
      <c r="M165" s="17"/>
      <c r="N165" s="18"/>
    </row>
    <row r="166" spans="1:14" s="37" customFormat="1" ht="203" x14ac:dyDescent="0.3">
      <c r="A166" s="5" t="s">
        <v>259</v>
      </c>
      <c r="B166" s="221">
        <v>1</v>
      </c>
      <c r="C166" s="6" t="s">
        <v>579</v>
      </c>
      <c r="D166" s="4"/>
      <c r="E166" s="4"/>
      <c r="F166" s="98"/>
      <c r="G166" s="98"/>
      <c r="H166" s="98"/>
      <c r="I166" s="282">
        <v>0</v>
      </c>
      <c r="J166" s="9">
        <v>0.23</v>
      </c>
      <c r="K166" s="10">
        <f t="shared" ref="K166:K178" si="12">B166*I166</f>
        <v>0</v>
      </c>
      <c r="L166" s="11">
        <f>J166*K166+K166</f>
        <v>0</v>
      </c>
      <c r="M166" s="17"/>
      <c r="N166" s="18"/>
    </row>
    <row r="167" spans="1:14" s="37" customFormat="1" ht="43.5" x14ac:dyDescent="0.3">
      <c r="A167" s="5" t="s">
        <v>260</v>
      </c>
      <c r="B167" s="221">
        <v>2</v>
      </c>
      <c r="C167" s="3" t="s">
        <v>523</v>
      </c>
      <c r="D167" s="4"/>
      <c r="E167" s="4"/>
      <c r="F167" s="98"/>
      <c r="G167" s="98"/>
      <c r="H167" s="98"/>
      <c r="I167" s="282">
        <v>0</v>
      </c>
      <c r="J167" s="9">
        <v>0.23</v>
      </c>
      <c r="K167" s="10">
        <f t="shared" si="12"/>
        <v>0</v>
      </c>
      <c r="L167" s="11">
        <f t="shared" ref="L167:L180" si="13">J167*K167+K167</f>
        <v>0</v>
      </c>
      <c r="M167" s="17"/>
      <c r="N167" s="18"/>
    </row>
    <row r="168" spans="1:14" s="37" customFormat="1" ht="58" x14ac:dyDescent="0.3">
      <c r="A168" s="5" t="s">
        <v>261</v>
      </c>
      <c r="B168" s="221">
        <v>1</v>
      </c>
      <c r="C168" s="3" t="s">
        <v>580</v>
      </c>
      <c r="D168" s="4"/>
      <c r="E168" s="4"/>
      <c r="F168" s="98"/>
      <c r="G168" s="98"/>
      <c r="H168" s="98"/>
      <c r="I168" s="282">
        <v>0</v>
      </c>
      <c r="J168" s="9">
        <v>0.23</v>
      </c>
      <c r="K168" s="10">
        <f t="shared" si="12"/>
        <v>0</v>
      </c>
      <c r="L168" s="11">
        <f t="shared" si="13"/>
        <v>0</v>
      </c>
      <c r="M168" s="17"/>
      <c r="N168" s="18"/>
    </row>
    <row r="169" spans="1:14" s="37" customFormat="1" ht="43.5" x14ac:dyDescent="0.3">
      <c r="A169" s="5" t="s">
        <v>262</v>
      </c>
      <c r="B169" s="221">
        <v>1</v>
      </c>
      <c r="C169" s="3" t="s">
        <v>581</v>
      </c>
      <c r="D169" s="4"/>
      <c r="E169" s="4"/>
      <c r="F169" s="98"/>
      <c r="G169" s="98"/>
      <c r="H169" s="98"/>
      <c r="I169" s="282">
        <v>0</v>
      </c>
      <c r="J169" s="9">
        <v>0.23</v>
      </c>
      <c r="K169" s="10">
        <f t="shared" si="12"/>
        <v>0</v>
      </c>
      <c r="L169" s="11">
        <f t="shared" si="13"/>
        <v>0</v>
      </c>
      <c r="M169" s="17"/>
      <c r="N169" s="18"/>
    </row>
    <row r="170" spans="1:14" s="37" customFormat="1" ht="43.5" x14ac:dyDescent="0.3">
      <c r="A170" s="5" t="s">
        <v>263</v>
      </c>
      <c r="B170" s="221">
        <v>0</v>
      </c>
      <c r="C170" s="3" t="s">
        <v>582</v>
      </c>
      <c r="D170" s="4"/>
      <c r="E170" s="4"/>
      <c r="F170" s="98"/>
      <c r="G170" s="98"/>
      <c r="H170" s="98"/>
      <c r="I170" s="282">
        <v>0</v>
      </c>
      <c r="J170" s="9">
        <v>0.23</v>
      </c>
      <c r="K170" s="10">
        <f t="shared" si="12"/>
        <v>0</v>
      </c>
      <c r="L170" s="11">
        <f t="shared" si="13"/>
        <v>0</v>
      </c>
      <c r="M170" s="17"/>
      <c r="N170" s="18"/>
    </row>
    <row r="171" spans="1:14" s="37" customFormat="1" ht="58" x14ac:dyDescent="0.3">
      <c r="A171" s="5" t="s">
        <v>264</v>
      </c>
      <c r="B171" s="221">
        <v>2</v>
      </c>
      <c r="C171" s="3" t="s">
        <v>524</v>
      </c>
      <c r="D171" s="4"/>
      <c r="E171" s="4"/>
      <c r="F171" s="98"/>
      <c r="G171" s="98"/>
      <c r="H171" s="98"/>
      <c r="I171" s="282">
        <v>0</v>
      </c>
      <c r="J171" s="9">
        <v>0.23</v>
      </c>
      <c r="K171" s="10">
        <f t="shared" si="12"/>
        <v>0</v>
      </c>
      <c r="L171" s="11">
        <f t="shared" si="13"/>
        <v>0</v>
      </c>
      <c r="M171" s="17"/>
      <c r="N171" s="18"/>
    </row>
    <row r="172" spans="1:14" s="37" customFormat="1" ht="87" x14ac:dyDescent="0.3">
      <c r="A172" s="5" t="s">
        <v>265</v>
      </c>
      <c r="B172" s="221">
        <v>1</v>
      </c>
      <c r="C172" s="6" t="s">
        <v>525</v>
      </c>
      <c r="D172" s="4"/>
      <c r="E172" s="4"/>
      <c r="F172" s="98"/>
      <c r="G172" s="98"/>
      <c r="H172" s="98"/>
      <c r="I172" s="282">
        <v>0</v>
      </c>
      <c r="J172" s="9">
        <v>0.23</v>
      </c>
      <c r="K172" s="10">
        <f t="shared" si="12"/>
        <v>0</v>
      </c>
      <c r="L172" s="11">
        <f t="shared" si="13"/>
        <v>0</v>
      </c>
      <c r="M172" s="17"/>
      <c r="N172" s="18"/>
    </row>
    <row r="173" spans="1:14" s="37" customFormat="1" ht="43.5" x14ac:dyDescent="0.3">
      <c r="A173" s="5" t="s">
        <v>266</v>
      </c>
      <c r="B173" s="221">
        <v>1</v>
      </c>
      <c r="C173" s="3" t="s">
        <v>526</v>
      </c>
      <c r="D173" s="4"/>
      <c r="E173" s="4"/>
      <c r="F173" s="98"/>
      <c r="G173" s="98"/>
      <c r="H173" s="98"/>
      <c r="I173" s="282">
        <v>0</v>
      </c>
      <c r="J173" s="9">
        <v>0.23</v>
      </c>
      <c r="K173" s="10">
        <f t="shared" si="12"/>
        <v>0</v>
      </c>
      <c r="L173" s="11">
        <f t="shared" si="13"/>
        <v>0</v>
      </c>
      <c r="M173" s="17"/>
      <c r="N173" s="18"/>
    </row>
    <row r="174" spans="1:14" s="37" customFormat="1" ht="43.5" x14ac:dyDescent="0.3">
      <c r="A174" s="5" t="s">
        <v>267</v>
      </c>
      <c r="B174" s="221">
        <v>1</v>
      </c>
      <c r="C174" s="3" t="s">
        <v>527</v>
      </c>
      <c r="D174" s="4"/>
      <c r="E174" s="4"/>
      <c r="F174" s="98"/>
      <c r="G174" s="98"/>
      <c r="H174" s="98"/>
      <c r="I174" s="282">
        <v>0</v>
      </c>
      <c r="J174" s="9">
        <v>0.23</v>
      </c>
      <c r="K174" s="10">
        <f t="shared" si="12"/>
        <v>0</v>
      </c>
      <c r="L174" s="11">
        <f t="shared" si="13"/>
        <v>0</v>
      </c>
      <c r="M174" s="17"/>
      <c r="N174" s="18"/>
    </row>
    <row r="175" spans="1:14" s="37" customFormat="1" ht="43.5" x14ac:dyDescent="0.3">
      <c r="A175" s="5" t="s">
        <v>268</v>
      </c>
      <c r="B175" s="221">
        <v>3</v>
      </c>
      <c r="C175" s="3" t="s">
        <v>528</v>
      </c>
      <c r="D175" s="4"/>
      <c r="E175" s="4"/>
      <c r="F175" s="98"/>
      <c r="G175" s="98"/>
      <c r="H175" s="98"/>
      <c r="I175" s="282">
        <v>0</v>
      </c>
      <c r="J175" s="9">
        <v>0.23</v>
      </c>
      <c r="K175" s="10">
        <f t="shared" si="12"/>
        <v>0</v>
      </c>
      <c r="L175" s="11">
        <f t="shared" si="13"/>
        <v>0</v>
      </c>
      <c r="M175" s="17"/>
      <c r="N175" s="18"/>
    </row>
    <row r="176" spans="1:14" s="37" customFormat="1" ht="58" x14ac:dyDescent="0.3">
      <c r="A176" s="5" t="s">
        <v>269</v>
      </c>
      <c r="B176" s="221">
        <v>1</v>
      </c>
      <c r="C176" s="3" t="s">
        <v>529</v>
      </c>
      <c r="D176" s="4"/>
      <c r="E176" s="4"/>
      <c r="F176" s="98"/>
      <c r="G176" s="98"/>
      <c r="H176" s="98"/>
      <c r="I176" s="282">
        <v>0</v>
      </c>
      <c r="J176" s="9">
        <v>0.23</v>
      </c>
      <c r="K176" s="10">
        <f t="shared" si="12"/>
        <v>0</v>
      </c>
      <c r="L176" s="11">
        <f t="shared" si="13"/>
        <v>0</v>
      </c>
      <c r="M176" s="17"/>
      <c r="N176" s="18"/>
    </row>
    <row r="177" spans="1:14" s="37" customFormat="1" ht="72.5" x14ac:dyDescent="0.3">
      <c r="A177" s="5" t="s">
        <v>270</v>
      </c>
      <c r="B177" s="221">
        <v>1</v>
      </c>
      <c r="C177" s="3" t="s">
        <v>530</v>
      </c>
      <c r="D177" s="4"/>
      <c r="E177" s="4"/>
      <c r="F177" s="98"/>
      <c r="G177" s="98"/>
      <c r="H177" s="98"/>
      <c r="I177" s="282">
        <v>0</v>
      </c>
      <c r="J177" s="9">
        <v>0.23</v>
      </c>
      <c r="K177" s="10">
        <f t="shared" si="12"/>
        <v>0</v>
      </c>
      <c r="L177" s="11">
        <f t="shared" si="13"/>
        <v>0</v>
      </c>
      <c r="M177" s="17"/>
      <c r="N177" s="18"/>
    </row>
    <row r="178" spans="1:14" s="37" customFormat="1" ht="29" x14ac:dyDescent="0.3">
      <c r="A178" s="129" t="s">
        <v>543</v>
      </c>
      <c r="B178" s="222">
        <v>2</v>
      </c>
      <c r="C178" s="130" t="s">
        <v>328</v>
      </c>
      <c r="D178" s="131"/>
      <c r="E178" s="131"/>
      <c r="F178" s="157"/>
      <c r="G178" s="157"/>
      <c r="H178" s="157"/>
      <c r="I178" s="291">
        <v>0</v>
      </c>
      <c r="J178" s="158">
        <v>0.23</v>
      </c>
      <c r="K178" s="159">
        <f t="shared" si="12"/>
        <v>0</v>
      </c>
      <c r="L178" s="160">
        <f t="shared" si="13"/>
        <v>0</v>
      </c>
      <c r="M178" s="17"/>
      <c r="N178" s="18"/>
    </row>
    <row r="179" spans="1:14" s="37" customFormat="1" x14ac:dyDescent="0.3">
      <c r="A179" s="115"/>
      <c r="B179" s="117"/>
      <c r="C179" s="116" t="s">
        <v>271</v>
      </c>
      <c r="D179" s="115"/>
      <c r="E179" s="115"/>
      <c r="F179" s="115"/>
      <c r="G179" s="115"/>
      <c r="H179" s="115"/>
      <c r="I179" s="118"/>
      <c r="J179" s="119"/>
      <c r="K179" s="120"/>
      <c r="L179" s="121"/>
      <c r="M179" s="17"/>
      <c r="N179" s="18"/>
    </row>
    <row r="180" spans="1:14" s="37" customFormat="1" ht="29" x14ac:dyDescent="0.3">
      <c r="A180" s="156" t="s">
        <v>544</v>
      </c>
      <c r="B180" s="227">
        <v>0</v>
      </c>
      <c r="C180" s="166" t="s">
        <v>497</v>
      </c>
      <c r="D180" s="161"/>
      <c r="E180" s="161"/>
      <c r="F180" s="162"/>
      <c r="G180" s="162"/>
      <c r="H180" s="162"/>
      <c r="I180" s="281">
        <v>0</v>
      </c>
      <c r="J180" s="163">
        <v>0.23</v>
      </c>
      <c r="K180" s="164">
        <f>B180*I180</f>
        <v>0</v>
      </c>
      <c r="L180" s="165">
        <f t="shared" si="13"/>
        <v>0</v>
      </c>
      <c r="M180" s="17"/>
      <c r="N180" s="18"/>
    </row>
    <row r="181" spans="1:14" s="134" customFormat="1" ht="21" customHeight="1" x14ac:dyDescent="0.3">
      <c r="A181" s="74" t="s">
        <v>272</v>
      </c>
      <c r="B181" s="75"/>
      <c r="C181" s="75"/>
      <c r="D181" s="73"/>
      <c r="E181" s="73"/>
      <c r="F181" s="73"/>
      <c r="G181" s="73"/>
      <c r="H181" s="73"/>
      <c r="I181" s="75"/>
      <c r="J181" s="76"/>
      <c r="K181" s="133">
        <f>SUM(K166:K180)</f>
        <v>0</v>
      </c>
      <c r="L181" s="72">
        <f>SUM(L166:L180)</f>
        <v>0</v>
      </c>
    </row>
    <row r="182" spans="1:14" s="42" customFormat="1" x14ac:dyDescent="0.3">
      <c r="A182" s="135"/>
      <c r="B182" s="123"/>
      <c r="C182" s="114"/>
      <c r="D182" s="141"/>
      <c r="E182" s="141"/>
      <c r="F182" s="141"/>
      <c r="G182" s="141"/>
      <c r="H182" s="141"/>
      <c r="I182" s="142"/>
      <c r="J182" s="137"/>
      <c r="K182" s="138"/>
      <c r="L182" s="138"/>
      <c r="M182" s="40"/>
      <c r="N182" s="41"/>
    </row>
    <row r="183" spans="1:14" s="128" customFormat="1" ht="43.5" x14ac:dyDescent="0.3">
      <c r="A183" s="104" t="s">
        <v>2</v>
      </c>
      <c r="B183" s="104" t="s">
        <v>8</v>
      </c>
      <c r="C183" s="104" t="s">
        <v>3</v>
      </c>
      <c r="D183" s="104" t="s">
        <v>4</v>
      </c>
      <c r="E183" s="104" t="s">
        <v>5</v>
      </c>
      <c r="F183" s="104" t="s">
        <v>6</v>
      </c>
      <c r="G183" s="104" t="s">
        <v>491</v>
      </c>
      <c r="H183" s="104" t="s">
        <v>7</v>
      </c>
      <c r="I183" s="105" t="s">
        <v>9</v>
      </c>
      <c r="J183" s="106" t="s">
        <v>10</v>
      </c>
      <c r="K183" s="107" t="s">
        <v>11</v>
      </c>
      <c r="L183" s="107" t="s">
        <v>492</v>
      </c>
      <c r="M183" s="134"/>
    </row>
    <row r="184" spans="1:14" s="37" customFormat="1" ht="21" customHeight="1" x14ac:dyDescent="0.3">
      <c r="A184" s="63" t="s">
        <v>273</v>
      </c>
      <c r="B184" s="63"/>
      <c r="C184" s="63"/>
      <c r="D184" s="62"/>
      <c r="E184" s="62"/>
      <c r="F184" s="62"/>
      <c r="G184" s="62"/>
      <c r="H184" s="62"/>
      <c r="I184" s="63"/>
      <c r="J184" s="63"/>
      <c r="K184" s="63"/>
      <c r="L184" s="63"/>
      <c r="M184" s="17"/>
      <c r="N184" s="18"/>
    </row>
    <row r="185" spans="1:14" s="42" customFormat="1" ht="87" x14ac:dyDescent="0.3">
      <c r="A185" s="290" t="s">
        <v>274</v>
      </c>
      <c r="B185" s="221">
        <v>1</v>
      </c>
      <c r="C185" s="288" t="s">
        <v>589</v>
      </c>
      <c r="D185" s="288" t="s">
        <v>590</v>
      </c>
      <c r="E185" s="16"/>
      <c r="F185" s="16"/>
      <c r="G185" s="16"/>
      <c r="H185" s="16"/>
      <c r="I185" s="282">
        <v>0</v>
      </c>
      <c r="J185" s="9">
        <v>0.23</v>
      </c>
      <c r="K185" s="10">
        <f>B185*I185</f>
        <v>0</v>
      </c>
      <c r="L185" s="11">
        <f>J185*K185+K185</f>
        <v>0</v>
      </c>
      <c r="M185" s="40"/>
      <c r="N185" s="41"/>
    </row>
    <row r="186" spans="1:14" s="37" customFormat="1" ht="29" x14ac:dyDescent="0.3">
      <c r="A186" s="14" t="s">
        <v>275</v>
      </c>
      <c r="B186" s="221">
        <v>1</v>
      </c>
      <c r="C186" s="13" t="s">
        <v>531</v>
      </c>
      <c r="D186" s="16"/>
      <c r="E186" s="16"/>
      <c r="F186" s="16"/>
      <c r="G186" s="16"/>
      <c r="H186" s="16"/>
      <c r="I186" s="282">
        <v>0</v>
      </c>
      <c r="J186" s="9">
        <v>0.23</v>
      </c>
      <c r="K186" s="10">
        <f>B186*I186</f>
        <v>0</v>
      </c>
      <c r="L186" s="11">
        <f t="shared" ref="L186:L189" si="14">J186*K186+K186</f>
        <v>0</v>
      </c>
      <c r="M186" s="17"/>
      <c r="N186" s="18"/>
    </row>
    <row r="187" spans="1:14" s="37" customFormat="1" ht="101.5" x14ac:dyDescent="0.3">
      <c r="A187" s="272" t="s">
        <v>276</v>
      </c>
      <c r="B187" s="221">
        <v>1</v>
      </c>
      <c r="C187" s="289" t="s">
        <v>586</v>
      </c>
      <c r="D187" s="286" t="s">
        <v>740</v>
      </c>
      <c r="E187" s="287"/>
      <c r="F187" s="287"/>
      <c r="G187" s="287"/>
      <c r="H187" s="287"/>
      <c r="I187" s="282">
        <v>0</v>
      </c>
      <c r="J187" s="9">
        <v>0.23</v>
      </c>
      <c r="K187" s="10">
        <f>B187*I187</f>
        <v>0</v>
      </c>
      <c r="L187" s="11">
        <f t="shared" si="14"/>
        <v>0</v>
      </c>
      <c r="M187" s="17"/>
      <c r="N187" s="18"/>
    </row>
    <row r="188" spans="1:14" s="37" customFormat="1" ht="58" x14ac:dyDescent="0.3">
      <c r="A188" s="5" t="s">
        <v>277</v>
      </c>
      <c r="B188" s="221">
        <v>1</v>
      </c>
      <c r="C188" s="3" t="s">
        <v>532</v>
      </c>
      <c r="D188" s="4"/>
      <c r="E188" s="4"/>
      <c r="F188" s="4"/>
      <c r="G188" s="4"/>
      <c r="H188" s="4"/>
      <c r="I188" s="282">
        <v>0</v>
      </c>
      <c r="J188" s="9">
        <v>0.23</v>
      </c>
      <c r="K188" s="10">
        <f>B188*I188</f>
        <v>0</v>
      </c>
      <c r="L188" s="11">
        <f t="shared" si="14"/>
        <v>0</v>
      </c>
      <c r="M188" s="17"/>
      <c r="N188" s="18"/>
    </row>
    <row r="189" spans="1:14" s="37" customFormat="1" ht="174" x14ac:dyDescent="0.3">
      <c r="A189" s="5" t="s">
        <v>583</v>
      </c>
      <c r="B189" s="221">
        <v>0</v>
      </c>
      <c r="C189" s="3" t="s">
        <v>584</v>
      </c>
      <c r="D189" s="4"/>
      <c r="E189" s="4"/>
      <c r="F189" s="4"/>
      <c r="G189" s="4"/>
      <c r="H189" s="4"/>
      <c r="I189" s="282">
        <v>0</v>
      </c>
      <c r="J189" s="9">
        <v>0.23</v>
      </c>
      <c r="K189" s="10">
        <f>B189*I189</f>
        <v>0</v>
      </c>
      <c r="L189" s="11">
        <f t="shared" si="14"/>
        <v>0</v>
      </c>
      <c r="M189" s="17"/>
      <c r="N189" s="18"/>
    </row>
    <row r="190" spans="1:14" s="134" customFormat="1" ht="21" customHeight="1" x14ac:dyDescent="0.3">
      <c r="A190" s="74" t="s">
        <v>278</v>
      </c>
      <c r="B190" s="75"/>
      <c r="C190" s="75"/>
      <c r="D190" s="73"/>
      <c r="E190" s="73"/>
      <c r="F190" s="73"/>
      <c r="G190" s="73"/>
      <c r="H190" s="73"/>
      <c r="I190" s="75"/>
      <c r="J190" s="76"/>
      <c r="K190" s="133">
        <f>SUM(K185:K189)</f>
        <v>0</v>
      </c>
      <c r="L190" s="72">
        <f>SUM(L185:L189)</f>
        <v>0</v>
      </c>
    </row>
    <row r="191" spans="1:14" s="39" customFormat="1" ht="21" x14ac:dyDescent="0.3">
      <c r="A191" s="93" t="s">
        <v>540</v>
      </c>
      <c r="B191" s="51"/>
      <c r="C191" s="51"/>
      <c r="D191" s="80"/>
      <c r="E191" s="80"/>
      <c r="F191" s="80"/>
      <c r="G191" s="80"/>
      <c r="H191" s="80"/>
      <c r="I191" s="52"/>
      <c r="J191" s="53"/>
      <c r="K191" s="54"/>
      <c r="L191" s="54"/>
      <c r="M191" s="36"/>
    </row>
    <row r="192" spans="1:14" s="39" customFormat="1" ht="21" x14ac:dyDescent="0.3">
      <c r="A192" s="195"/>
      <c r="B192" s="57"/>
      <c r="C192" s="196"/>
      <c r="D192" s="197"/>
      <c r="E192" s="197"/>
      <c r="F192" s="48"/>
      <c r="G192" s="48"/>
      <c r="H192" s="48"/>
      <c r="I192" s="58"/>
      <c r="J192" s="34"/>
      <c r="K192" s="194"/>
      <c r="L192" s="194"/>
      <c r="M192" s="36"/>
    </row>
    <row r="193" spans="1:14" s="37" customFormat="1" ht="21" customHeight="1" x14ac:dyDescent="0.3">
      <c r="A193" s="66" t="s">
        <v>422</v>
      </c>
      <c r="B193" s="67"/>
      <c r="C193" s="67"/>
      <c r="D193" s="65"/>
      <c r="E193" s="65"/>
      <c r="F193" s="49"/>
      <c r="G193" s="60"/>
      <c r="H193" s="60"/>
      <c r="I193" s="45"/>
      <c r="J193" s="46"/>
      <c r="K193" s="47"/>
      <c r="L193" s="47"/>
      <c r="M193" s="17"/>
      <c r="N193" s="18"/>
    </row>
    <row r="194" spans="1:14" s="42" customFormat="1" x14ac:dyDescent="0.3">
      <c r="A194" s="109" t="s">
        <v>279</v>
      </c>
      <c r="B194" s="109" t="s">
        <v>280</v>
      </c>
      <c r="C194" s="109" t="s">
        <v>419</v>
      </c>
      <c r="D194" s="110" t="s">
        <v>11</v>
      </c>
      <c r="E194" s="110" t="s">
        <v>492</v>
      </c>
      <c r="F194" s="56"/>
      <c r="G194" s="56"/>
      <c r="H194" s="56"/>
      <c r="I194" s="124"/>
      <c r="J194" s="125"/>
      <c r="K194" s="126"/>
      <c r="L194" s="126"/>
      <c r="M194" s="40"/>
      <c r="N194" s="41"/>
    </row>
    <row r="195" spans="1:14" s="42" customFormat="1" ht="29" x14ac:dyDescent="0.3">
      <c r="A195" s="152" t="s">
        <v>244</v>
      </c>
      <c r="B195" s="12" t="s">
        <v>585</v>
      </c>
      <c r="C195" s="12" t="s">
        <v>281</v>
      </c>
      <c r="D195" s="91">
        <f>K181</f>
        <v>0</v>
      </c>
      <c r="E195" s="91">
        <f>L181</f>
        <v>0</v>
      </c>
      <c r="F195" s="151"/>
      <c r="G195" s="56"/>
      <c r="H195" s="56"/>
      <c r="I195" s="150"/>
      <c r="J195" s="125"/>
      <c r="K195" s="126"/>
      <c r="L195" s="126"/>
      <c r="M195" s="40"/>
      <c r="N195" s="41"/>
    </row>
    <row r="196" spans="1:14" s="42" customFormat="1" ht="29" x14ac:dyDescent="0.3">
      <c r="A196" s="152" t="s">
        <v>246</v>
      </c>
      <c r="B196" s="12" t="s">
        <v>282</v>
      </c>
      <c r="C196" s="12" t="s">
        <v>283</v>
      </c>
      <c r="D196" s="91">
        <f>K190</f>
        <v>0</v>
      </c>
      <c r="E196" s="91">
        <f>L190</f>
        <v>0</v>
      </c>
      <c r="F196" s="56"/>
      <c r="G196" s="56"/>
      <c r="H196" s="56"/>
      <c r="I196" s="124"/>
      <c r="J196" s="125"/>
      <c r="K196" s="126"/>
      <c r="L196" s="126"/>
      <c r="M196" s="40"/>
      <c r="N196" s="41"/>
    </row>
    <row r="197" spans="1:14" s="42" customFormat="1" x14ac:dyDescent="0.3">
      <c r="A197" s="127" t="s">
        <v>420</v>
      </c>
      <c r="B197" s="167"/>
      <c r="C197" s="168"/>
      <c r="D197" s="111">
        <f>SUM(D195:D196)</f>
        <v>0</v>
      </c>
      <c r="E197" s="112">
        <f>SUM(E195:E196)</f>
        <v>0</v>
      </c>
      <c r="F197" s="151"/>
      <c r="G197" s="56"/>
      <c r="H197" s="56"/>
      <c r="I197" s="150"/>
      <c r="J197" s="125"/>
      <c r="K197" s="126"/>
      <c r="L197" s="126"/>
      <c r="M197" s="40"/>
      <c r="N197" s="41"/>
    </row>
    <row r="198" spans="1:14" s="37" customFormat="1" x14ac:dyDescent="0.3">
      <c r="A198" s="55"/>
      <c r="B198" s="44"/>
      <c r="C198" s="56"/>
      <c r="D198" s="56"/>
      <c r="E198" s="56"/>
      <c r="F198" s="60"/>
      <c r="G198" s="60"/>
      <c r="H198" s="60"/>
      <c r="I198" s="50"/>
      <c r="J198" s="46"/>
      <c r="K198" s="47"/>
      <c r="L198" s="47"/>
      <c r="M198" s="17"/>
      <c r="N198" s="18"/>
    </row>
    <row r="199" spans="1:14" s="37" customFormat="1" ht="21" customHeight="1" x14ac:dyDescent="0.3">
      <c r="A199" s="55"/>
      <c r="B199" s="44"/>
      <c r="C199" s="69" t="s">
        <v>496</v>
      </c>
      <c r="D199" s="68"/>
      <c r="E199" s="68"/>
      <c r="F199" s="49"/>
      <c r="G199" s="60"/>
      <c r="H199" s="60"/>
      <c r="I199" s="45"/>
      <c r="J199" s="46"/>
      <c r="K199" s="47"/>
      <c r="L199" s="47"/>
      <c r="M199" s="17"/>
      <c r="N199" s="18"/>
    </row>
    <row r="200" spans="1:14" s="42" customFormat="1" x14ac:dyDescent="0.3">
      <c r="A200" s="56"/>
      <c r="B200" s="77"/>
      <c r="C200" s="109" t="s">
        <v>419</v>
      </c>
      <c r="D200" s="110" t="s">
        <v>11</v>
      </c>
      <c r="E200" s="110" t="s">
        <v>492</v>
      </c>
      <c r="F200" s="56"/>
      <c r="G200" s="56"/>
      <c r="H200" s="56"/>
      <c r="I200" s="169"/>
      <c r="J200" s="145"/>
      <c r="K200" s="146"/>
      <c r="L200" s="146"/>
      <c r="M200" s="41"/>
      <c r="N200" s="41"/>
    </row>
    <row r="201" spans="1:14" s="42" customFormat="1" x14ac:dyDescent="0.3">
      <c r="A201" s="55"/>
      <c r="B201" s="123"/>
      <c r="C201" s="152" t="s">
        <v>284</v>
      </c>
      <c r="D201" s="170">
        <f>D161</f>
        <v>0</v>
      </c>
      <c r="E201" s="170">
        <f>E161</f>
        <v>0</v>
      </c>
      <c r="F201" s="149"/>
      <c r="G201" s="56"/>
      <c r="H201" s="56"/>
      <c r="I201" s="150"/>
      <c r="J201" s="125"/>
      <c r="K201" s="126"/>
      <c r="L201" s="126"/>
      <c r="M201" s="40"/>
      <c r="N201" s="41"/>
    </row>
    <row r="202" spans="1:14" s="42" customFormat="1" x14ac:dyDescent="0.3">
      <c r="A202" s="55"/>
      <c r="B202" s="123"/>
      <c r="C202" s="152" t="s">
        <v>285</v>
      </c>
      <c r="D202" s="170">
        <f>D197</f>
        <v>0</v>
      </c>
      <c r="E202" s="170">
        <f>E197</f>
        <v>0</v>
      </c>
      <c r="F202" s="149"/>
      <c r="G202" s="56"/>
      <c r="H202" s="56"/>
      <c r="I202" s="150"/>
      <c r="J202" s="125"/>
      <c r="K202" s="126"/>
      <c r="L202" s="126"/>
      <c r="M202" s="40"/>
      <c r="N202" s="41"/>
    </row>
    <row r="203" spans="1:14" s="42" customFormat="1" x14ac:dyDescent="0.3">
      <c r="A203" s="55"/>
      <c r="B203" s="123"/>
      <c r="C203" s="127" t="s">
        <v>421</v>
      </c>
      <c r="D203" s="111">
        <f>SUM(D201:D202)</f>
        <v>0</v>
      </c>
      <c r="E203" s="112">
        <f>SUM(E201:E202)</f>
        <v>0</v>
      </c>
      <c r="F203" s="171"/>
      <c r="G203" s="56"/>
      <c r="H203" s="56"/>
      <c r="I203" s="150"/>
      <c r="J203" s="125"/>
      <c r="K203" s="126"/>
      <c r="L203" s="126"/>
      <c r="M203" s="40"/>
      <c r="N203" s="41"/>
    </row>
    <row r="204" spans="1:14" x14ac:dyDescent="0.3">
      <c r="A204" s="55"/>
      <c r="B204" s="44"/>
      <c r="C204" s="43"/>
      <c r="D204" s="60"/>
      <c r="E204" s="60"/>
      <c r="F204" s="60"/>
      <c r="G204" s="60"/>
      <c r="H204" s="60"/>
      <c r="I204" s="45"/>
      <c r="J204" s="46"/>
      <c r="K204" s="47"/>
      <c r="L204" s="47"/>
    </row>
    <row r="205" spans="1:14" x14ac:dyDescent="0.3">
      <c r="A205" s="55"/>
      <c r="B205" s="44"/>
      <c r="C205" s="48"/>
      <c r="D205" s="60"/>
      <c r="E205" s="60"/>
      <c r="F205" s="60"/>
      <c r="G205" s="60"/>
      <c r="H205" s="60"/>
      <c r="I205" s="45"/>
      <c r="J205" s="46"/>
      <c r="K205" s="47"/>
      <c r="L205" s="47"/>
    </row>
    <row r="206" spans="1:14" x14ac:dyDescent="0.3">
      <c r="A206" s="55"/>
      <c r="B206" s="44"/>
      <c r="C206" s="48"/>
      <c r="D206" s="60"/>
      <c r="E206" s="60"/>
      <c r="F206" s="60"/>
      <c r="G206" s="60"/>
      <c r="H206" s="60"/>
      <c r="I206" s="50"/>
      <c r="J206" s="46"/>
      <c r="K206" s="47"/>
      <c r="L206" s="47"/>
    </row>
    <row r="207" spans="1:14" x14ac:dyDescent="0.3">
      <c r="A207" s="61"/>
      <c r="B207" s="44"/>
      <c r="C207" s="48"/>
      <c r="D207" s="60"/>
      <c r="E207" s="60"/>
      <c r="F207" s="60"/>
      <c r="G207" s="60"/>
      <c r="H207" s="60"/>
      <c r="I207" s="50"/>
      <c r="J207" s="46"/>
      <c r="K207" s="47"/>
      <c r="L207" s="47"/>
    </row>
    <row r="208" spans="1:14" x14ac:dyDescent="0.3">
      <c r="A208" s="61"/>
      <c r="B208" s="44"/>
      <c r="C208" s="48"/>
      <c r="D208" s="60"/>
      <c r="E208" s="60"/>
      <c r="F208" s="60"/>
      <c r="G208" s="60"/>
      <c r="H208" s="60"/>
      <c r="I208" s="50"/>
      <c r="J208" s="46"/>
      <c r="K208" s="47"/>
      <c r="L208" s="47"/>
    </row>
    <row r="209" spans="1:12" x14ac:dyDescent="0.3">
      <c r="A209" s="61"/>
      <c r="B209" s="44"/>
      <c r="C209" s="48"/>
      <c r="D209" s="60"/>
      <c r="E209" s="60"/>
      <c r="F209" s="60"/>
      <c r="G209" s="60"/>
      <c r="H209" s="60"/>
      <c r="I209" s="50"/>
      <c r="J209" s="46"/>
      <c r="K209" s="47"/>
      <c r="L209" s="47"/>
    </row>
    <row r="210" spans="1:12" x14ac:dyDescent="0.3">
      <c r="A210" s="61"/>
      <c r="B210" s="44"/>
      <c r="C210" s="48"/>
      <c r="D210" s="60"/>
      <c r="E210" s="60"/>
      <c r="F210" s="60"/>
      <c r="G210" s="60"/>
      <c r="H210" s="60"/>
      <c r="I210" s="50"/>
      <c r="J210" s="46"/>
      <c r="K210" s="47"/>
      <c r="L210" s="47"/>
    </row>
    <row r="211" spans="1:12" x14ac:dyDescent="0.3">
      <c r="A211" s="61"/>
      <c r="B211" s="44"/>
      <c r="C211" s="48"/>
      <c r="D211" s="60"/>
      <c r="E211" s="60"/>
      <c r="F211" s="60"/>
      <c r="G211" s="60"/>
      <c r="H211" s="60"/>
      <c r="I211" s="50"/>
      <c r="J211" s="46"/>
      <c r="K211" s="47"/>
      <c r="L211" s="47"/>
    </row>
    <row r="212" spans="1:12" x14ac:dyDescent="0.3">
      <c r="A212" s="61"/>
      <c r="B212" s="44"/>
      <c r="C212" s="48"/>
      <c r="D212" s="60"/>
      <c r="E212" s="60"/>
      <c r="F212" s="60"/>
      <c r="G212" s="60"/>
      <c r="H212" s="60"/>
      <c r="I212" s="50"/>
      <c r="J212" s="46"/>
      <c r="K212" s="47"/>
      <c r="L212" s="47"/>
    </row>
    <row r="213" spans="1:12" x14ac:dyDescent="0.3">
      <c r="A213" s="61"/>
      <c r="B213" s="44"/>
      <c r="C213" s="48"/>
      <c r="D213" s="60"/>
      <c r="E213" s="60"/>
      <c r="F213" s="60"/>
      <c r="G213" s="60"/>
      <c r="H213" s="60"/>
      <c r="I213" s="50"/>
      <c r="J213" s="46"/>
      <c r="K213" s="47"/>
      <c r="L213" s="47"/>
    </row>
    <row r="214" spans="1:12" x14ac:dyDescent="0.3">
      <c r="A214" s="61"/>
      <c r="B214" s="44"/>
      <c r="C214" s="48"/>
      <c r="D214" s="60"/>
      <c r="E214" s="60"/>
      <c r="F214" s="60"/>
      <c r="G214" s="60"/>
      <c r="H214" s="60"/>
      <c r="I214" s="50"/>
      <c r="J214" s="46"/>
      <c r="K214" s="47"/>
      <c r="L214" s="47"/>
    </row>
    <row r="215" spans="1:12" x14ac:dyDescent="0.3">
      <c r="A215" s="61"/>
      <c r="B215" s="44"/>
      <c r="C215" s="48"/>
      <c r="D215" s="60"/>
      <c r="E215" s="60"/>
      <c r="F215" s="60"/>
      <c r="G215" s="60"/>
      <c r="H215" s="60"/>
      <c r="I215" s="50"/>
      <c r="J215" s="46"/>
      <c r="K215" s="47"/>
      <c r="L215" s="47"/>
    </row>
    <row r="216" spans="1:12" x14ac:dyDescent="0.3">
      <c r="A216" s="61"/>
      <c r="B216" s="44"/>
      <c r="C216" s="48"/>
      <c r="D216" s="60"/>
      <c r="E216" s="60"/>
      <c r="F216" s="60"/>
      <c r="G216" s="60"/>
      <c r="H216" s="60"/>
      <c r="I216" s="50"/>
      <c r="J216" s="46"/>
      <c r="K216" s="47"/>
      <c r="L216" s="47"/>
    </row>
    <row r="217" spans="1:12" x14ac:dyDescent="0.3">
      <c r="A217" s="61"/>
      <c r="B217" s="44"/>
      <c r="C217" s="48"/>
      <c r="D217" s="60"/>
      <c r="E217" s="60"/>
      <c r="F217" s="60"/>
      <c r="G217" s="60"/>
      <c r="H217" s="60"/>
      <c r="I217" s="50"/>
      <c r="J217" s="46"/>
      <c r="K217" s="47"/>
      <c r="L217" s="47"/>
    </row>
    <row r="218" spans="1:12" x14ac:dyDescent="0.3">
      <c r="A218" s="61"/>
      <c r="B218" s="44"/>
      <c r="C218" s="48"/>
      <c r="D218" s="60"/>
      <c r="E218" s="60"/>
      <c r="F218" s="60"/>
      <c r="G218" s="60"/>
      <c r="H218" s="60"/>
      <c r="I218" s="50"/>
      <c r="J218" s="46"/>
      <c r="K218" s="47"/>
      <c r="L218" s="47"/>
    </row>
    <row r="219" spans="1:12" x14ac:dyDescent="0.3">
      <c r="A219" s="61"/>
      <c r="B219" s="44"/>
      <c r="C219" s="48"/>
      <c r="D219" s="60"/>
      <c r="E219" s="60"/>
      <c r="F219" s="60"/>
      <c r="G219" s="60"/>
      <c r="H219" s="60"/>
      <c r="I219" s="50"/>
      <c r="J219" s="46"/>
      <c r="K219" s="47"/>
      <c r="L219" s="47"/>
    </row>
    <row r="220" spans="1:12" x14ac:dyDescent="0.3">
      <c r="A220" s="61"/>
      <c r="B220" s="44"/>
      <c r="C220" s="48"/>
      <c r="D220" s="60"/>
      <c r="E220" s="60"/>
      <c r="F220" s="60"/>
      <c r="G220" s="60"/>
      <c r="H220" s="60"/>
      <c r="I220" s="50"/>
      <c r="J220" s="46"/>
      <c r="K220" s="47"/>
      <c r="L220" s="47"/>
    </row>
    <row r="221" spans="1:12" x14ac:dyDescent="0.3">
      <c r="A221" s="61"/>
      <c r="B221" s="44"/>
      <c r="C221" s="48"/>
      <c r="D221" s="60"/>
      <c r="E221" s="60"/>
      <c r="F221" s="60"/>
      <c r="G221" s="60"/>
      <c r="H221" s="60"/>
      <c r="I221" s="50"/>
      <c r="J221" s="46"/>
      <c r="K221" s="47"/>
      <c r="L221" s="47"/>
    </row>
    <row r="222" spans="1:12" x14ac:dyDescent="0.3">
      <c r="A222" s="61"/>
      <c r="B222" s="44"/>
      <c r="C222" s="48"/>
      <c r="D222" s="60"/>
      <c r="E222" s="60"/>
      <c r="F222" s="60"/>
      <c r="G222" s="60"/>
      <c r="H222" s="60"/>
      <c r="I222" s="50"/>
      <c r="J222" s="46"/>
      <c r="K222" s="47"/>
      <c r="L222" s="47"/>
    </row>
    <row r="223" spans="1:12" x14ac:dyDescent="0.3">
      <c r="A223" s="61"/>
      <c r="B223" s="44"/>
      <c r="C223" s="48"/>
      <c r="D223" s="60"/>
      <c r="E223" s="60"/>
      <c r="F223" s="60"/>
      <c r="G223" s="60"/>
      <c r="H223" s="60"/>
      <c r="I223" s="50"/>
      <c r="J223" s="46"/>
      <c r="K223" s="47"/>
      <c r="L223" s="47"/>
    </row>
    <row r="224" spans="1:12" x14ac:dyDescent="0.3">
      <c r="A224" s="61"/>
      <c r="B224" s="44"/>
      <c r="C224" s="48"/>
      <c r="D224" s="60"/>
      <c r="E224" s="60"/>
      <c r="F224" s="60"/>
      <c r="G224" s="60"/>
      <c r="H224" s="60"/>
      <c r="I224" s="50"/>
      <c r="J224" s="46"/>
      <c r="K224" s="47"/>
      <c r="L224" s="47"/>
    </row>
    <row r="225" spans="1:12" x14ac:dyDescent="0.3">
      <c r="A225" s="61"/>
      <c r="B225" s="44"/>
      <c r="C225" s="48"/>
      <c r="D225" s="60"/>
      <c r="E225" s="60"/>
      <c r="F225" s="60"/>
      <c r="G225" s="60"/>
      <c r="H225" s="60"/>
      <c r="I225" s="50"/>
      <c r="J225" s="46"/>
      <c r="K225" s="47"/>
      <c r="L225" s="47"/>
    </row>
    <row r="226" spans="1:12" x14ac:dyDescent="0.3">
      <c r="A226" s="61"/>
      <c r="B226" s="44"/>
      <c r="C226" s="48"/>
      <c r="D226" s="60"/>
      <c r="E226" s="60"/>
      <c r="F226" s="60"/>
      <c r="G226" s="60"/>
      <c r="H226" s="60"/>
      <c r="I226" s="50"/>
      <c r="J226" s="46"/>
      <c r="K226" s="47"/>
      <c r="L226" s="47"/>
    </row>
    <row r="227" spans="1:12" x14ac:dyDescent="0.3">
      <c r="A227" s="61"/>
      <c r="B227" s="44"/>
      <c r="C227" s="48"/>
      <c r="D227" s="60"/>
      <c r="E227" s="60"/>
      <c r="F227" s="60"/>
      <c r="G227" s="60"/>
      <c r="H227" s="60"/>
      <c r="I227" s="50"/>
      <c r="J227" s="46"/>
      <c r="K227" s="47"/>
      <c r="L227" s="47"/>
    </row>
    <row r="228" spans="1:12" x14ac:dyDescent="0.3">
      <c r="A228" s="61"/>
      <c r="B228" s="44"/>
      <c r="C228" s="48"/>
      <c r="D228" s="60"/>
      <c r="E228" s="60"/>
      <c r="F228" s="60"/>
      <c r="G228" s="60"/>
      <c r="H228" s="60"/>
      <c r="I228" s="50"/>
      <c r="J228" s="46"/>
      <c r="K228" s="47"/>
      <c r="L228" s="47"/>
    </row>
    <row r="229" spans="1:12" x14ac:dyDescent="0.3">
      <c r="A229" s="61"/>
      <c r="B229" s="44"/>
      <c r="C229" s="48"/>
      <c r="D229" s="60"/>
      <c r="E229" s="60"/>
      <c r="F229" s="60"/>
      <c r="G229" s="60"/>
      <c r="H229" s="60"/>
      <c r="I229" s="50"/>
      <c r="J229" s="46"/>
      <c r="K229" s="47"/>
      <c r="L229" s="47"/>
    </row>
    <row r="230" spans="1:12" x14ac:dyDescent="0.3">
      <c r="A230" s="61"/>
      <c r="B230" s="44"/>
      <c r="C230" s="48"/>
      <c r="D230" s="60"/>
      <c r="E230" s="60"/>
      <c r="F230" s="60"/>
      <c r="G230" s="60"/>
      <c r="H230" s="60"/>
      <c r="I230" s="50"/>
      <c r="J230" s="46"/>
      <c r="K230" s="47"/>
      <c r="L230" s="47"/>
    </row>
    <row r="231" spans="1:12" x14ac:dyDescent="0.3">
      <c r="A231" s="61"/>
      <c r="B231" s="44"/>
      <c r="C231" s="48"/>
      <c r="D231" s="60"/>
      <c r="E231" s="60"/>
      <c r="F231" s="60"/>
      <c r="G231" s="60"/>
      <c r="H231" s="60"/>
      <c r="I231" s="50"/>
      <c r="J231" s="46"/>
      <c r="K231" s="47"/>
      <c r="L231" s="47"/>
    </row>
    <row r="232" spans="1:12" x14ac:dyDescent="0.3">
      <c r="A232" s="61"/>
      <c r="B232" s="44"/>
      <c r="C232" s="48"/>
      <c r="D232" s="60"/>
      <c r="E232" s="60"/>
      <c r="F232" s="60"/>
      <c r="G232" s="60"/>
      <c r="H232" s="60"/>
      <c r="I232" s="50"/>
      <c r="J232" s="46"/>
      <c r="K232" s="47"/>
      <c r="L232" s="47"/>
    </row>
    <row r="233" spans="1:12" x14ac:dyDescent="0.3">
      <c r="A233" s="61"/>
      <c r="B233" s="44"/>
      <c r="C233" s="48"/>
      <c r="D233" s="60"/>
      <c r="E233" s="60"/>
      <c r="F233" s="60"/>
      <c r="G233" s="60"/>
      <c r="H233" s="60"/>
      <c r="I233" s="50"/>
      <c r="J233" s="46"/>
      <c r="K233" s="47"/>
      <c r="L233" s="47"/>
    </row>
    <row r="234" spans="1:12" x14ac:dyDescent="0.3">
      <c r="A234" s="61"/>
      <c r="B234" s="44"/>
      <c r="C234" s="48"/>
      <c r="D234" s="60"/>
      <c r="E234" s="60"/>
      <c r="F234" s="60"/>
      <c r="G234" s="60"/>
      <c r="H234" s="60"/>
      <c r="I234" s="50"/>
      <c r="J234" s="46"/>
      <c r="K234" s="47"/>
      <c r="L234" s="47"/>
    </row>
    <row r="235" spans="1:12" x14ac:dyDescent="0.3">
      <c r="A235" s="61"/>
      <c r="B235" s="44"/>
      <c r="C235" s="48"/>
      <c r="D235" s="60"/>
      <c r="E235" s="60"/>
      <c r="F235" s="60"/>
      <c r="G235" s="60"/>
      <c r="H235" s="60"/>
      <c r="I235" s="50"/>
      <c r="J235" s="46"/>
      <c r="K235" s="47"/>
      <c r="L235" s="47"/>
    </row>
    <row r="236" spans="1:12" x14ac:dyDescent="0.3">
      <c r="A236" s="61"/>
      <c r="B236" s="44"/>
      <c r="C236" s="48"/>
      <c r="D236" s="60"/>
      <c r="E236" s="60"/>
      <c r="F236" s="60"/>
      <c r="G236" s="60"/>
      <c r="H236" s="60"/>
      <c r="I236" s="50"/>
      <c r="J236" s="46"/>
      <c r="K236" s="47"/>
      <c r="L236" s="47"/>
    </row>
    <row r="237" spans="1:12" x14ac:dyDescent="0.3">
      <c r="A237" s="61"/>
      <c r="B237" s="44"/>
      <c r="C237" s="48"/>
      <c r="D237" s="60"/>
      <c r="E237" s="60"/>
      <c r="F237" s="60"/>
      <c r="G237" s="60"/>
      <c r="H237" s="60"/>
      <c r="I237" s="50"/>
      <c r="J237" s="46"/>
      <c r="K237" s="47"/>
      <c r="L237" s="47"/>
    </row>
    <row r="238" spans="1:12" x14ac:dyDescent="0.3">
      <c r="A238" s="61"/>
      <c r="B238" s="44"/>
      <c r="C238" s="48"/>
      <c r="D238" s="60"/>
      <c r="E238" s="60"/>
      <c r="F238" s="60"/>
      <c r="G238" s="60"/>
      <c r="H238" s="60"/>
      <c r="I238" s="50"/>
      <c r="J238" s="46"/>
      <c r="K238" s="47"/>
      <c r="L238" s="47"/>
    </row>
    <row r="239" spans="1:12" x14ac:dyDescent="0.3">
      <c r="A239" s="61"/>
      <c r="B239" s="44"/>
      <c r="C239" s="48"/>
      <c r="D239" s="60"/>
      <c r="E239" s="60"/>
      <c r="F239" s="60"/>
      <c r="G239" s="60"/>
      <c r="H239" s="60"/>
      <c r="I239" s="50"/>
      <c r="J239" s="46"/>
      <c r="K239" s="47"/>
      <c r="L239" s="47"/>
    </row>
    <row r="240" spans="1:12" x14ac:dyDescent="0.3">
      <c r="A240" s="61"/>
      <c r="B240" s="44"/>
      <c r="C240" s="48"/>
      <c r="D240" s="60"/>
      <c r="E240" s="60"/>
      <c r="F240" s="60"/>
      <c r="G240" s="60"/>
      <c r="H240" s="60"/>
      <c r="I240" s="50"/>
      <c r="J240" s="46"/>
      <c r="K240" s="47"/>
      <c r="L240" s="47"/>
    </row>
    <row r="241" spans="1:12" x14ac:dyDescent="0.3">
      <c r="A241" s="61"/>
      <c r="B241" s="44"/>
      <c r="C241" s="48"/>
      <c r="D241" s="60"/>
      <c r="E241" s="60"/>
      <c r="F241" s="60"/>
      <c r="G241" s="60"/>
      <c r="H241" s="60"/>
      <c r="I241" s="50"/>
      <c r="J241" s="46"/>
      <c r="K241" s="47"/>
      <c r="L241" s="47"/>
    </row>
    <row r="242" spans="1:12" x14ac:dyDescent="0.3">
      <c r="A242" s="61"/>
      <c r="B242" s="44"/>
      <c r="C242" s="48"/>
      <c r="D242" s="60"/>
      <c r="E242" s="60"/>
      <c r="F242" s="60"/>
      <c r="G242" s="60"/>
      <c r="H242" s="60"/>
      <c r="I242" s="50"/>
      <c r="J242" s="46"/>
      <c r="K242" s="47"/>
      <c r="L242" s="47"/>
    </row>
    <row r="243" spans="1:12" x14ac:dyDescent="0.3">
      <c r="A243" s="61"/>
      <c r="B243" s="44"/>
      <c r="C243" s="48"/>
      <c r="D243" s="60"/>
      <c r="E243" s="60"/>
      <c r="F243" s="60"/>
      <c r="G243" s="60"/>
      <c r="H243" s="60"/>
      <c r="I243" s="50"/>
      <c r="J243" s="46"/>
      <c r="K243" s="47"/>
      <c r="L243" s="47"/>
    </row>
    <row r="244" spans="1:12" x14ac:dyDescent="0.3">
      <c r="A244" s="61"/>
      <c r="B244" s="44"/>
      <c r="C244" s="48"/>
      <c r="D244" s="60"/>
      <c r="E244" s="60"/>
      <c r="F244" s="60"/>
      <c r="G244" s="60"/>
      <c r="H244" s="60"/>
      <c r="I244" s="50"/>
      <c r="J244" s="46"/>
      <c r="K244" s="47"/>
      <c r="L244" s="47"/>
    </row>
    <row r="245" spans="1:12" x14ac:dyDescent="0.3">
      <c r="A245" s="61"/>
      <c r="B245" s="44"/>
      <c r="C245" s="48"/>
      <c r="D245" s="60"/>
      <c r="E245" s="60"/>
      <c r="F245" s="60"/>
      <c r="G245" s="60"/>
      <c r="H245" s="60"/>
      <c r="I245" s="50"/>
      <c r="J245" s="46"/>
      <c r="K245" s="47"/>
      <c r="L245" s="47"/>
    </row>
    <row r="246" spans="1:12" x14ac:dyDescent="0.3">
      <c r="A246" s="61"/>
      <c r="B246" s="44"/>
      <c r="C246" s="48"/>
      <c r="D246" s="60"/>
      <c r="E246" s="60"/>
      <c r="F246" s="60"/>
      <c r="G246" s="60"/>
      <c r="H246" s="60"/>
      <c r="I246" s="50"/>
      <c r="J246" s="46"/>
      <c r="K246" s="47"/>
      <c r="L246" s="47"/>
    </row>
    <row r="247" spans="1:12" x14ac:dyDescent="0.3">
      <c r="A247" s="61"/>
      <c r="B247" s="44"/>
      <c r="C247" s="48"/>
      <c r="D247" s="60"/>
      <c r="E247" s="60"/>
      <c r="F247" s="60"/>
      <c r="G247" s="60"/>
      <c r="H247" s="60"/>
      <c r="I247" s="50"/>
      <c r="J247" s="46"/>
      <c r="K247" s="47"/>
      <c r="L247" s="47"/>
    </row>
    <row r="248" spans="1:12" x14ac:dyDescent="0.3">
      <c r="A248" s="61"/>
      <c r="B248" s="44"/>
      <c r="C248" s="48"/>
      <c r="D248" s="60"/>
      <c r="E248" s="60"/>
      <c r="F248" s="60"/>
      <c r="G248" s="60"/>
      <c r="H248" s="60"/>
      <c r="I248" s="50"/>
      <c r="J248" s="46"/>
      <c r="K248" s="47"/>
      <c r="L248" s="47"/>
    </row>
    <row r="249" spans="1:12" x14ac:dyDescent="0.3">
      <c r="A249" s="61"/>
      <c r="B249" s="44"/>
      <c r="C249" s="48"/>
      <c r="D249" s="60"/>
      <c r="E249" s="60"/>
      <c r="F249" s="60"/>
      <c r="G249" s="60"/>
      <c r="H249" s="60"/>
      <c r="I249" s="50"/>
      <c r="J249" s="46"/>
      <c r="K249" s="47"/>
      <c r="L249" s="47"/>
    </row>
    <row r="250" spans="1:12" x14ac:dyDescent="0.3">
      <c r="A250" s="61"/>
      <c r="B250" s="44"/>
      <c r="C250" s="48"/>
      <c r="D250" s="60"/>
      <c r="E250" s="60"/>
      <c r="F250" s="60"/>
      <c r="G250" s="60"/>
      <c r="H250" s="60"/>
      <c r="I250" s="50"/>
      <c r="J250" s="46"/>
      <c r="K250" s="47"/>
      <c r="L250" s="47"/>
    </row>
    <row r="251" spans="1:12" x14ac:dyDescent="0.3">
      <c r="A251" s="61"/>
      <c r="B251" s="44"/>
      <c r="C251" s="48"/>
      <c r="D251" s="60"/>
      <c r="E251" s="60"/>
      <c r="F251" s="60"/>
      <c r="G251" s="60"/>
      <c r="H251" s="60"/>
      <c r="I251" s="50"/>
      <c r="J251" s="46"/>
      <c r="K251" s="47"/>
      <c r="L251" s="47"/>
    </row>
    <row r="252" spans="1:12" x14ac:dyDescent="0.3">
      <c r="A252" s="61"/>
      <c r="B252" s="44"/>
      <c r="C252" s="48"/>
      <c r="D252" s="60"/>
      <c r="E252" s="60"/>
      <c r="F252" s="60"/>
      <c r="G252" s="60"/>
      <c r="H252" s="60"/>
      <c r="I252" s="50"/>
      <c r="J252" s="46"/>
      <c r="K252" s="47"/>
      <c r="L252" s="47"/>
    </row>
    <row r="253" spans="1:12" x14ac:dyDescent="0.3">
      <c r="A253" s="61"/>
      <c r="B253" s="44"/>
      <c r="C253" s="48"/>
      <c r="D253" s="60"/>
      <c r="E253" s="60"/>
      <c r="F253" s="60"/>
      <c r="G253" s="60"/>
      <c r="H253" s="60"/>
      <c r="I253" s="50"/>
      <c r="J253" s="46"/>
      <c r="K253" s="47"/>
      <c r="L253" s="47"/>
    </row>
    <row r="254" spans="1:12" x14ac:dyDescent="0.3">
      <c r="A254" s="61"/>
      <c r="B254" s="44"/>
      <c r="C254" s="48"/>
      <c r="D254" s="60"/>
      <c r="E254" s="60"/>
      <c r="F254" s="60"/>
      <c r="G254" s="60"/>
      <c r="H254" s="60"/>
      <c r="I254" s="50"/>
      <c r="J254" s="46"/>
      <c r="K254" s="47"/>
      <c r="L254" s="47"/>
    </row>
    <row r="255" spans="1:12" x14ac:dyDescent="0.3">
      <c r="A255" s="61"/>
      <c r="B255" s="44"/>
      <c r="C255" s="48"/>
      <c r="D255" s="60"/>
      <c r="E255" s="60"/>
      <c r="F255" s="60"/>
      <c r="G255" s="60"/>
      <c r="H255" s="60"/>
      <c r="I255" s="50"/>
      <c r="J255" s="46"/>
      <c r="K255" s="47"/>
      <c r="L255" s="47"/>
    </row>
    <row r="256" spans="1:12" x14ac:dyDescent="0.3">
      <c r="A256" s="61"/>
      <c r="B256" s="44"/>
      <c r="C256" s="48"/>
      <c r="D256" s="60"/>
      <c r="E256" s="60"/>
      <c r="F256" s="60"/>
      <c r="G256" s="60"/>
      <c r="H256" s="60"/>
      <c r="I256" s="50"/>
      <c r="J256" s="46"/>
      <c r="K256" s="47"/>
      <c r="L256" s="47"/>
    </row>
    <row r="257" spans="1:12" x14ac:dyDescent="0.3">
      <c r="A257" s="61"/>
      <c r="B257" s="44"/>
      <c r="C257" s="48"/>
      <c r="D257" s="60"/>
      <c r="E257" s="60"/>
      <c r="F257" s="60"/>
      <c r="G257" s="60"/>
      <c r="H257" s="60"/>
      <c r="I257" s="50"/>
      <c r="J257" s="46"/>
      <c r="K257" s="47"/>
      <c r="L257" s="47"/>
    </row>
    <row r="258" spans="1:12" x14ac:dyDescent="0.3">
      <c r="A258" s="61"/>
      <c r="B258" s="44"/>
      <c r="C258" s="48"/>
      <c r="D258" s="60"/>
      <c r="E258" s="60"/>
      <c r="F258" s="60"/>
      <c r="G258" s="60"/>
      <c r="H258" s="60"/>
      <c r="I258" s="50"/>
      <c r="J258" s="46"/>
      <c r="K258" s="47"/>
      <c r="L258" s="47"/>
    </row>
    <row r="259" spans="1:12" x14ac:dyDescent="0.3">
      <c r="A259" s="61"/>
      <c r="B259" s="44"/>
      <c r="C259" s="48"/>
      <c r="D259" s="60"/>
      <c r="E259" s="60"/>
      <c r="F259" s="60"/>
      <c r="G259" s="60"/>
      <c r="H259" s="60"/>
      <c r="I259" s="50"/>
      <c r="J259" s="46"/>
      <c r="K259" s="47"/>
      <c r="L259" s="47"/>
    </row>
    <row r="260" spans="1:12" x14ac:dyDescent="0.3">
      <c r="A260" s="61"/>
      <c r="B260" s="44"/>
      <c r="C260" s="48"/>
      <c r="D260" s="60"/>
      <c r="E260" s="60"/>
      <c r="F260" s="60"/>
      <c r="G260" s="60"/>
      <c r="H260" s="60"/>
      <c r="I260" s="50"/>
      <c r="J260" s="46"/>
      <c r="K260" s="47"/>
      <c r="L260" s="47"/>
    </row>
    <row r="261" spans="1:12" x14ac:dyDescent="0.3">
      <c r="A261" s="61"/>
      <c r="B261" s="44"/>
      <c r="C261" s="48"/>
      <c r="D261" s="60"/>
      <c r="E261" s="60"/>
      <c r="F261" s="60"/>
      <c r="G261" s="60"/>
      <c r="H261" s="60"/>
      <c r="I261" s="50"/>
      <c r="J261" s="46"/>
      <c r="K261" s="47"/>
      <c r="L261" s="47"/>
    </row>
    <row r="262" spans="1:12" x14ac:dyDescent="0.3">
      <c r="A262" s="61"/>
      <c r="B262" s="44"/>
      <c r="C262" s="48"/>
      <c r="D262" s="60"/>
      <c r="E262" s="60"/>
      <c r="F262" s="60"/>
      <c r="G262" s="60"/>
      <c r="H262" s="60"/>
      <c r="I262" s="50"/>
      <c r="J262" s="46"/>
      <c r="K262" s="47"/>
      <c r="L262" s="47"/>
    </row>
    <row r="263" spans="1:12" x14ac:dyDescent="0.3">
      <c r="A263" s="61"/>
      <c r="B263" s="44"/>
      <c r="C263" s="48"/>
      <c r="D263" s="60"/>
      <c r="E263" s="60"/>
      <c r="F263" s="60"/>
      <c r="G263" s="60"/>
      <c r="H263" s="60"/>
      <c r="I263" s="50"/>
      <c r="J263" s="46"/>
      <c r="K263" s="47"/>
      <c r="L263" s="47"/>
    </row>
    <row r="264" spans="1:12" x14ac:dyDescent="0.3">
      <c r="A264" s="61"/>
      <c r="B264" s="44"/>
      <c r="C264" s="48"/>
      <c r="D264" s="60"/>
      <c r="E264" s="60"/>
      <c r="F264" s="60"/>
      <c r="G264" s="60"/>
      <c r="H264" s="60"/>
      <c r="I264" s="50"/>
      <c r="J264" s="46"/>
      <c r="K264" s="47"/>
      <c r="L264" s="47"/>
    </row>
    <row r="265" spans="1:12" x14ac:dyDescent="0.3">
      <c r="A265" s="61"/>
      <c r="B265" s="44"/>
      <c r="C265" s="48"/>
      <c r="D265" s="60"/>
      <c r="E265" s="60"/>
      <c r="F265" s="60"/>
      <c r="G265" s="60"/>
      <c r="H265" s="60"/>
      <c r="I265" s="50"/>
      <c r="J265" s="46"/>
      <c r="K265" s="47"/>
      <c r="L265" s="47"/>
    </row>
    <row r="266" spans="1:12" x14ac:dyDescent="0.3">
      <c r="A266" s="61"/>
      <c r="B266" s="44"/>
      <c r="C266" s="48"/>
      <c r="D266" s="60"/>
      <c r="E266" s="60"/>
      <c r="F266" s="60"/>
      <c r="G266" s="60"/>
      <c r="H266" s="60"/>
      <c r="I266" s="50"/>
      <c r="J266" s="46"/>
      <c r="K266" s="47"/>
      <c r="L266" s="47"/>
    </row>
    <row r="267" spans="1:12" x14ac:dyDescent="0.3">
      <c r="A267" s="61"/>
      <c r="B267" s="44"/>
      <c r="C267" s="48"/>
      <c r="D267" s="60"/>
      <c r="E267" s="60"/>
      <c r="F267" s="60"/>
      <c r="G267" s="60"/>
      <c r="H267" s="60"/>
      <c r="I267" s="50"/>
      <c r="J267" s="46"/>
      <c r="K267" s="47"/>
      <c r="L267" s="47"/>
    </row>
    <row r="268" spans="1:12" x14ac:dyDescent="0.3">
      <c r="A268" s="61"/>
      <c r="B268" s="44"/>
      <c r="C268" s="48"/>
      <c r="D268" s="60"/>
      <c r="E268" s="60"/>
      <c r="F268" s="60"/>
      <c r="G268" s="60"/>
      <c r="H268" s="60"/>
      <c r="I268" s="50"/>
      <c r="J268" s="46"/>
      <c r="K268" s="47"/>
      <c r="L268" s="47"/>
    </row>
    <row r="269" spans="1:12" x14ac:dyDescent="0.3">
      <c r="A269" s="61"/>
      <c r="B269" s="44"/>
      <c r="C269" s="48"/>
      <c r="D269" s="60"/>
      <c r="E269" s="60"/>
      <c r="F269" s="60"/>
      <c r="G269" s="60"/>
      <c r="H269" s="60"/>
      <c r="I269" s="50"/>
      <c r="J269" s="46"/>
      <c r="K269" s="47"/>
      <c r="L269" s="47"/>
    </row>
    <row r="270" spans="1:12" x14ac:dyDescent="0.3">
      <c r="A270" s="61"/>
      <c r="B270" s="44"/>
      <c r="C270" s="48"/>
      <c r="D270" s="60"/>
      <c r="E270" s="60"/>
      <c r="F270" s="60"/>
      <c r="G270" s="60"/>
      <c r="H270" s="60"/>
      <c r="I270" s="50"/>
      <c r="J270" s="46"/>
      <c r="K270" s="47"/>
      <c r="L270" s="47"/>
    </row>
    <row r="271" spans="1:12" x14ac:dyDescent="0.3">
      <c r="A271" s="61"/>
      <c r="B271" s="44"/>
      <c r="C271" s="48"/>
      <c r="D271" s="60"/>
      <c r="E271" s="60"/>
      <c r="F271" s="60"/>
      <c r="G271" s="60"/>
      <c r="H271" s="60"/>
      <c r="I271" s="50"/>
      <c r="J271" s="46"/>
      <c r="K271" s="47"/>
      <c r="L271" s="47"/>
    </row>
    <row r="272" spans="1:12" x14ac:dyDescent="0.3">
      <c r="A272" s="61"/>
      <c r="B272" s="44"/>
      <c r="C272" s="48"/>
      <c r="D272" s="60"/>
      <c r="E272" s="60"/>
      <c r="F272" s="60"/>
      <c r="G272" s="60"/>
      <c r="H272" s="60"/>
      <c r="I272" s="50"/>
      <c r="J272" s="46"/>
      <c r="K272" s="47"/>
      <c r="L272" s="47"/>
    </row>
    <row r="273" spans="1:12" x14ac:dyDescent="0.3">
      <c r="A273" s="61"/>
      <c r="B273" s="44"/>
      <c r="C273" s="48"/>
      <c r="D273" s="60"/>
      <c r="E273" s="60"/>
      <c r="F273" s="60"/>
      <c r="G273" s="60"/>
      <c r="H273" s="60"/>
      <c r="I273" s="50"/>
      <c r="J273" s="46"/>
      <c r="K273" s="47"/>
      <c r="L273" s="47"/>
    </row>
    <row r="274" spans="1:12" x14ac:dyDescent="0.3">
      <c r="A274" s="61"/>
      <c r="B274" s="44"/>
      <c r="C274" s="48"/>
      <c r="D274" s="60"/>
      <c r="E274" s="60"/>
      <c r="F274" s="60"/>
      <c r="G274" s="60"/>
      <c r="H274" s="60"/>
      <c r="I274" s="50"/>
      <c r="J274" s="46"/>
      <c r="K274" s="47"/>
      <c r="L274" s="47"/>
    </row>
    <row r="275" spans="1:12" x14ac:dyDescent="0.3">
      <c r="A275" s="61"/>
      <c r="B275" s="44"/>
      <c r="C275" s="48"/>
      <c r="D275" s="60"/>
      <c r="E275" s="60"/>
      <c r="F275" s="60"/>
      <c r="G275" s="60"/>
      <c r="H275" s="60"/>
      <c r="I275" s="50"/>
      <c r="J275" s="46"/>
      <c r="K275" s="47"/>
      <c r="L275" s="47"/>
    </row>
    <row r="276" spans="1:12" x14ac:dyDescent="0.3">
      <c r="A276" s="61"/>
      <c r="B276" s="44"/>
      <c r="C276" s="48"/>
      <c r="D276" s="60"/>
      <c r="E276" s="60"/>
      <c r="F276" s="60"/>
      <c r="G276" s="60"/>
      <c r="H276" s="60"/>
      <c r="I276" s="50"/>
      <c r="J276" s="46"/>
      <c r="K276" s="47"/>
      <c r="L276" s="47"/>
    </row>
    <row r="277" spans="1:12" x14ac:dyDescent="0.3">
      <c r="A277" s="61"/>
      <c r="B277" s="44"/>
      <c r="C277" s="48"/>
      <c r="D277" s="60"/>
      <c r="E277" s="60"/>
      <c r="F277" s="60"/>
      <c r="G277" s="60"/>
      <c r="H277" s="60"/>
      <c r="I277" s="50"/>
      <c r="J277" s="46"/>
      <c r="K277" s="47"/>
      <c r="L277" s="47"/>
    </row>
    <row r="278" spans="1:12" x14ac:dyDescent="0.3">
      <c r="A278" s="61"/>
      <c r="B278" s="44"/>
      <c r="C278" s="48"/>
      <c r="D278" s="60"/>
      <c r="E278" s="60"/>
      <c r="F278" s="60"/>
      <c r="G278" s="60"/>
      <c r="H278" s="60"/>
      <c r="I278" s="50"/>
      <c r="J278" s="46"/>
      <c r="K278" s="47"/>
      <c r="L278" s="47"/>
    </row>
    <row r="279" spans="1:12" x14ac:dyDescent="0.3">
      <c r="A279" s="61"/>
      <c r="B279" s="44"/>
      <c r="C279" s="48"/>
      <c r="D279" s="60"/>
      <c r="E279" s="60"/>
      <c r="F279" s="60"/>
      <c r="G279" s="60"/>
      <c r="H279" s="60"/>
      <c r="I279" s="50"/>
      <c r="J279" s="46"/>
      <c r="K279" s="47"/>
      <c r="L279" s="47"/>
    </row>
    <row r="280" spans="1:12" x14ac:dyDescent="0.3">
      <c r="A280" s="61"/>
      <c r="B280" s="44"/>
      <c r="C280" s="48"/>
      <c r="D280" s="60"/>
      <c r="E280" s="60"/>
      <c r="F280" s="60"/>
      <c r="G280" s="60"/>
      <c r="H280" s="60"/>
      <c r="I280" s="50"/>
      <c r="J280" s="46"/>
      <c r="K280" s="47"/>
      <c r="L280" s="47"/>
    </row>
    <row r="281" spans="1:12" x14ac:dyDescent="0.3">
      <c r="A281" s="61"/>
      <c r="B281" s="44"/>
      <c r="C281" s="48"/>
      <c r="D281" s="60"/>
      <c r="E281" s="60"/>
      <c r="F281" s="60"/>
      <c r="G281" s="60"/>
      <c r="H281" s="60"/>
      <c r="I281" s="50"/>
      <c r="J281" s="46"/>
      <c r="K281" s="47"/>
      <c r="L281" s="47"/>
    </row>
    <row r="282" spans="1:12" x14ac:dyDescent="0.3">
      <c r="A282" s="61"/>
      <c r="B282" s="44"/>
      <c r="C282" s="48"/>
      <c r="D282" s="60"/>
      <c r="E282" s="60"/>
      <c r="F282" s="60"/>
      <c r="G282" s="60"/>
      <c r="H282" s="60"/>
      <c r="I282" s="50"/>
      <c r="J282" s="46"/>
      <c r="K282" s="47"/>
      <c r="L282" s="47"/>
    </row>
    <row r="283" spans="1:12" x14ac:dyDescent="0.3">
      <c r="A283" s="61"/>
      <c r="B283" s="44"/>
      <c r="C283" s="48"/>
      <c r="D283" s="60"/>
      <c r="E283" s="60"/>
      <c r="F283" s="60"/>
      <c r="G283" s="60"/>
      <c r="H283" s="60"/>
      <c r="I283" s="50"/>
      <c r="J283" s="46"/>
      <c r="K283" s="47"/>
      <c r="L283" s="47"/>
    </row>
    <row r="284" spans="1:12" x14ac:dyDescent="0.3">
      <c r="A284" s="61"/>
      <c r="B284" s="44"/>
      <c r="C284" s="48"/>
      <c r="D284" s="60"/>
      <c r="E284" s="60"/>
      <c r="F284" s="60"/>
      <c r="G284" s="60"/>
      <c r="H284" s="60"/>
      <c r="I284" s="50"/>
      <c r="J284" s="46"/>
      <c r="K284" s="47"/>
      <c r="L284" s="47"/>
    </row>
    <row r="285" spans="1:12" x14ac:dyDescent="0.3">
      <c r="A285" s="61"/>
      <c r="B285" s="44"/>
      <c r="C285" s="48"/>
      <c r="D285" s="60"/>
      <c r="E285" s="60"/>
      <c r="F285" s="60"/>
      <c r="G285" s="60"/>
      <c r="H285" s="60"/>
      <c r="I285" s="50"/>
      <c r="J285" s="46"/>
      <c r="K285" s="47"/>
      <c r="L285" s="47"/>
    </row>
    <row r="286" spans="1:12" x14ac:dyDescent="0.3">
      <c r="A286" s="61"/>
      <c r="B286" s="44"/>
      <c r="C286" s="48"/>
      <c r="D286" s="60"/>
      <c r="E286" s="60"/>
      <c r="F286" s="60"/>
      <c r="G286" s="60"/>
      <c r="H286" s="60"/>
      <c r="I286" s="50"/>
      <c r="J286" s="46"/>
      <c r="K286" s="47"/>
      <c r="L286" s="47"/>
    </row>
    <row r="287" spans="1:12" x14ac:dyDescent="0.3">
      <c r="A287" s="61"/>
      <c r="B287" s="44"/>
      <c r="C287" s="48"/>
      <c r="D287" s="60"/>
      <c r="E287" s="60"/>
      <c r="F287" s="60"/>
      <c r="G287" s="60"/>
      <c r="H287" s="60"/>
      <c r="I287" s="50"/>
      <c r="J287" s="46"/>
      <c r="K287" s="47"/>
      <c r="L287" s="47"/>
    </row>
    <row r="288" spans="1:12" x14ac:dyDescent="0.3">
      <c r="A288" s="61"/>
      <c r="B288" s="44"/>
      <c r="C288" s="48"/>
      <c r="D288" s="60"/>
      <c r="E288" s="60"/>
      <c r="F288" s="60"/>
      <c r="G288" s="60"/>
      <c r="H288" s="60"/>
      <c r="I288" s="50"/>
      <c r="J288" s="46"/>
      <c r="K288" s="47"/>
      <c r="L288" s="47"/>
    </row>
    <row r="289" spans="1:12" x14ac:dyDescent="0.3">
      <c r="A289" s="61"/>
      <c r="B289" s="44"/>
      <c r="C289" s="48"/>
      <c r="D289" s="60"/>
      <c r="E289" s="60"/>
      <c r="F289" s="60"/>
      <c r="G289" s="60"/>
      <c r="H289" s="60"/>
      <c r="I289" s="50"/>
      <c r="J289" s="46"/>
      <c r="K289" s="47"/>
      <c r="L289" s="47"/>
    </row>
    <row r="290" spans="1:12" x14ac:dyDescent="0.3">
      <c r="A290" s="61"/>
      <c r="B290" s="44"/>
      <c r="C290" s="48"/>
      <c r="D290" s="60"/>
      <c r="E290" s="60"/>
      <c r="F290" s="60"/>
      <c r="G290" s="60"/>
      <c r="H290" s="60"/>
      <c r="I290" s="50"/>
      <c r="J290" s="46"/>
      <c r="K290" s="47"/>
      <c r="L290" s="47"/>
    </row>
    <row r="291" spans="1:12" x14ac:dyDescent="0.3">
      <c r="A291" s="61"/>
      <c r="B291" s="44"/>
      <c r="C291" s="48"/>
      <c r="D291" s="60"/>
      <c r="E291" s="60"/>
      <c r="F291" s="60"/>
      <c r="G291" s="60"/>
      <c r="H291" s="60"/>
      <c r="I291" s="50"/>
      <c r="J291" s="46"/>
      <c r="K291" s="47"/>
      <c r="L291" s="47"/>
    </row>
    <row r="292" spans="1:12" x14ac:dyDescent="0.3">
      <c r="A292" s="61"/>
      <c r="B292" s="44"/>
      <c r="C292" s="48"/>
      <c r="D292" s="60"/>
      <c r="E292" s="60"/>
      <c r="F292" s="60"/>
      <c r="G292" s="60"/>
      <c r="H292" s="60"/>
      <c r="I292" s="50"/>
      <c r="J292" s="46"/>
      <c r="K292" s="47"/>
      <c r="L292" s="47"/>
    </row>
    <row r="293" spans="1:12" x14ac:dyDescent="0.3">
      <c r="A293" s="61"/>
      <c r="B293" s="44"/>
      <c r="C293" s="48"/>
      <c r="D293" s="60"/>
      <c r="E293" s="60"/>
      <c r="F293" s="60"/>
      <c r="G293" s="60"/>
      <c r="H293" s="60"/>
      <c r="I293" s="50"/>
      <c r="J293" s="46"/>
      <c r="K293" s="47"/>
      <c r="L293" s="47"/>
    </row>
    <row r="294" spans="1:12" x14ac:dyDescent="0.3">
      <c r="A294" s="61"/>
      <c r="B294" s="44"/>
      <c r="C294" s="48"/>
      <c r="D294" s="60"/>
      <c r="E294" s="60"/>
      <c r="F294" s="60"/>
      <c r="G294" s="60"/>
      <c r="H294" s="60"/>
      <c r="I294" s="50"/>
      <c r="J294" s="46"/>
      <c r="K294" s="47"/>
      <c r="L294" s="47"/>
    </row>
    <row r="295" spans="1:12" x14ac:dyDescent="0.3">
      <c r="A295" s="61"/>
      <c r="B295" s="44"/>
      <c r="C295" s="48"/>
      <c r="D295" s="60"/>
      <c r="E295" s="60"/>
      <c r="F295" s="60"/>
      <c r="G295" s="60"/>
      <c r="H295" s="60"/>
      <c r="I295" s="50"/>
      <c r="J295" s="46"/>
      <c r="K295" s="47"/>
      <c r="L295" s="47"/>
    </row>
    <row r="296" spans="1:12" x14ac:dyDescent="0.3">
      <c r="A296" s="61"/>
      <c r="B296" s="44"/>
      <c r="C296" s="48"/>
      <c r="D296" s="60"/>
      <c r="E296" s="60"/>
      <c r="F296" s="60"/>
      <c r="G296" s="60"/>
      <c r="H296" s="60"/>
      <c r="I296" s="50"/>
      <c r="J296" s="46"/>
      <c r="K296" s="47"/>
      <c r="L296" s="47"/>
    </row>
    <row r="297" spans="1:12" x14ac:dyDescent="0.3">
      <c r="A297" s="61"/>
      <c r="B297" s="44"/>
      <c r="C297" s="48"/>
      <c r="D297" s="60"/>
      <c r="E297" s="60"/>
      <c r="F297" s="60"/>
      <c r="G297" s="60"/>
      <c r="H297" s="60"/>
      <c r="I297" s="50"/>
      <c r="J297" s="46"/>
      <c r="K297" s="47"/>
      <c r="L297" s="47"/>
    </row>
    <row r="298" spans="1:12" x14ac:dyDescent="0.3">
      <c r="A298" s="61"/>
      <c r="B298" s="44"/>
      <c r="C298" s="48"/>
      <c r="D298" s="60"/>
      <c r="E298" s="60"/>
      <c r="F298" s="60"/>
      <c r="G298" s="60"/>
      <c r="H298" s="60"/>
      <c r="I298" s="50"/>
      <c r="J298" s="46"/>
      <c r="K298" s="47"/>
      <c r="L298" s="47"/>
    </row>
    <row r="299" spans="1:12" x14ac:dyDescent="0.3">
      <c r="A299" s="61"/>
      <c r="B299" s="44"/>
      <c r="C299" s="48"/>
      <c r="D299" s="60"/>
      <c r="E299" s="60"/>
      <c r="F299" s="60"/>
      <c r="G299" s="60"/>
      <c r="H299" s="60"/>
      <c r="I299" s="50"/>
      <c r="J299" s="46"/>
      <c r="K299" s="47"/>
      <c r="L299" s="47"/>
    </row>
    <row r="300" spans="1:12" x14ac:dyDescent="0.3">
      <c r="A300" s="61"/>
      <c r="B300" s="44"/>
      <c r="C300" s="48"/>
      <c r="D300" s="60"/>
      <c r="E300" s="60"/>
      <c r="F300" s="60"/>
      <c r="G300" s="60"/>
      <c r="H300" s="60"/>
      <c r="I300" s="50"/>
      <c r="J300" s="46"/>
      <c r="K300" s="47"/>
      <c r="L300" s="47"/>
    </row>
    <row r="301" spans="1:12" x14ac:dyDescent="0.3">
      <c r="A301" s="61"/>
      <c r="B301" s="44"/>
      <c r="C301" s="48"/>
      <c r="D301" s="60"/>
      <c r="E301" s="60"/>
      <c r="F301" s="60"/>
      <c r="G301" s="60"/>
      <c r="H301" s="60"/>
      <c r="I301" s="50"/>
      <c r="J301" s="46"/>
      <c r="K301" s="47"/>
      <c r="L301" s="47"/>
    </row>
    <row r="302" spans="1:12" x14ac:dyDescent="0.3">
      <c r="A302" s="61"/>
      <c r="B302" s="44"/>
      <c r="C302" s="48"/>
      <c r="D302" s="60"/>
      <c r="E302" s="60"/>
      <c r="F302" s="60"/>
      <c r="G302" s="60"/>
      <c r="H302" s="60"/>
      <c r="I302" s="50"/>
      <c r="J302" s="46"/>
      <c r="K302" s="47"/>
      <c r="L302" s="47"/>
    </row>
    <row r="303" spans="1:12" x14ac:dyDescent="0.3">
      <c r="A303" s="61"/>
      <c r="B303" s="44"/>
      <c r="C303" s="48"/>
      <c r="D303" s="60"/>
      <c r="E303" s="60"/>
      <c r="F303" s="60"/>
      <c r="G303" s="60"/>
      <c r="H303" s="60"/>
      <c r="I303" s="50"/>
      <c r="J303" s="46"/>
      <c r="K303" s="47"/>
      <c r="L303" s="47"/>
    </row>
    <row r="304" spans="1:12" x14ac:dyDescent="0.3">
      <c r="A304" s="61"/>
      <c r="B304" s="44"/>
      <c r="C304" s="48"/>
      <c r="D304" s="60"/>
      <c r="E304" s="60"/>
      <c r="F304" s="60"/>
      <c r="G304" s="60"/>
      <c r="H304" s="60"/>
      <c r="I304" s="50"/>
      <c r="J304" s="46"/>
      <c r="K304" s="47"/>
      <c r="L304" s="47"/>
    </row>
    <row r="305" spans="1:12" x14ac:dyDescent="0.3">
      <c r="A305" s="61"/>
      <c r="B305" s="44"/>
      <c r="C305" s="48"/>
      <c r="D305" s="60"/>
      <c r="E305" s="60"/>
      <c r="F305" s="60"/>
      <c r="G305" s="60"/>
      <c r="H305" s="60"/>
      <c r="I305" s="50"/>
      <c r="J305" s="46"/>
      <c r="K305" s="47"/>
      <c r="L305" s="47"/>
    </row>
    <row r="306" spans="1:12" x14ac:dyDescent="0.3">
      <c r="A306" s="61"/>
      <c r="B306" s="44"/>
      <c r="C306" s="48"/>
      <c r="D306" s="60"/>
      <c r="E306" s="60"/>
      <c r="F306" s="60"/>
      <c r="G306" s="60"/>
      <c r="H306" s="60"/>
      <c r="I306" s="50"/>
      <c r="J306" s="46"/>
      <c r="K306" s="47"/>
      <c r="L306" s="47"/>
    </row>
    <row r="307" spans="1:12" x14ac:dyDescent="0.3">
      <c r="A307" s="61"/>
      <c r="B307" s="44"/>
      <c r="C307" s="48"/>
      <c r="D307" s="60"/>
      <c r="E307" s="60"/>
      <c r="F307" s="60"/>
      <c r="G307" s="60"/>
      <c r="H307" s="60"/>
      <c r="I307" s="50"/>
      <c r="J307" s="46"/>
      <c r="K307" s="47"/>
      <c r="L307" s="47"/>
    </row>
    <row r="308" spans="1:12" x14ac:dyDescent="0.3">
      <c r="A308" s="61"/>
      <c r="B308" s="44"/>
      <c r="C308" s="48"/>
      <c r="D308" s="60"/>
      <c r="E308" s="60"/>
      <c r="F308" s="60"/>
      <c r="G308" s="60"/>
      <c r="H308" s="60"/>
      <c r="I308" s="50"/>
      <c r="J308" s="46"/>
      <c r="K308" s="47"/>
      <c r="L308" s="47"/>
    </row>
    <row r="309" spans="1:12" x14ac:dyDescent="0.3">
      <c r="A309" s="61"/>
      <c r="B309" s="44"/>
      <c r="C309" s="48"/>
      <c r="D309" s="60"/>
      <c r="E309" s="60"/>
      <c r="F309" s="60"/>
      <c r="G309" s="60"/>
      <c r="H309" s="60"/>
      <c r="I309" s="50"/>
      <c r="J309" s="46"/>
      <c r="K309" s="47"/>
      <c r="L309" s="47"/>
    </row>
    <row r="310" spans="1:12" x14ac:dyDescent="0.3">
      <c r="A310" s="61"/>
      <c r="B310" s="44"/>
      <c r="C310" s="48"/>
      <c r="D310" s="60"/>
      <c r="E310" s="60"/>
      <c r="F310" s="60"/>
      <c r="G310" s="60"/>
      <c r="H310" s="60"/>
      <c r="I310" s="50"/>
      <c r="J310" s="46"/>
      <c r="K310" s="47"/>
      <c r="L310" s="47"/>
    </row>
    <row r="311" spans="1:12" x14ac:dyDescent="0.3">
      <c r="A311" s="61"/>
      <c r="B311" s="44"/>
      <c r="C311" s="48"/>
      <c r="D311" s="60"/>
      <c r="E311" s="60"/>
      <c r="F311" s="60"/>
      <c r="G311" s="60"/>
      <c r="H311" s="60"/>
      <c r="I311" s="50"/>
      <c r="J311" s="46"/>
      <c r="K311" s="47"/>
      <c r="L311" s="47"/>
    </row>
    <row r="312" spans="1:12" x14ac:dyDescent="0.3">
      <c r="A312" s="61"/>
      <c r="B312" s="44"/>
      <c r="C312" s="48"/>
      <c r="D312" s="60"/>
      <c r="E312" s="60"/>
      <c r="F312" s="60"/>
      <c r="G312" s="60"/>
      <c r="H312" s="60"/>
      <c r="I312" s="50"/>
      <c r="J312" s="46"/>
      <c r="K312" s="47"/>
      <c r="L312" s="47"/>
    </row>
    <row r="313" spans="1:12" x14ac:dyDescent="0.3">
      <c r="A313" s="61"/>
      <c r="B313" s="44"/>
      <c r="C313" s="48"/>
      <c r="D313" s="60"/>
      <c r="E313" s="60"/>
      <c r="F313" s="60"/>
      <c r="G313" s="60"/>
      <c r="H313" s="60"/>
      <c r="I313" s="50"/>
      <c r="J313" s="46"/>
      <c r="K313" s="47"/>
      <c r="L313" s="47"/>
    </row>
    <row r="314" spans="1:12" x14ac:dyDescent="0.3">
      <c r="A314" s="61"/>
      <c r="B314" s="44"/>
      <c r="C314" s="48"/>
      <c r="D314" s="60"/>
      <c r="E314" s="60"/>
      <c r="F314" s="60"/>
      <c r="G314" s="60"/>
      <c r="H314" s="60"/>
      <c r="I314" s="50"/>
      <c r="J314" s="46"/>
      <c r="K314" s="47"/>
      <c r="L314" s="47"/>
    </row>
    <row r="315" spans="1:12" x14ac:dyDescent="0.3">
      <c r="A315" s="61"/>
      <c r="B315" s="44"/>
      <c r="C315" s="48"/>
      <c r="D315" s="60"/>
      <c r="E315" s="60"/>
      <c r="F315" s="60"/>
      <c r="G315" s="60"/>
      <c r="H315" s="60"/>
      <c r="I315" s="50"/>
      <c r="J315" s="46"/>
      <c r="K315" s="47"/>
      <c r="L315" s="47"/>
    </row>
    <row r="316" spans="1:12" x14ac:dyDescent="0.3">
      <c r="A316" s="61"/>
      <c r="B316" s="44"/>
      <c r="C316" s="48"/>
      <c r="D316" s="60"/>
      <c r="E316" s="60"/>
      <c r="F316" s="60"/>
      <c r="G316" s="60"/>
      <c r="H316" s="60"/>
      <c r="I316" s="50"/>
      <c r="J316" s="46"/>
      <c r="K316" s="47"/>
      <c r="L316" s="47"/>
    </row>
    <row r="317" spans="1:12" x14ac:dyDescent="0.3">
      <c r="A317" s="61"/>
      <c r="B317" s="44"/>
      <c r="C317" s="48"/>
      <c r="D317" s="60"/>
      <c r="E317" s="60"/>
      <c r="F317" s="60"/>
      <c r="G317" s="60"/>
      <c r="H317" s="60"/>
      <c r="I317" s="50"/>
      <c r="J317" s="46"/>
      <c r="K317" s="47"/>
      <c r="L317" s="47"/>
    </row>
    <row r="318" spans="1:12" x14ac:dyDescent="0.3">
      <c r="A318" s="61"/>
      <c r="B318" s="44"/>
      <c r="C318" s="48"/>
      <c r="D318" s="60"/>
      <c r="E318" s="60"/>
      <c r="F318" s="60"/>
      <c r="G318" s="60"/>
      <c r="H318" s="60"/>
      <c r="I318" s="50"/>
      <c r="J318" s="46"/>
      <c r="K318" s="47"/>
      <c r="L318" s="47"/>
    </row>
    <row r="319" spans="1:12" x14ac:dyDescent="0.3">
      <c r="A319" s="61"/>
      <c r="B319" s="44"/>
      <c r="C319" s="48"/>
      <c r="D319" s="60"/>
      <c r="E319" s="60"/>
      <c r="F319" s="60"/>
      <c r="G319" s="60"/>
      <c r="H319" s="60"/>
      <c r="I319" s="50"/>
      <c r="J319" s="46"/>
      <c r="K319" s="47"/>
      <c r="L319" s="47"/>
    </row>
    <row r="320" spans="1:12" x14ac:dyDescent="0.3">
      <c r="A320" s="61"/>
      <c r="B320" s="44"/>
      <c r="C320" s="48"/>
      <c r="D320" s="60"/>
      <c r="E320" s="60"/>
      <c r="F320" s="60"/>
      <c r="G320" s="60"/>
      <c r="H320" s="60"/>
      <c r="I320" s="50"/>
      <c r="J320" s="46"/>
      <c r="K320" s="47"/>
      <c r="L320" s="47"/>
    </row>
    <row r="321" spans="1:12" x14ac:dyDescent="0.3">
      <c r="A321" s="61"/>
      <c r="B321" s="44"/>
      <c r="C321" s="48"/>
      <c r="D321" s="60"/>
      <c r="E321" s="60"/>
      <c r="F321" s="60"/>
      <c r="G321" s="60"/>
      <c r="H321" s="60"/>
      <c r="I321" s="50"/>
      <c r="J321" s="46"/>
      <c r="K321" s="47"/>
      <c r="L321" s="47"/>
    </row>
    <row r="322" spans="1:12" x14ac:dyDescent="0.3">
      <c r="A322" s="61"/>
      <c r="B322" s="44"/>
      <c r="C322" s="48"/>
      <c r="D322" s="60"/>
      <c r="E322" s="60"/>
      <c r="F322" s="60"/>
      <c r="G322" s="60"/>
      <c r="H322" s="60"/>
      <c r="I322" s="50"/>
      <c r="J322" s="46"/>
      <c r="K322" s="47"/>
      <c r="L322" s="47"/>
    </row>
    <row r="323" spans="1:12" x14ac:dyDescent="0.3">
      <c r="A323" s="61"/>
      <c r="B323" s="44"/>
      <c r="C323" s="48"/>
      <c r="D323" s="60"/>
      <c r="E323" s="60"/>
      <c r="F323" s="60"/>
      <c r="G323" s="60"/>
      <c r="H323" s="60"/>
      <c r="I323" s="50"/>
      <c r="J323" s="46"/>
      <c r="K323" s="47"/>
      <c r="L323" s="47"/>
    </row>
    <row r="324" spans="1:12" x14ac:dyDescent="0.3">
      <c r="A324" s="61"/>
      <c r="B324" s="44"/>
      <c r="C324" s="48"/>
      <c r="D324" s="60"/>
      <c r="E324" s="60"/>
      <c r="F324" s="60"/>
      <c r="G324" s="60"/>
      <c r="H324" s="60"/>
      <c r="I324" s="50"/>
      <c r="J324" s="46"/>
      <c r="K324" s="47"/>
      <c r="L324" s="47"/>
    </row>
    <row r="325" spans="1:12" x14ac:dyDescent="0.3">
      <c r="A325" s="61"/>
      <c r="B325" s="44"/>
      <c r="C325" s="48"/>
      <c r="D325" s="60"/>
      <c r="E325" s="60"/>
      <c r="F325" s="60"/>
      <c r="G325" s="60"/>
      <c r="H325" s="60"/>
      <c r="I325" s="50"/>
      <c r="J325" s="46"/>
      <c r="K325" s="47"/>
      <c r="L325" s="47"/>
    </row>
    <row r="326" spans="1:12" x14ac:dyDescent="0.3">
      <c r="A326" s="61"/>
      <c r="B326" s="44"/>
      <c r="C326" s="48"/>
      <c r="D326" s="60"/>
      <c r="E326" s="60"/>
      <c r="F326" s="60"/>
      <c r="G326" s="60"/>
      <c r="H326" s="60"/>
      <c r="I326" s="50"/>
      <c r="J326" s="46"/>
      <c r="K326" s="47"/>
      <c r="L326" s="47"/>
    </row>
    <row r="327" spans="1:12" x14ac:dyDescent="0.3">
      <c r="A327" s="61"/>
      <c r="B327" s="44"/>
      <c r="C327" s="48"/>
      <c r="D327" s="60"/>
      <c r="E327" s="60"/>
      <c r="F327" s="60"/>
      <c r="G327" s="60"/>
      <c r="H327" s="60"/>
      <c r="I327" s="50"/>
      <c r="J327" s="46"/>
      <c r="K327" s="47"/>
      <c r="L327" s="47"/>
    </row>
    <row r="328" spans="1:12" x14ac:dyDescent="0.3">
      <c r="A328" s="61"/>
      <c r="B328" s="44"/>
      <c r="C328" s="48"/>
      <c r="D328" s="60"/>
      <c r="E328" s="60"/>
      <c r="F328" s="60"/>
      <c r="G328" s="60"/>
      <c r="H328" s="60"/>
      <c r="I328" s="50"/>
      <c r="J328" s="46"/>
      <c r="K328" s="47"/>
      <c r="L328" s="47"/>
    </row>
    <row r="329" spans="1:12" x14ac:dyDescent="0.3">
      <c r="A329" s="61"/>
      <c r="B329" s="44"/>
      <c r="C329" s="48"/>
      <c r="D329" s="60"/>
      <c r="E329" s="60"/>
      <c r="F329" s="60"/>
      <c r="G329" s="60"/>
      <c r="H329" s="60"/>
      <c r="I329" s="50"/>
      <c r="J329" s="46"/>
      <c r="K329" s="47"/>
      <c r="L329" s="47"/>
    </row>
    <row r="330" spans="1:12" x14ac:dyDescent="0.3">
      <c r="A330" s="61"/>
      <c r="B330" s="44"/>
      <c r="C330" s="48"/>
      <c r="D330" s="60"/>
      <c r="E330" s="60"/>
      <c r="F330" s="60"/>
      <c r="G330" s="60"/>
      <c r="H330" s="60"/>
      <c r="I330" s="50"/>
      <c r="J330" s="46"/>
      <c r="K330" s="47"/>
      <c r="L330" s="47"/>
    </row>
    <row r="331" spans="1:12" x14ac:dyDescent="0.3">
      <c r="A331" s="61"/>
      <c r="B331" s="44"/>
      <c r="C331" s="48"/>
      <c r="D331" s="60"/>
      <c r="E331" s="60"/>
      <c r="F331" s="60"/>
      <c r="G331" s="60"/>
      <c r="H331" s="60"/>
      <c r="I331" s="50"/>
      <c r="J331" s="46"/>
      <c r="K331" s="47"/>
      <c r="L331" s="47"/>
    </row>
    <row r="332" spans="1:12" x14ac:dyDescent="0.3">
      <c r="A332" s="61"/>
      <c r="B332" s="44"/>
      <c r="C332" s="48"/>
      <c r="D332" s="60"/>
      <c r="E332" s="60"/>
      <c r="F332" s="60"/>
      <c r="G332" s="60"/>
      <c r="H332" s="60"/>
      <c r="I332" s="50"/>
      <c r="J332" s="46"/>
      <c r="K332" s="47"/>
      <c r="L332" s="47"/>
    </row>
    <row r="333" spans="1:12" x14ac:dyDescent="0.3">
      <c r="A333" s="61"/>
      <c r="B333" s="44"/>
      <c r="C333" s="48"/>
      <c r="D333" s="60"/>
      <c r="E333" s="60"/>
      <c r="F333" s="60"/>
      <c r="G333" s="60"/>
      <c r="H333" s="60"/>
      <c r="I333" s="50"/>
      <c r="J333" s="46"/>
      <c r="K333" s="47"/>
      <c r="L333" s="47"/>
    </row>
    <row r="334" spans="1:12" x14ac:dyDescent="0.3">
      <c r="A334" s="61"/>
      <c r="B334" s="44"/>
      <c r="C334" s="48"/>
      <c r="D334" s="60"/>
      <c r="E334" s="60"/>
      <c r="F334" s="60"/>
      <c r="G334" s="60"/>
      <c r="H334" s="60"/>
      <c r="I334" s="50"/>
      <c r="J334" s="46"/>
      <c r="K334" s="47"/>
      <c r="L334" s="47"/>
    </row>
    <row r="335" spans="1:12" x14ac:dyDescent="0.3">
      <c r="A335" s="61"/>
      <c r="B335" s="44"/>
      <c r="C335" s="48"/>
      <c r="D335" s="60"/>
      <c r="E335" s="60"/>
      <c r="F335" s="60"/>
      <c r="G335" s="60"/>
      <c r="H335" s="60"/>
      <c r="I335" s="50"/>
      <c r="J335" s="46"/>
      <c r="K335" s="47"/>
      <c r="L335" s="47"/>
    </row>
    <row r="336" spans="1:12" x14ac:dyDescent="0.3">
      <c r="A336" s="61"/>
      <c r="B336" s="44"/>
      <c r="C336" s="48"/>
      <c r="D336" s="60"/>
      <c r="E336" s="60"/>
      <c r="F336" s="60"/>
      <c r="G336" s="60"/>
      <c r="H336" s="60"/>
      <c r="I336" s="50"/>
      <c r="J336" s="46"/>
      <c r="K336" s="47"/>
      <c r="L336" s="47"/>
    </row>
    <row r="337" spans="1:12" x14ac:dyDescent="0.3">
      <c r="A337" s="61"/>
      <c r="B337" s="44"/>
      <c r="C337" s="48"/>
      <c r="D337" s="60"/>
      <c r="E337" s="60"/>
      <c r="F337" s="60"/>
      <c r="G337" s="60"/>
      <c r="H337" s="60"/>
      <c r="I337" s="50"/>
      <c r="J337" s="46"/>
      <c r="K337" s="47"/>
      <c r="L337" s="47"/>
    </row>
    <row r="338" spans="1:12" x14ac:dyDescent="0.3">
      <c r="A338" s="61"/>
      <c r="B338" s="44"/>
      <c r="C338" s="48"/>
      <c r="D338" s="60"/>
      <c r="E338" s="60"/>
      <c r="F338" s="60"/>
      <c r="G338" s="60"/>
      <c r="H338" s="60"/>
      <c r="I338" s="50"/>
      <c r="J338" s="46"/>
      <c r="K338" s="47"/>
      <c r="L338" s="47"/>
    </row>
    <row r="339" spans="1:12" x14ac:dyDescent="0.3">
      <c r="A339" s="61"/>
      <c r="B339" s="44"/>
      <c r="C339" s="48"/>
      <c r="D339" s="60"/>
      <c r="E339" s="60"/>
      <c r="F339" s="60"/>
      <c r="G339" s="60"/>
      <c r="H339" s="60"/>
      <c r="I339" s="50"/>
      <c r="J339" s="46"/>
      <c r="K339" s="47"/>
      <c r="L339" s="47"/>
    </row>
    <row r="340" spans="1:12" x14ac:dyDescent="0.3">
      <c r="A340" s="61"/>
      <c r="B340" s="44"/>
      <c r="C340" s="48"/>
      <c r="D340" s="60"/>
      <c r="E340" s="60"/>
      <c r="F340" s="60"/>
      <c r="G340" s="60"/>
      <c r="H340" s="60"/>
      <c r="I340" s="50"/>
      <c r="J340" s="46"/>
      <c r="K340" s="47"/>
      <c r="L340" s="47"/>
    </row>
    <row r="341" spans="1:12" x14ac:dyDescent="0.3">
      <c r="A341" s="61"/>
      <c r="B341" s="44"/>
      <c r="C341" s="48"/>
      <c r="D341" s="60"/>
      <c r="E341" s="60"/>
      <c r="F341" s="60"/>
      <c r="G341" s="60"/>
      <c r="H341" s="60"/>
      <c r="I341" s="50"/>
      <c r="J341" s="46"/>
      <c r="K341" s="47"/>
      <c r="L341" s="47"/>
    </row>
    <row r="342" spans="1:12" x14ac:dyDescent="0.3">
      <c r="A342" s="61"/>
      <c r="B342" s="44"/>
      <c r="C342" s="48"/>
      <c r="D342" s="60"/>
      <c r="E342" s="60"/>
      <c r="F342" s="60"/>
      <c r="G342" s="60"/>
      <c r="H342" s="60"/>
      <c r="I342" s="50"/>
      <c r="J342" s="46"/>
      <c r="K342" s="47"/>
      <c r="L342" s="47"/>
    </row>
    <row r="343" spans="1:12" x14ac:dyDescent="0.3">
      <c r="A343" s="61"/>
      <c r="B343" s="44"/>
      <c r="C343" s="48"/>
      <c r="D343" s="60"/>
      <c r="E343" s="60"/>
      <c r="F343" s="60"/>
      <c r="G343" s="60"/>
      <c r="H343" s="60"/>
      <c r="I343" s="50"/>
      <c r="J343" s="46"/>
      <c r="K343" s="47"/>
      <c r="L343" s="47"/>
    </row>
    <row r="344" spans="1:12" x14ac:dyDescent="0.3">
      <c r="A344" s="61"/>
      <c r="B344" s="44"/>
      <c r="C344" s="48"/>
      <c r="D344" s="60"/>
      <c r="E344" s="60"/>
      <c r="F344" s="60"/>
      <c r="G344" s="60"/>
      <c r="H344" s="60"/>
      <c r="I344" s="50"/>
      <c r="J344" s="46"/>
      <c r="K344" s="47"/>
      <c r="L344" s="47"/>
    </row>
    <row r="345" spans="1:12" x14ac:dyDescent="0.3">
      <c r="A345" s="61"/>
      <c r="B345" s="44"/>
      <c r="C345" s="48"/>
      <c r="D345" s="60"/>
      <c r="E345" s="60"/>
      <c r="F345" s="60"/>
      <c r="G345" s="60"/>
      <c r="H345" s="60"/>
      <c r="I345" s="50"/>
      <c r="J345" s="46"/>
      <c r="K345" s="47"/>
      <c r="L345" s="47"/>
    </row>
    <row r="346" spans="1:12" x14ac:dyDescent="0.3">
      <c r="A346" s="61"/>
      <c r="B346" s="44"/>
      <c r="C346" s="48"/>
      <c r="D346" s="60"/>
      <c r="E346" s="60"/>
      <c r="F346" s="60"/>
      <c r="G346" s="60"/>
      <c r="H346" s="60"/>
      <c r="I346" s="50"/>
      <c r="J346" s="46"/>
      <c r="K346" s="47"/>
      <c r="L346" s="47"/>
    </row>
    <row r="347" spans="1:12" x14ac:dyDescent="0.3">
      <c r="A347" s="61"/>
      <c r="B347" s="44"/>
      <c r="C347" s="48"/>
      <c r="D347" s="60"/>
      <c r="E347" s="60"/>
      <c r="F347" s="60"/>
      <c r="G347" s="60"/>
      <c r="H347" s="60"/>
      <c r="I347" s="50"/>
      <c r="J347" s="46"/>
      <c r="K347" s="47"/>
      <c r="L347" s="47"/>
    </row>
    <row r="348" spans="1:12" x14ac:dyDescent="0.3">
      <c r="A348" s="61"/>
      <c r="B348" s="44"/>
      <c r="C348" s="48"/>
      <c r="D348" s="60"/>
      <c r="E348" s="60"/>
      <c r="F348" s="60"/>
      <c r="G348" s="60"/>
      <c r="H348" s="60"/>
      <c r="I348" s="50"/>
      <c r="J348" s="46"/>
      <c r="K348" s="47"/>
      <c r="L348" s="47"/>
    </row>
    <row r="349" spans="1:12" x14ac:dyDescent="0.3">
      <c r="A349" s="61"/>
      <c r="B349" s="44"/>
      <c r="C349" s="48"/>
      <c r="D349" s="60"/>
      <c r="E349" s="60"/>
      <c r="F349" s="60"/>
      <c r="G349" s="60"/>
      <c r="H349" s="60"/>
      <c r="I349" s="50"/>
      <c r="J349" s="46"/>
      <c r="K349" s="47"/>
      <c r="L349" s="47"/>
    </row>
    <row r="350" spans="1:12" x14ac:dyDescent="0.3">
      <c r="A350" s="61"/>
      <c r="B350" s="44"/>
      <c r="C350" s="48"/>
      <c r="D350" s="60"/>
      <c r="E350" s="60"/>
      <c r="F350" s="60"/>
      <c r="G350" s="60"/>
      <c r="H350" s="60"/>
      <c r="I350" s="50"/>
      <c r="J350" s="46"/>
      <c r="K350" s="47"/>
      <c r="L350" s="47"/>
    </row>
    <row r="351" spans="1:12" x14ac:dyDescent="0.3">
      <c r="A351" s="61"/>
      <c r="B351" s="44"/>
      <c r="C351" s="48"/>
      <c r="D351" s="60"/>
      <c r="E351" s="60"/>
      <c r="F351" s="60"/>
      <c r="G351" s="60"/>
      <c r="H351" s="60"/>
      <c r="I351" s="50"/>
      <c r="J351" s="46"/>
      <c r="K351" s="47"/>
      <c r="L351" s="47"/>
    </row>
    <row r="352" spans="1:12" x14ac:dyDescent="0.3">
      <c r="A352" s="61"/>
      <c r="B352" s="44"/>
      <c r="C352" s="48"/>
      <c r="D352" s="60"/>
      <c r="E352" s="60"/>
      <c r="F352" s="60"/>
      <c r="G352" s="60"/>
      <c r="H352" s="60"/>
      <c r="I352" s="50"/>
      <c r="J352" s="46"/>
      <c r="K352" s="47"/>
      <c r="L352" s="47"/>
    </row>
    <row r="353" spans="1:12" x14ac:dyDescent="0.3">
      <c r="A353" s="61"/>
      <c r="B353" s="44"/>
      <c r="C353" s="48"/>
      <c r="D353" s="60"/>
      <c r="E353" s="60"/>
      <c r="F353" s="60"/>
      <c r="G353" s="60"/>
      <c r="H353" s="60"/>
      <c r="I353" s="50"/>
      <c r="J353" s="46"/>
      <c r="K353" s="47"/>
      <c r="L353" s="47"/>
    </row>
    <row r="354" spans="1:12" x14ac:dyDescent="0.3">
      <c r="A354" s="61"/>
      <c r="B354" s="44"/>
      <c r="C354" s="48"/>
      <c r="D354" s="60"/>
      <c r="E354" s="60"/>
      <c r="F354" s="60"/>
      <c r="G354" s="60"/>
      <c r="H354" s="60"/>
      <c r="I354" s="50"/>
      <c r="J354" s="46"/>
      <c r="K354" s="47"/>
      <c r="L354" s="47"/>
    </row>
    <row r="355" spans="1:12" x14ac:dyDescent="0.3">
      <c r="A355" s="61"/>
      <c r="B355" s="44"/>
      <c r="C355" s="48"/>
      <c r="D355" s="60"/>
      <c r="E355" s="60"/>
      <c r="F355" s="60"/>
      <c r="G355" s="60"/>
      <c r="H355" s="60"/>
      <c r="I355" s="50"/>
      <c r="J355" s="46"/>
      <c r="K355" s="47"/>
      <c r="L355" s="47"/>
    </row>
    <row r="356" spans="1:12" x14ac:dyDescent="0.3">
      <c r="A356" s="61"/>
      <c r="B356" s="44"/>
      <c r="C356" s="48"/>
      <c r="D356" s="60"/>
      <c r="E356" s="60"/>
      <c r="F356" s="60"/>
      <c r="G356" s="60"/>
      <c r="H356" s="60"/>
      <c r="I356" s="50"/>
      <c r="J356" s="46"/>
      <c r="K356" s="47"/>
      <c r="L356" s="47"/>
    </row>
    <row r="357" spans="1:12" x14ac:dyDescent="0.3">
      <c r="A357" s="61"/>
      <c r="B357" s="44"/>
      <c r="C357" s="48"/>
      <c r="D357" s="60"/>
      <c r="E357" s="60"/>
      <c r="F357" s="60"/>
      <c r="G357" s="60"/>
      <c r="H357" s="60"/>
      <c r="I357" s="50"/>
      <c r="J357" s="46"/>
      <c r="K357" s="47"/>
      <c r="L357" s="47"/>
    </row>
    <row r="358" spans="1:12" x14ac:dyDescent="0.3">
      <c r="A358" s="61"/>
      <c r="B358" s="44"/>
      <c r="C358" s="48"/>
      <c r="D358" s="60"/>
      <c r="E358" s="60"/>
      <c r="F358" s="60"/>
      <c r="G358" s="60"/>
      <c r="H358" s="60"/>
      <c r="I358" s="50"/>
      <c r="J358" s="46"/>
      <c r="K358" s="47"/>
      <c r="L358" s="47"/>
    </row>
    <row r="359" spans="1:12" x14ac:dyDescent="0.3">
      <c r="A359" s="61"/>
      <c r="B359" s="44"/>
      <c r="C359" s="48"/>
      <c r="D359" s="60"/>
      <c r="E359" s="60"/>
      <c r="F359" s="60"/>
      <c r="G359" s="60"/>
      <c r="H359" s="60"/>
      <c r="I359" s="50"/>
      <c r="J359" s="46"/>
      <c r="K359" s="47"/>
      <c r="L359" s="47"/>
    </row>
    <row r="360" spans="1:12" x14ac:dyDescent="0.3">
      <c r="A360" s="61"/>
      <c r="B360" s="44"/>
      <c r="C360" s="48"/>
      <c r="D360" s="60"/>
      <c r="E360" s="60"/>
      <c r="F360" s="60"/>
      <c r="G360" s="60"/>
      <c r="H360" s="60"/>
      <c r="I360" s="50"/>
      <c r="J360" s="46"/>
      <c r="K360" s="47"/>
      <c r="L360" s="47"/>
    </row>
    <row r="361" spans="1:12" x14ac:dyDescent="0.3">
      <c r="A361" s="61"/>
      <c r="B361" s="44"/>
      <c r="C361" s="48"/>
      <c r="D361" s="60"/>
      <c r="E361" s="60"/>
      <c r="F361" s="60"/>
      <c r="G361" s="60"/>
      <c r="H361" s="60"/>
      <c r="I361" s="50"/>
      <c r="J361" s="46"/>
      <c r="K361" s="47"/>
      <c r="L361" s="47"/>
    </row>
    <row r="362" spans="1:12" x14ac:dyDescent="0.3">
      <c r="A362" s="61"/>
      <c r="B362" s="44"/>
      <c r="C362" s="48"/>
      <c r="D362" s="60"/>
      <c r="E362" s="60"/>
      <c r="F362" s="60"/>
      <c r="G362" s="60"/>
      <c r="H362" s="60"/>
      <c r="I362" s="50"/>
      <c r="J362" s="46"/>
      <c r="K362" s="47"/>
      <c r="L362" s="47"/>
    </row>
    <row r="363" spans="1:12" x14ac:dyDescent="0.3">
      <c r="A363" s="61"/>
      <c r="B363" s="44"/>
      <c r="C363" s="48"/>
      <c r="D363" s="60"/>
      <c r="E363" s="60"/>
      <c r="F363" s="60"/>
      <c r="G363" s="60"/>
      <c r="H363" s="60"/>
      <c r="I363" s="50"/>
      <c r="J363" s="46"/>
      <c r="K363" s="47"/>
      <c r="L363" s="47"/>
    </row>
    <row r="364" spans="1:12" x14ac:dyDescent="0.3">
      <c r="A364" s="61"/>
      <c r="B364" s="44"/>
      <c r="C364" s="48"/>
      <c r="D364" s="60"/>
      <c r="E364" s="60"/>
      <c r="F364" s="60"/>
      <c r="G364" s="60"/>
      <c r="H364" s="60"/>
      <c r="I364" s="50"/>
      <c r="J364" s="46"/>
      <c r="K364" s="47"/>
      <c r="L364" s="47"/>
    </row>
    <row r="365" spans="1:12" x14ac:dyDescent="0.3">
      <c r="A365" s="61"/>
      <c r="B365" s="44"/>
      <c r="C365" s="48"/>
      <c r="D365" s="60"/>
      <c r="E365" s="60"/>
      <c r="F365" s="60"/>
      <c r="G365" s="60"/>
      <c r="H365" s="60"/>
      <c r="I365" s="50"/>
      <c r="J365" s="46"/>
      <c r="K365" s="47"/>
      <c r="L365" s="47"/>
    </row>
    <row r="366" spans="1:12" x14ac:dyDescent="0.3">
      <c r="A366" s="61"/>
      <c r="B366" s="44"/>
      <c r="C366" s="48"/>
      <c r="D366" s="60"/>
      <c r="E366" s="60"/>
      <c r="F366" s="60"/>
      <c r="G366" s="60"/>
      <c r="H366" s="60"/>
      <c r="I366" s="50"/>
      <c r="J366" s="46"/>
      <c r="K366" s="47"/>
      <c r="L366" s="47"/>
    </row>
    <row r="367" spans="1:12" x14ac:dyDescent="0.3">
      <c r="A367" s="61"/>
      <c r="B367" s="44"/>
      <c r="C367" s="48"/>
      <c r="D367" s="60"/>
      <c r="E367" s="60"/>
      <c r="F367" s="60"/>
      <c r="G367" s="60"/>
      <c r="H367" s="60"/>
      <c r="I367" s="50"/>
      <c r="J367" s="46"/>
      <c r="K367" s="47"/>
      <c r="L367" s="47"/>
    </row>
    <row r="368" spans="1:12" x14ac:dyDescent="0.3">
      <c r="A368" s="61"/>
      <c r="B368" s="44"/>
      <c r="C368" s="48"/>
      <c r="D368" s="60"/>
      <c r="E368" s="60"/>
      <c r="F368" s="60"/>
      <c r="G368" s="60"/>
      <c r="H368" s="60"/>
      <c r="I368" s="50"/>
      <c r="J368" s="46"/>
      <c r="K368" s="47"/>
      <c r="L368" s="47"/>
    </row>
    <row r="369" spans="1:12" x14ac:dyDescent="0.3">
      <c r="A369" s="61"/>
      <c r="B369" s="44"/>
      <c r="C369" s="48"/>
      <c r="D369" s="60"/>
      <c r="E369" s="60"/>
      <c r="F369" s="60"/>
      <c r="G369" s="60"/>
      <c r="H369" s="60"/>
      <c r="I369" s="50"/>
      <c r="J369" s="46"/>
      <c r="K369" s="47"/>
      <c r="L369" s="47"/>
    </row>
    <row r="370" spans="1:12" x14ac:dyDescent="0.3">
      <c r="A370" s="61"/>
      <c r="B370" s="44"/>
      <c r="C370" s="48"/>
      <c r="D370" s="60"/>
      <c r="E370" s="60"/>
      <c r="F370" s="60"/>
      <c r="G370" s="60"/>
      <c r="H370" s="60"/>
      <c r="I370" s="50"/>
      <c r="J370" s="46"/>
      <c r="K370" s="47"/>
      <c r="L370" s="47"/>
    </row>
    <row r="371" spans="1:12" x14ac:dyDescent="0.3">
      <c r="A371" s="61"/>
      <c r="B371" s="44"/>
      <c r="C371" s="48"/>
      <c r="D371" s="60"/>
      <c r="E371" s="60"/>
      <c r="F371" s="60"/>
      <c r="G371" s="60"/>
      <c r="H371" s="60"/>
      <c r="I371" s="50"/>
      <c r="J371" s="46"/>
      <c r="K371" s="47"/>
      <c r="L371" s="47"/>
    </row>
    <row r="372" spans="1:12" x14ac:dyDescent="0.3">
      <c r="A372" s="61"/>
      <c r="B372" s="44"/>
      <c r="C372" s="48"/>
      <c r="D372" s="60"/>
      <c r="E372" s="60"/>
      <c r="F372" s="60"/>
      <c r="G372" s="60"/>
      <c r="H372" s="60"/>
      <c r="I372" s="50"/>
      <c r="J372" s="46"/>
      <c r="K372" s="47"/>
      <c r="L372" s="47"/>
    </row>
    <row r="373" spans="1:12" x14ac:dyDescent="0.3">
      <c r="A373" s="61"/>
      <c r="B373" s="44"/>
      <c r="C373" s="48"/>
      <c r="D373" s="60"/>
      <c r="E373" s="60"/>
      <c r="F373" s="60"/>
      <c r="G373" s="60"/>
      <c r="H373" s="60"/>
      <c r="I373" s="50"/>
      <c r="J373" s="46"/>
      <c r="K373" s="47"/>
      <c r="L373" s="47"/>
    </row>
    <row r="374" spans="1:12" x14ac:dyDescent="0.3">
      <c r="A374" s="61"/>
      <c r="B374" s="44"/>
      <c r="C374" s="48"/>
      <c r="D374" s="60"/>
      <c r="E374" s="60"/>
      <c r="F374" s="60"/>
      <c r="G374" s="60"/>
      <c r="H374" s="60"/>
      <c r="I374" s="50"/>
      <c r="J374" s="46"/>
      <c r="K374" s="47"/>
      <c r="L374" s="47"/>
    </row>
    <row r="375" spans="1:12" x14ac:dyDescent="0.3">
      <c r="A375" s="61"/>
      <c r="B375" s="44"/>
      <c r="C375" s="48"/>
      <c r="D375" s="60"/>
      <c r="E375" s="60"/>
      <c r="F375" s="60"/>
      <c r="G375" s="60"/>
      <c r="H375" s="60"/>
      <c r="I375" s="50"/>
      <c r="J375" s="46"/>
      <c r="K375" s="47"/>
      <c r="L375" s="47"/>
    </row>
    <row r="376" spans="1:12" x14ac:dyDescent="0.3">
      <c r="A376" s="61"/>
      <c r="B376" s="44"/>
      <c r="C376" s="48"/>
      <c r="D376" s="60"/>
      <c r="E376" s="60"/>
      <c r="F376" s="60"/>
      <c r="G376" s="60"/>
      <c r="H376" s="60"/>
      <c r="I376" s="50"/>
      <c r="J376" s="46"/>
      <c r="K376" s="47"/>
      <c r="L376" s="47"/>
    </row>
    <row r="377" spans="1:12" x14ac:dyDescent="0.3">
      <c r="A377" s="61"/>
      <c r="B377" s="44"/>
      <c r="C377" s="48"/>
      <c r="D377" s="60"/>
      <c r="E377" s="60"/>
      <c r="F377" s="60"/>
      <c r="G377" s="60"/>
      <c r="H377" s="60"/>
      <c r="I377" s="50"/>
      <c r="J377" s="46"/>
      <c r="K377" s="47"/>
      <c r="L377" s="47"/>
    </row>
    <row r="378" spans="1:12" x14ac:dyDescent="0.3">
      <c r="A378" s="61"/>
      <c r="B378" s="44"/>
      <c r="C378" s="48"/>
      <c r="D378" s="60"/>
      <c r="E378" s="60"/>
      <c r="F378" s="60"/>
      <c r="G378" s="60"/>
      <c r="H378" s="60"/>
      <c r="I378" s="50"/>
      <c r="J378" s="46"/>
      <c r="K378" s="47"/>
      <c r="L378" s="47"/>
    </row>
    <row r="379" spans="1:12" x14ac:dyDescent="0.3">
      <c r="A379" s="61"/>
      <c r="B379" s="44"/>
      <c r="C379" s="48"/>
      <c r="D379" s="60"/>
      <c r="E379" s="60"/>
      <c r="F379" s="60"/>
      <c r="G379" s="60"/>
      <c r="H379" s="60"/>
      <c r="I379" s="50"/>
      <c r="J379" s="46"/>
      <c r="K379" s="47"/>
      <c r="L379" s="47"/>
    </row>
    <row r="380" spans="1:12" x14ac:dyDescent="0.3">
      <c r="A380" s="61"/>
      <c r="B380" s="44"/>
      <c r="C380" s="48"/>
      <c r="D380" s="60"/>
      <c r="E380" s="60"/>
      <c r="F380" s="60"/>
      <c r="G380" s="60"/>
      <c r="H380" s="60"/>
      <c r="I380" s="50"/>
      <c r="J380" s="46"/>
      <c r="K380" s="47"/>
      <c r="L380" s="47"/>
    </row>
    <row r="381" spans="1:12" x14ac:dyDescent="0.3">
      <c r="A381" s="61"/>
      <c r="B381" s="44"/>
      <c r="C381" s="48"/>
      <c r="D381" s="60"/>
      <c r="E381" s="60"/>
      <c r="F381" s="60"/>
      <c r="G381" s="60"/>
      <c r="H381" s="60"/>
      <c r="I381" s="50"/>
      <c r="J381" s="46"/>
      <c r="K381" s="47"/>
      <c r="L381" s="47"/>
    </row>
    <row r="382" spans="1:12" x14ac:dyDescent="0.3">
      <c r="A382" s="61"/>
      <c r="B382" s="44"/>
      <c r="C382" s="48"/>
      <c r="D382" s="60"/>
      <c r="E382" s="60"/>
      <c r="F382" s="60"/>
      <c r="G382" s="60"/>
      <c r="H382" s="60"/>
      <c r="I382" s="50"/>
      <c r="J382" s="46"/>
      <c r="K382" s="47"/>
      <c r="L382" s="47"/>
    </row>
    <row r="383" spans="1:12" x14ac:dyDescent="0.3">
      <c r="A383" s="61"/>
      <c r="B383" s="44"/>
      <c r="C383" s="48"/>
      <c r="D383" s="60"/>
      <c r="E383" s="60"/>
      <c r="F383" s="60"/>
      <c r="G383" s="60"/>
      <c r="H383" s="60"/>
      <c r="I383" s="50"/>
      <c r="J383" s="46"/>
      <c r="K383" s="47"/>
      <c r="L383" s="47"/>
    </row>
    <row r="384" spans="1:12" x14ac:dyDescent="0.3">
      <c r="A384" s="61"/>
      <c r="B384" s="44"/>
      <c r="C384" s="48"/>
      <c r="D384" s="60"/>
      <c r="E384" s="60"/>
      <c r="F384" s="60"/>
      <c r="G384" s="60"/>
      <c r="H384" s="60"/>
      <c r="I384" s="50"/>
      <c r="J384" s="46"/>
      <c r="K384" s="47"/>
      <c r="L384" s="47"/>
    </row>
    <row r="385" spans="1:12" x14ac:dyDescent="0.3">
      <c r="A385" s="61"/>
      <c r="B385" s="44"/>
      <c r="C385" s="48"/>
      <c r="D385" s="60"/>
      <c r="E385" s="60"/>
      <c r="F385" s="60"/>
      <c r="G385" s="60"/>
      <c r="H385" s="60"/>
      <c r="I385" s="50"/>
      <c r="J385" s="46"/>
      <c r="K385" s="47"/>
      <c r="L385" s="47"/>
    </row>
    <row r="386" spans="1:12" x14ac:dyDescent="0.3">
      <c r="A386" s="61"/>
      <c r="B386" s="44"/>
      <c r="C386" s="48"/>
      <c r="D386" s="60"/>
      <c r="E386" s="60"/>
      <c r="F386" s="60"/>
      <c r="G386" s="60"/>
      <c r="H386" s="60"/>
      <c r="I386" s="50"/>
      <c r="J386" s="46"/>
      <c r="K386" s="47"/>
      <c r="L386" s="47"/>
    </row>
    <row r="387" spans="1:12" x14ac:dyDescent="0.3">
      <c r="A387" s="61"/>
      <c r="B387" s="44"/>
      <c r="C387" s="48"/>
      <c r="D387" s="60"/>
      <c r="E387" s="60"/>
      <c r="F387" s="60"/>
      <c r="G387" s="60"/>
      <c r="H387" s="60"/>
      <c r="I387" s="50"/>
      <c r="J387" s="46"/>
      <c r="K387" s="47"/>
      <c r="L387" s="47"/>
    </row>
    <row r="388" spans="1:12" x14ac:dyDescent="0.3">
      <c r="A388" s="61"/>
      <c r="B388" s="44"/>
      <c r="C388" s="48"/>
      <c r="D388" s="60"/>
      <c r="E388" s="60"/>
      <c r="F388" s="60"/>
      <c r="G388" s="60"/>
      <c r="H388" s="60"/>
      <c r="I388" s="50"/>
      <c r="J388" s="46"/>
      <c r="K388" s="47"/>
      <c r="L388" s="47"/>
    </row>
    <row r="389" spans="1:12" x14ac:dyDescent="0.3">
      <c r="A389" s="61"/>
      <c r="B389" s="44"/>
      <c r="C389" s="48"/>
      <c r="D389" s="60"/>
      <c r="E389" s="60"/>
      <c r="F389" s="60"/>
      <c r="G389" s="60"/>
      <c r="H389" s="60"/>
      <c r="I389" s="50"/>
      <c r="J389" s="46"/>
      <c r="K389" s="47"/>
      <c r="L389" s="47"/>
    </row>
    <row r="390" spans="1:12" x14ac:dyDescent="0.3">
      <c r="A390" s="61"/>
      <c r="B390" s="44"/>
      <c r="C390" s="48"/>
      <c r="D390" s="60"/>
      <c r="E390" s="60"/>
      <c r="F390" s="60"/>
      <c r="G390" s="60"/>
      <c r="H390" s="60"/>
      <c r="I390" s="50"/>
      <c r="J390" s="46"/>
      <c r="K390" s="47"/>
      <c r="L390" s="47"/>
    </row>
    <row r="391" spans="1:12" x14ac:dyDescent="0.3">
      <c r="A391" s="61"/>
      <c r="B391" s="44"/>
      <c r="C391" s="48"/>
      <c r="D391" s="60"/>
      <c r="E391" s="60"/>
      <c r="F391" s="60"/>
      <c r="G391" s="60"/>
      <c r="H391" s="60"/>
      <c r="I391" s="50"/>
      <c r="J391" s="46"/>
      <c r="K391" s="47"/>
      <c r="L391" s="47"/>
    </row>
    <row r="392" spans="1:12" x14ac:dyDescent="0.3">
      <c r="A392" s="61"/>
      <c r="B392" s="44"/>
      <c r="C392" s="48"/>
      <c r="D392" s="60"/>
      <c r="E392" s="60"/>
      <c r="F392" s="60"/>
      <c r="G392" s="60"/>
      <c r="H392" s="60"/>
      <c r="I392" s="50"/>
      <c r="J392" s="46"/>
      <c r="K392" s="47"/>
      <c r="L392" s="47"/>
    </row>
    <row r="393" spans="1:12" x14ac:dyDescent="0.3">
      <c r="A393" s="61"/>
      <c r="B393" s="44"/>
      <c r="C393" s="48"/>
      <c r="D393" s="60"/>
      <c r="E393" s="60"/>
      <c r="F393" s="60"/>
      <c r="G393" s="60"/>
      <c r="H393" s="60"/>
      <c r="I393" s="50"/>
      <c r="J393" s="46"/>
      <c r="K393" s="47"/>
      <c r="L393" s="47"/>
    </row>
    <row r="394" spans="1:12" x14ac:dyDescent="0.3">
      <c r="A394" s="61"/>
      <c r="B394" s="44"/>
      <c r="C394" s="48"/>
      <c r="D394" s="60"/>
      <c r="E394" s="60"/>
      <c r="F394" s="60"/>
      <c r="G394" s="60"/>
      <c r="H394" s="60"/>
      <c r="I394" s="50"/>
      <c r="J394" s="46"/>
      <c r="K394" s="47"/>
      <c r="L394" s="47"/>
    </row>
    <row r="395" spans="1:12" x14ac:dyDescent="0.3">
      <c r="A395" s="61"/>
      <c r="B395" s="44"/>
      <c r="C395" s="48"/>
      <c r="D395" s="60"/>
      <c r="E395" s="60"/>
      <c r="F395" s="60"/>
      <c r="G395" s="60"/>
      <c r="H395" s="60"/>
      <c r="I395" s="50"/>
      <c r="J395" s="46"/>
      <c r="K395" s="47"/>
      <c r="L395" s="47"/>
    </row>
    <row r="396" spans="1:12" x14ac:dyDescent="0.3">
      <c r="A396" s="61"/>
      <c r="B396" s="44"/>
      <c r="C396" s="48"/>
      <c r="D396" s="60"/>
      <c r="E396" s="60"/>
      <c r="F396" s="60"/>
      <c r="G396" s="60"/>
      <c r="H396" s="60"/>
      <c r="I396" s="50"/>
      <c r="J396" s="46"/>
      <c r="K396" s="47"/>
      <c r="L396" s="47"/>
    </row>
    <row r="397" spans="1:12" x14ac:dyDescent="0.3">
      <c r="A397" s="61"/>
      <c r="B397" s="44"/>
      <c r="C397" s="48"/>
      <c r="D397" s="60"/>
      <c r="E397" s="60"/>
      <c r="F397" s="60"/>
      <c r="G397" s="60"/>
      <c r="H397" s="60"/>
      <c r="I397" s="50"/>
      <c r="J397" s="46"/>
      <c r="K397" s="47"/>
      <c r="L397" s="47"/>
    </row>
    <row r="398" spans="1:12" x14ac:dyDescent="0.3">
      <c r="A398" s="61"/>
      <c r="B398" s="44"/>
      <c r="C398" s="48"/>
      <c r="D398" s="60"/>
      <c r="E398" s="60"/>
      <c r="F398" s="60"/>
      <c r="G398" s="60"/>
      <c r="H398" s="60"/>
      <c r="I398" s="50"/>
      <c r="J398" s="46"/>
      <c r="K398" s="47"/>
      <c r="L398" s="47"/>
    </row>
    <row r="399" spans="1:12" x14ac:dyDescent="0.3">
      <c r="A399" s="61"/>
      <c r="B399" s="44"/>
      <c r="C399" s="48"/>
      <c r="D399" s="60"/>
      <c r="E399" s="60"/>
      <c r="F399" s="60"/>
      <c r="G399" s="60"/>
      <c r="H399" s="60"/>
      <c r="I399" s="50"/>
      <c r="J399" s="46"/>
      <c r="K399" s="47"/>
      <c r="L399" s="47"/>
    </row>
    <row r="400" spans="1:12" x14ac:dyDescent="0.3">
      <c r="A400" s="61"/>
      <c r="B400" s="44"/>
      <c r="C400" s="48"/>
      <c r="D400" s="60"/>
      <c r="E400" s="60"/>
      <c r="F400" s="60"/>
      <c r="G400" s="60"/>
      <c r="H400" s="60"/>
      <c r="I400" s="50"/>
      <c r="J400" s="46"/>
      <c r="K400" s="47"/>
      <c r="L400" s="47"/>
    </row>
    <row r="401" spans="1:12" x14ac:dyDescent="0.3">
      <c r="A401" s="61"/>
      <c r="B401" s="44"/>
      <c r="C401" s="48"/>
      <c r="D401" s="60"/>
      <c r="E401" s="60"/>
      <c r="F401" s="60"/>
      <c r="G401" s="60"/>
      <c r="H401" s="60"/>
      <c r="I401" s="50"/>
      <c r="J401" s="46"/>
      <c r="K401" s="47"/>
      <c r="L401" s="47"/>
    </row>
    <row r="402" spans="1:12" x14ac:dyDescent="0.3">
      <c r="A402" s="61"/>
      <c r="B402" s="44"/>
      <c r="C402" s="48"/>
      <c r="D402" s="60"/>
      <c r="E402" s="60"/>
      <c r="F402" s="60"/>
      <c r="G402" s="60"/>
      <c r="H402" s="60"/>
      <c r="I402" s="50"/>
      <c r="J402" s="46"/>
      <c r="K402" s="47"/>
      <c r="L402" s="47"/>
    </row>
    <row r="403" spans="1:12" x14ac:dyDescent="0.3">
      <c r="A403" s="61"/>
      <c r="B403" s="44"/>
      <c r="C403" s="48"/>
      <c r="D403" s="60"/>
      <c r="E403" s="60"/>
      <c r="F403" s="60"/>
      <c r="G403" s="60"/>
      <c r="H403" s="60"/>
      <c r="I403" s="50"/>
      <c r="J403" s="46"/>
      <c r="K403" s="47"/>
      <c r="L403" s="47"/>
    </row>
    <row r="404" spans="1:12" x14ac:dyDescent="0.3">
      <c r="A404" s="61"/>
      <c r="B404" s="44"/>
      <c r="C404" s="48"/>
      <c r="D404" s="60"/>
      <c r="E404" s="60"/>
      <c r="F404" s="60"/>
      <c r="G404" s="60"/>
      <c r="H404" s="60"/>
      <c r="I404" s="50"/>
      <c r="J404" s="46"/>
      <c r="K404" s="47"/>
      <c r="L404" s="47"/>
    </row>
    <row r="405" spans="1:12" x14ac:dyDescent="0.3">
      <c r="A405" s="61"/>
      <c r="B405" s="44"/>
      <c r="C405" s="48"/>
      <c r="D405" s="60"/>
      <c r="E405" s="60"/>
      <c r="F405" s="60"/>
      <c r="G405" s="60"/>
      <c r="H405" s="60"/>
      <c r="I405" s="50"/>
      <c r="J405" s="46"/>
      <c r="K405" s="47"/>
      <c r="L405" s="47"/>
    </row>
    <row r="406" spans="1:12" x14ac:dyDescent="0.3">
      <c r="A406" s="61"/>
      <c r="B406" s="44"/>
      <c r="C406" s="48"/>
      <c r="D406" s="60"/>
      <c r="E406" s="60"/>
      <c r="F406" s="60"/>
      <c r="G406" s="60"/>
      <c r="H406" s="60"/>
      <c r="I406" s="50"/>
      <c r="J406" s="46"/>
      <c r="K406" s="47"/>
      <c r="L406" s="47"/>
    </row>
    <row r="407" spans="1:12" x14ac:dyDescent="0.3">
      <c r="A407" s="61"/>
      <c r="B407" s="44"/>
      <c r="C407" s="48"/>
      <c r="D407" s="60"/>
      <c r="E407" s="60"/>
      <c r="F407" s="60"/>
      <c r="G407" s="60"/>
      <c r="H407" s="60"/>
      <c r="I407" s="50"/>
      <c r="J407" s="46"/>
      <c r="K407" s="47"/>
      <c r="L407" s="47"/>
    </row>
    <row r="408" spans="1:12" x14ac:dyDescent="0.3">
      <c r="A408" s="61"/>
      <c r="B408" s="44"/>
      <c r="C408" s="48"/>
      <c r="D408" s="60"/>
      <c r="E408" s="60"/>
      <c r="F408" s="60"/>
      <c r="G408" s="60"/>
      <c r="H408" s="60"/>
      <c r="I408" s="50"/>
      <c r="J408" s="46"/>
      <c r="K408" s="47"/>
      <c r="L408" s="47"/>
    </row>
    <row r="409" spans="1:12" x14ac:dyDescent="0.3">
      <c r="A409" s="61"/>
      <c r="B409" s="44"/>
      <c r="C409" s="48"/>
      <c r="D409" s="60"/>
      <c r="E409" s="60"/>
      <c r="F409" s="60"/>
      <c r="G409" s="60"/>
      <c r="H409" s="60"/>
      <c r="I409" s="50"/>
      <c r="J409" s="46"/>
      <c r="K409" s="47"/>
      <c r="L409" s="47"/>
    </row>
    <row r="410" spans="1:12" x14ac:dyDescent="0.3">
      <c r="A410" s="61"/>
      <c r="B410" s="44"/>
      <c r="C410" s="48"/>
      <c r="D410" s="60"/>
      <c r="E410" s="60"/>
      <c r="F410" s="60"/>
      <c r="G410" s="60"/>
      <c r="H410" s="60"/>
      <c r="I410" s="50"/>
      <c r="J410" s="46"/>
      <c r="K410" s="47"/>
      <c r="L410" s="47"/>
    </row>
    <row r="411" spans="1:12" x14ac:dyDescent="0.3">
      <c r="A411" s="61"/>
      <c r="B411" s="44"/>
      <c r="C411" s="48"/>
      <c r="D411" s="60"/>
      <c r="E411" s="60"/>
      <c r="F411" s="60"/>
      <c r="G411" s="60"/>
      <c r="H411" s="60"/>
      <c r="I411" s="50"/>
      <c r="J411" s="46"/>
      <c r="K411" s="47"/>
      <c r="L411" s="47"/>
    </row>
    <row r="412" spans="1:12" x14ac:dyDescent="0.3">
      <c r="A412" s="61"/>
      <c r="B412" s="44"/>
      <c r="C412" s="48"/>
      <c r="D412" s="60"/>
      <c r="E412" s="60"/>
      <c r="F412" s="60"/>
      <c r="G412" s="60"/>
      <c r="H412" s="60"/>
      <c r="I412" s="50"/>
      <c r="J412" s="46"/>
      <c r="K412" s="47"/>
      <c r="L412" s="47"/>
    </row>
    <row r="413" spans="1:12" x14ac:dyDescent="0.3">
      <c r="A413" s="61"/>
      <c r="B413" s="44"/>
      <c r="C413" s="48"/>
      <c r="D413" s="60"/>
      <c r="E413" s="60"/>
      <c r="F413" s="60"/>
      <c r="G413" s="60"/>
      <c r="H413" s="60"/>
      <c r="I413" s="50"/>
      <c r="J413" s="46"/>
      <c r="K413" s="47"/>
      <c r="L413" s="47"/>
    </row>
    <row r="414" spans="1:12" x14ac:dyDescent="0.3">
      <c r="A414" s="61"/>
      <c r="B414" s="44"/>
      <c r="C414" s="48"/>
      <c r="D414" s="60"/>
      <c r="E414" s="60"/>
      <c r="F414" s="60"/>
      <c r="G414" s="60"/>
      <c r="H414" s="60"/>
      <c r="I414" s="50"/>
      <c r="J414" s="46"/>
      <c r="K414" s="47"/>
      <c r="L414" s="47"/>
    </row>
    <row r="415" spans="1:12" x14ac:dyDescent="0.3">
      <c r="A415" s="61"/>
      <c r="B415" s="44"/>
      <c r="C415" s="48"/>
      <c r="D415" s="60"/>
      <c r="E415" s="60"/>
      <c r="F415" s="60"/>
      <c r="G415" s="60"/>
      <c r="H415" s="60"/>
      <c r="I415" s="50"/>
      <c r="J415" s="46"/>
      <c r="K415" s="47"/>
      <c r="L415" s="47"/>
    </row>
    <row r="416" spans="1:12" x14ac:dyDescent="0.3">
      <c r="A416" s="61"/>
      <c r="B416" s="44"/>
      <c r="C416" s="48"/>
      <c r="D416" s="60"/>
      <c r="E416" s="60"/>
      <c r="F416" s="60"/>
      <c r="G416" s="60"/>
      <c r="H416" s="60"/>
      <c r="I416" s="50"/>
      <c r="J416" s="46"/>
      <c r="K416" s="47"/>
      <c r="L416" s="47"/>
    </row>
    <row r="417" spans="1:12" x14ac:dyDescent="0.3">
      <c r="A417" s="61"/>
      <c r="B417" s="44"/>
      <c r="C417" s="48"/>
      <c r="D417" s="60"/>
      <c r="E417" s="60"/>
      <c r="F417" s="60"/>
      <c r="G417" s="60"/>
      <c r="H417" s="60"/>
      <c r="I417" s="50"/>
      <c r="J417" s="46"/>
      <c r="K417" s="47"/>
      <c r="L417" s="47"/>
    </row>
    <row r="418" spans="1:12" x14ac:dyDescent="0.3">
      <c r="A418" s="61"/>
      <c r="B418" s="44"/>
      <c r="C418" s="48"/>
      <c r="D418" s="60"/>
      <c r="E418" s="60"/>
      <c r="F418" s="60"/>
      <c r="G418" s="60"/>
      <c r="H418" s="60"/>
      <c r="I418" s="50"/>
      <c r="J418" s="46"/>
      <c r="K418" s="47"/>
      <c r="L418" s="47"/>
    </row>
    <row r="419" spans="1:12" x14ac:dyDescent="0.3">
      <c r="A419" s="61"/>
      <c r="B419" s="44"/>
      <c r="C419" s="48"/>
      <c r="D419" s="60"/>
      <c r="E419" s="60"/>
      <c r="F419" s="60"/>
      <c r="G419" s="60"/>
      <c r="H419" s="60"/>
      <c r="I419" s="50"/>
      <c r="J419" s="46"/>
      <c r="K419" s="47"/>
      <c r="L419" s="47"/>
    </row>
    <row r="420" spans="1:12" x14ac:dyDescent="0.3">
      <c r="A420" s="61"/>
      <c r="B420" s="44"/>
      <c r="C420" s="48"/>
      <c r="D420" s="60"/>
      <c r="E420" s="60"/>
      <c r="F420" s="60"/>
      <c r="G420" s="60"/>
      <c r="H420" s="60"/>
      <c r="I420" s="50"/>
      <c r="J420" s="46"/>
      <c r="K420" s="47"/>
      <c r="L420" s="47"/>
    </row>
    <row r="421" spans="1:12" x14ac:dyDescent="0.3">
      <c r="A421" s="61"/>
      <c r="B421" s="44"/>
      <c r="C421" s="48"/>
      <c r="D421" s="60"/>
      <c r="E421" s="60"/>
      <c r="F421" s="60"/>
      <c r="G421" s="60"/>
      <c r="H421" s="60"/>
      <c r="I421" s="50"/>
      <c r="J421" s="46"/>
      <c r="K421" s="47"/>
      <c r="L421" s="47"/>
    </row>
    <row r="422" spans="1:12" x14ac:dyDescent="0.3">
      <c r="A422" s="61"/>
      <c r="B422" s="44"/>
      <c r="C422" s="48"/>
      <c r="D422" s="60"/>
      <c r="E422" s="60"/>
      <c r="F422" s="60"/>
      <c r="G422" s="60"/>
      <c r="H422" s="60"/>
      <c r="I422" s="50"/>
      <c r="J422" s="46"/>
      <c r="K422" s="47"/>
      <c r="L422" s="47"/>
    </row>
    <row r="423" spans="1:12" x14ac:dyDescent="0.3">
      <c r="A423" s="61"/>
      <c r="B423" s="44"/>
      <c r="C423" s="48"/>
      <c r="D423" s="60"/>
      <c r="E423" s="60"/>
      <c r="F423" s="60"/>
      <c r="G423" s="60"/>
      <c r="H423" s="60"/>
      <c r="I423" s="50"/>
      <c r="J423" s="46"/>
      <c r="K423" s="47"/>
      <c r="L423" s="47"/>
    </row>
    <row r="424" spans="1:12" x14ac:dyDescent="0.3">
      <c r="A424" s="61"/>
      <c r="B424" s="44"/>
      <c r="C424" s="48"/>
      <c r="D424" s="60"/>
      <c r="E424" s="60"/>
      <c r="F424" s="60"/>
      <c r="G424" s="60"/>
      <c r="H424" s="60"/>
      <c r="I424" s="50"/>
      <c r="J424" s="46"/>
      <c r="K424" s="47"/>
      <c r="L424" s="47"/>
    </row>
    <row r="425" spans="1:12" x14ac:dyDescent="0.3">
      <c r="A425" s="61"/>
      <c r="B425" s="44"/>
      <c r="C425" s="48"/>
      <c r="D425" s="60"/>
      <c r="E425" s="60"/>
      <c r="F425" s="60"/>
      <c r="G425" s="60"/>
      <c r="H425" s="60"/>
      <c r="I425" s="50"/>
      <c r="J425" s="46"/>
      <c r="K425" s="47"/>
      <c r="L425" s="47"/>
    </row>
    <row r="426" spans="1:12" x14ac:dyDescent="0.3">
      <c r="A426" s="61"/>
      <c r="B426" s="44"/>
      <c r="C426" s="48"/>
      <c r="D426" s="60"/>
      <c r="E426" s="60"/>
      <c r="F426" s="60"/>
      <c r="G426" s="60"/>
      <c r="H426" s="60"/>
      <c r="I426" s="50"/>
      <c r="J426" s="46"/>
      <c r="K426" s="47"/>
      <c r="L426" s="47"/>
    </row>
    <row r="427" spans="1:12" x14ac:dyDescent="0.3">
      <c r="A427" s="61"/>
      <c r="B427" s="44"/>
      <c r="C427" s="48"/>
      <c r="D427" s="60"/>
      <c r="E427" s="60"/>
      <c r="F427" s="60"/>
      <c r="G427" s="60"/>
      <c r="H427" s="60"/>
      <c r="I427" s="50"/>
      <c r="J427" s="46"/>
      <c r="K427" s="47"/>
      <c r="L427" s="47"/>
    </row>
    <row r="428" spans="1:12" x14ac:dyDescent="0.3">
      <c r="A428" s="61"/>
      <c r="B428" s="44"/>
      <c r="C428" s="48"/>
      <c r="D428" s="60"/>
      <c r="E428" s="60"/>
      <c r="F428" s="60"/>
      <c r="G428" s="60"/>
      <c r="H428" s="60"/>
      <c r="I428" s="50"/>
      <c r="J428" s="46"/>
      <c r="K428" s="47"/>
      <c r="L428" s="47"/>
    </row>
    <row r="429" spans="1:12" x14ac:dyDescent="0.3">
      <c r="A429" s="61"/>
      <c r="B429" s="44"/>
      <c r="C429" s="48"/>
      <c r="D429" s="60"/>
      <c r="E429" s="60"/>
      <c r="F429" s="60"/>
      <c r="G429" s="60"/>
      <c r="H429" s="60"/>
      <c r="I429" s="50"/>
      <c r="J429" s="46"/>
      <c r="K429" s="47"/>
      <c r="L429" s="47"/>
    </row>
    <row r="430" spans="1:12" x14ac:dyDescent="0.3">
      <c r="A430" s="61"/>
      <c r="B430" s="44"/>
      <c r="C430" s="48"/>
      <c r="D430" s="60"/>
      <c r="E430" s="60"/>
      <c r="F430" s="60"/>
      <c r="G430" s="60"/>
      <c r="H430" s="60"/>
      <c r="I430" s="50"/>
      <c r="J430" s="46"/>
      <c r="K430" s="47"/>
      <c r="L430" s="47"/>
    </row>
    <row r="431" spans="1:12" x14ac:dyDescent="0.3">
      <c r="A431" s="61"/>
      <c r="B431" s="44"/>
      <c r="C431" s="48"/>
      <c r="D431" s="60"/>
      <c r="E431" s="60"/>
      <c r="F431" s="60"/>
      <c r="G431" s="60"/>
      <c r="H431" s="60"/>
      <c r="I431" s="50"/>
      <c r="J431" s="46"/>
      <c r="K431" s="47"/>
      <c r="L431" s="47"/>
    </row>
    <row r="432" spans="1:12" x14ac:dyDescent="0.3">
      <c r="A432" s="61"/>
      <c r="B432" s="44"/>
      <c r="C432" s="48"/>
      <c r="D432" s="60"/>
      <c r="E432" s="60"/>
      <c r="F432" s="60"/>
      <c r="G432" s="60"/>
      <c r="H432" s="60"/>
      <c r="I432" s="50"/>
      <c r="J432" s="46"/>
      <c r="K432" s="47"/>
      <c r="L432" s="47"/>
    </row>
    <row r="433" spans="1:12" x14ac:dyDescent="0.3">
      <c r="A433" s="61"/>
      <c r="B433" s="44"/>
      <c r="C433" s="48"/>
      <c r="D433" s="60"/>
      <c r="E433" s="60"/>
      <c r="F433" s="60"/>
      <c r="G433" s="60"/>
      <c r="H433" s="60"/>
      <c r="I433" s="50"/>
      <c r="J433" s="46"/>
      <c r="K433" s="47"/>
      <c r="L433" s="47"/>
    </row>
    <row r="434" spans="1:12" x14ac:dyDescent="0.3">
      <c r="A434" s="61"/>
      <c r="B434" s="44"/>
      <c r="C434" s="48"/>
      <c r="D434" s="60"/>
      <c r="E434" s="60"/>
      <c r="F434" s="60"/>
      <c r="G434" s="60"/>
      <c r="H434" s="60"/>
      <c r="I434" s="50"/>
      <c r="J434" s="46"/>
      <c r="K434" s="47"/>
      <c r="L434" s="47"/>
    </row>
    <row r="435" spans="1:12" x14ac:dyDescent="0.3">
      <c r="A435" s="61"/>
      <c r="B435" s="44"/>
      <c r="C435" s="48"/>
      <c r="D435" s="60"/>
      <c r="E435" s="60"/>
      <c r="F435" s="60"/>
      <c r="G435" s="60"/>
      <c r="H435" s="60"/>
      <c r="I435" s="50"/>
      <c r="J435" s="46"/>
      <c r="K435" s="47"/>
      <c r="L435" s="47"/>
    </row>
    <row r="436" spans="1:12" x14ac:dyDescent="0.3">
      <c r="A436" s="61"/>
      <c r="B436" s="44"/>
      <c r="C436" s="48"/>
      <c r="D436" s="60"/>
      <c r="E436" s="60"/>
      <c r="F436" s="60"/>
      <c r="G436" s="60"/>
      <c r="H436" s="60"/>
      <c r="I436" s="50"/>
      <c r="J436" s="46"/>
      <c r="K436" s="47"/>
      <c r="L436" s="47"/>
    </row>
    <row r="437" spans="1:12" x14ac:dyDescent="0.3">
      <c r="A437" s="61"/>
      <c r="B437" s="44"/>
      <c r="C437" s="48"/>
      <c r="D437" s="60"/>
      <c r="E437" s="60"/>
      <c r="F437" s="60"/>
      <c r="G437" s="60"/>
      <c r="H437" s="60"/>
      <c r="I437" s="50"/>
      <c r="J437" s="46"/>
      <c r="K437" s="47"/>
      <c r="L437" s="47"/>
    </row>
    <row r="438" spans="1:12" x14ac:dyDescent="0.3">
      <c r="A438" s="61"/>
      <c r="B438" s="44"/>
      <c r="C438" s="48"/>
      <c r="D438" s="60"/>
      <c r="E438" s="60"/>
      <c r="F438" s="60"/>
      <c r="G438" s="60"/>
      <c r="H438" s="60"/>
      <c r="I438" s="50"/>
      <c r="J438" s="46"/>
      <c r="K438" s="47"/>
      <c r="L438" s="47"/>
    </row>
    <row r="439" spans="1:12" x14ac:dyDescent="0.3">
      <c r="A439" s="61"/>
      <c r="B439" s="44"/>
      <c r="C439" s="48"/>
      <c r="D439" s="60"/>
      <c r="E439" s="60"/>
      <c r="F439" s="60"/>
      <c r="G439" s="60"/>
      <c r="H439" s="60"/>
      <c r="I439" s="50"/>
      <c r="J439" s="46"/>
      <c r="K439" s="47"/>
      <c r="L439" s="47"/>
    </row>
  </sheetData>
  <sheetProtection algorithmName="SHA-512" hashValue="Abkyt8MCQQpUNWzZbxpK8fZ+flFr0C9Joo1Gb4vqNb5ZzOPzmqByDliQKDAzHjk1NlzlRaE9PxbS9pGhReAl/w==" saltValue="nEVCAkucQhmMlrZYHxZ6cg==" spinCount="100000" sheet="1" objects="1" scenarios="1"/>
  <phoneticPr fontId="2"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393E0-1F88-42B6-BFC9-D6FDD6A17CAA}">
  <sheetPr>
    <tabColor rgb="FF00B0F0"/>
  </sheetPr>
  <dimension ref="A1:N152"/>
  <sheetViews>
    <sheetView showGridLines="0" zoomScaleNormal="100" workbookViewId="0">
      <selection activeCell="C14" sqref="C14"/>
    </sheetView>
  </sheetViews>
  <sheetFormatPr defaultColWidth="9.296875" defaultRowHeight="15.5" x14ac:dyDescent="0.3"/>
  <cols>
    <col min="1" max="2" width="20.69921875" style="82" customWidth="1"/>
    <col min="3" max="3" width="82.69921875" style="88" customWidth="1"/>
    <col min="4" max="4" width="22.796875" style="1" bestFit="1" customWidth="1"/>
    <col min="5" max="5" width="22.296875" style="1" bestFit="1" customWidth="1"/>
    <col min="6" max="6" width="18" style="1" bestFit="1" customWidth="1"/>
    <col min="7" max="7" width="20.69921875" style="1" customWidth="1"/>
    <col min="8" max="8" width="15.69921875" style="1" bestFit="1" customWidth="1"/>
    <col min="9" max="9" width="19.796875" style="81" bestFit="1" customWidth="1"/>
    <col min="10" max="10" width="9.69921875" style="174" bestFit="1" customWidth="1"/>
    <col min="11" max="11" width="20.296875" style="89" bestFit="1" customWidth="1"/>
    <col min="12" max="12" width="21.19921875" style="89" bestFit="1" customWidth="1"/>
    <col min="13" max="13" width="9.296875" style="81"/>
    <col min="14" max="14" width="9.296875" style="1"/>
    <col min="15" max="16384" width="9.296875" style="87"/>
  </cols>
  <sheetData>
    <row r="1" spans="1:14" s="19" customFormat="1" x14ac:dyDescent="0.3">
      <c r="A1" s="20"/>
      <c r="B1" s="20"/>
      <c r="C1" s="21"/>
      <c r="D1" s="78"/>
      <c r="E1" s="78"/>
      <c r="F1" s="78"/>
      <c r="G1" s="78"/>
      <c r="H1" s="78"/>
      <c r="I1" s="23"/>
      <c r="J1" s="24"/>
      <c r="K1" s="25"/>
      <c r="L1" s="25"/>
      <c r="M1" s="17"/>
      <c r="N1" s="18"/>
    </row>
    <row r="2" spans="1:14" s="19" customFormat="1" x14ac:dyDescent="0.3">
      <c r="A2" s="113" t="s">
        <v>0</v>
      </c>
      <c r="B2" s="20"/>
      <c r="C2" s="21" t="s">
        <v>742</v>
      </c>
      <c r="D2" s="78"/>
      <c r="E2" s="78"/>
      <c r="F2" s="78"/>
      <c r="G2" s="78"/>
      <c r="H2" s="78"/>
      <c r="I2" s="23"/>
      <c r="J2" s="24"/>
      <c r="K2" s="25"/>
      <c r="L2" s="25"/>
      <c r="M2" s="17"/>
      <c r="N2" s="18"/>
    </row>
    <row r="3" spans="1:14" s="27" customFormat="1" x14ac:dyDescent="0.3">
      <c r="A3" s="114" t="s">
        <v>1</v>
      </c>
      <c r="B3" s="26"/>
      <c r="C3" s="31"/>
      <c r="D3" s="31"/>
      <c r="E3" s="31"/>
      <c r="F3" s="31"/>
      <c r="G3" s="31"/>
      <c r="H3" s="31"/>
      <c r="I3" s="31"/>
      <c r="J3" s="31"/>
      <c r="K3" s="31"/>
      <c r="L3" s="31"/>
      <c r="M3" s="17"/>
      <c r="N3" s="17"/>
    </row>
    <row r="4" spans="1:14" s="27" customFormat="1" x14ac:dyDescent="0.3">
      <c r="B4" s="28"/>
      <c r="C4" s="31"/>
      <c r="D4" s="31"/>
      <c r="E4" s="31"/>
      <c r="F4" s="31"/>
      <c r="G4" s="31"/>
      <c r="H4" s="31"/>
      <c r="I4" s="31"/>
      <c r="J4" s="31"/>
      <c r="K4" s="31"/>
      <c r="L4" s="31"/>
      <c r="M4" s="17"/>
      <c r="N4" s="17"/>
    </row>
    <row r="5" spans="1:14" s="27" customFormat="1" x14ac:dyDescent="0.3">
      <c r="A5" s="29" t="s">
        <v>533</v>
      </c>
      <c r="B5" s="30"/>
      <c r="C5" s="30"/>
      <c r="D5" s="79"/>
      <c r="E5" s="79"/>
      <c r="F5" s="79"/>
      <c r="G5" s="79"/>
      <c r="H5" s="79"/>
      <c r="I5" s="30"/>
      <c r="J5" s="30"/>
      <c r="K5" s="30"/>
      <c r="L5" s="30"/>
      <c r="M5" s="17"/>
      <c r="N5" s="17"/>
    </row>
    <row r="6" spans="1:14" s="108" customFormat="1" ht="43.5" x14ac:dyDescent="0.3">
      <c r="A6" s="104" t="s">
        <v>2</v>
      </c>
      <c r="B6" s="104" t="s">
        <v>8</v>
      </c>
      <c r="C6" s="104" t="s">
        <v>3</v>
      </c>
      <c r="D6" s="104" t="s">
        <v>4</v>
      </c>
      <c r="E6" s="104" t="s">
        <v>5</v>
      </c>
      <c r="F6" s="104" t="s">
        <v>6</v>
      </c>
      <c r="G6" s="104" t="s">
        <v>491</v>
      </c>
      <c r="H6" s="104" t="s">
        <v>7</v>
      </c>
      <c r="I6" s="105" t="s">
        <v>9</v>
      </c>
      <c r="J6" s="106" t="s">
        <v>10</v>
      </c>
      <c r="K6" s="107" t="s">
        <v>11</v>
      </c>
      <c r="L6" s="107" t="s">
        <v>492</v>
      </c>
    </row>
    <row r="7" spans="1:14" s="175" customFormat="1" ht="20.5" customHeight="1" x14ac:dyDescent="0.3">
      <c r="A7" s="90" t="s">
        <v>329</v>
      </c>
      <c r="B7" s="90"/>
      <c r="C7" s="90"/>
      <c r="D7" s="90"/>
      <c r="E7" s="90"/>
      <c r="F7" s="90"/>
      <c r="G7" s="90"/>
      <c r="H7" s="90"/>
      <c r="I7" s="90"/>
      <c r="J7" s="90"/>
      <c r="K7" s="90"/>
      <c r="L7" s="90"/>
      <c r="M7" s="81"/>
      <c r="N7" s="81"/>
    </row>
    <row r="8" spans="1:14" s="103" customFormat="1" ht="58" x14ac:dyDescent="0.3">
      <c r="A8" s="5" t="s">
        <v>330</v>
      </c>
      <c r="B8" s="221">
        <v>1</v>
      </c>
      <c r="C8" s="7" t="s">
        <v>286</v>
      </c>
      <c r="D8" s="4"/>
      <c r="E8" s="4"/>
      <c r="F8" s="4"/>
      <c r="G8" s="176"/>
      <c r="H8" s="176"/>
      <c r="I8" s="284">
        <v>0</v>
      </c>
      <c r="J8" s="177">
        <v>0.23</v>
      </c>
      <c r="K8" s="10">
        <f>B8*I8</f>
        <v>0</v>
      </c>
      <c r="L8" s="10">
        <f>SUMPRODUCT((B8*I8)*J8+K8)</f>
        <v>0</v>
      </c>
      <c r="M8" s="101"/>
      <c r="N8" s="102"/>
    </row>
    <row r="9" spans="1:14" s="103" customFormat="1" ht="29" x14ac:dyDescent="0.3">
      <c r="A9" s="5" t="s">
        <v>331</v>
      </c>
      <c r="B9" s="221">
        <v>30</v>
      </c>
      <c r="C9" s="7" t="s">
        <v>15</v>
      </c>
      <c r="D9" s="4"/>
      <c r="E9" s="4"/>
      <c r="F9" s="4"/>
      <c r="G9" s="176"/>
      <c r="H9" s="176"/>
      <c r="I9" s="284">
        <v>0</v>
      </c>
      <c r="J9" s="177">
        <v>0.23</v>
      </c>
      <c r="K9" s="10">
        <f>B9*I9</f>
        <v>0</v>
      </c>
      <c r="L9" s="10">
        <f>SUMPRODUCT((B9*I9)*J9+K9)</f>
        <v>0</v>
      </c>
      <c r="M9" s="101"/>
      <c r="N9" s="102"/>
    </row>
    <row r="10" spans="1:14" s="42" customFormat="1" x14ac:dyDescent="0.3">
      <c r="A10" s="115"/>
      <c r="B10" s="117"/>
      <c r="C10" s="116" t="s">
        <v>271</v>
      </c>
      <c r="D10" s="115"/>
      <c r="E10" s="115"/>
      <c r="F10" s="115"/>
      <c r="G10" s="115"/>
      <c r="H10" s="115"/>
      <c r="I10" s="118"/>
      <c r="J10" s="119"/>
      <c r="K10" s="120"/>
      <c r="L10" s="121"/>
      <c r="M10" s="40"/>
      <c r="N10" s="41"/>
    </row>
    <row r="11" spans="1:14" s="103" customFormat="1" ht="29" x14ac:dyDescent="0.3">
      <c r="A11" s="5" t="s">
        <v>332</v>
      </c>
      <c r="B11" s="221">
        <v>0</v>
      </c>
      <c r="C11" s="7" t="s">
        <v>333</v>
      </c>
      <c r="D11" s="4"/>
      <c r="E11" s="4"/>
      <c r="F11" s="4"/>
      <c r="G11" s="176"/>
      <c r="H11" s="176"/>
      <c r="I11" s="284">
        <v>0</v>
      </c>
      <c r="J11" s="177">
        <v>0.23</v>
      </c>
      <c r="K11" s="10">
        <f>B11*I11</f>
        <v>0</v>
      </c>
      <c r="L11" s="10">
        <f>SUMPRODUCT((B11*I11)*J11+K11)</f>
        <v>0</v>
      </c>
      <c r="M11" s="101"/>
      <c r="N11" s="102"/>
    </row>
    <row r="12" spans="1:14" s="103" customFormat="1" ht="43.5" x14ac:dyDescent="0.3">
      <c r="A12" s="5" t="s">
        <v>334</v>
      </c>
      <c r="B12" s="221">
        <v>30</v>
      </c>
      <c r="C12" s="7" t="s">
        <v>335</v>
      </c>
      <c r="D12" s="4"/>
      <c r="E12" s="4"/>
      <c r="F12" s="4"/>
      <c r="G12" s="176"/>
      <c r="H12" s="176"/>
      <c r="I12" s="284">
        <v>0</v>
      </c>
      <c r="J12" s="177">
        <v>0.23</v>
      </c>
      <c r="K12" s="10">
        <f t="shared" ref="K12:K27" si="0">B12*I12</f>
        <v>0</v>
      </c>
      <c r="L12" s="10">
        <f t="shared" ref="L12:L27" si="1">SUMPRODUCT((B12*I12)*J12+K12)</f>
        <v>0</v>
      </c>
      <c r="M12" s="101"/>
      <c r="N12" s="102"/>
    </row>
    <row r="13" spans="1:14" s="103" customFormat="1" ht="58" x14ac:dyDescent="0.3">
      <c r="A13" s="5" t="s">
        <v>336</v>
      </c>
      <c r="B13" s="221">
        <v>30</v>
      </c>
      <c r="C13" s="7" t="s">
        <v>337</v>
      </c>
      <c r="D13" s="4"/>
      <c r="E13" s="4"/>
      <c r="F13" s="4"/>
      <c r="G13" s="176"/>
      <c r="H13" s="176"/>
      <c r="I13" s="284">
        <v>0</v>
      </c>
      <c r="J13" s="177">
        <v>0.23</v>
      </c>
      <c r="K13" s="10">
        <f t="shared" si="0"/>
        <v>0</v>
      </c>
      <c r="L13" s="10">
        <f t="shared" si="1"/>
        <v>0</v>
      </c>
      <c r="M13" s="101"/>
      <c r="N13" s="102"/>
    </row>
    <row r="14" spans="1:14" s="103" customFormat="1" ht="29" x14ac:dyDescent="0.3">
      <c r="A14" s="5" t="s">
        <v>338</v>
      </c>
      <c r="B14" s="221">
        <v>30</v>
      </c>
      <c r="C14" s="7" t="s">
        <v>339</v>
      </c>
      <c r="D14" s="4"/>
      <c r="E14" s="4"/>
      <c r="F14" s="4"/>
      <c r="G14" s="176"/>
      <c r="H14" s="176"/>
      <c r="I14" s="284">
        <v>0</v>
      </c>
      <c r="J14" s="177">
        <v>0.23</v>
      </c>
      <c r="K14" s="10">
        <f t="shared" si="0"/>
        <v>0</v>
      </c>
      <c r="L14" s="10">
        <f t="shared" si="1"/>
        <v>0</v>
      </c>
      <c r="M14" s="101"/>
      <c r="N14" s="102"/>
    </row>
    <row r="15" spans="1:14" s="103" customFormat="1" x14ac:dyDescent="0.3">
      <c r="A15" s="5" t="s">
        <v>340</v>
      </c>
      <c r="B15" s="221">
        <v>0</v>
      </c>
      <c r="C15" s="7" t="s">
        <v>288</v>
      </c>
      <c r="D15" s="4"/>
      <c r="E15" s="4"/>
      <c r="F15" s="70"/>
      <c r="G15" s="176"/>
      <c r="H15" s="176"/>
      <c r="I15" s="284">
        <v>0</v>
      </c>
      <c r="J15" s="177">
        <v>0.23</v>
      </c>
      <c r="K15" s="10">
        <f t="shared" si="0"/>
        <v>0</v>
      </c>
      <c r="L15" s="10">
        <f t="shared" si="1"/>
        <v>0</v>
      </c>
      <c r="M15" s="101"/>
      <c r="N15" s="102"/>
    </row>
    <row r="16" spans="1:14" s="102" customFormat="1" ht="43.5" x14ac:dyDescent="0.3">
      <c r="A16" s="5" t="s">
        <v>341</v>
      </c>
      <c r="B16" s="221">
        <v>1</v>
      </c>
      <c r="C16" s="7" t="s">
        <v>342</v>
      </c>
      <c r="D16" s="4"/>
      <c r="E16" s="4"/>
      <c r="F16" s="70"/>
      <c r="G16" s="176"/>
      <c r="H16" s="176"/>
      <c r="I16" s="284">
        <v>0</v>
      </c>
      <c r="J16" s="177">
        <v>0.23</v>
      </c>
      <c r="K16" s="10">
        <f t="shared" si="0"/>
        <v>0</v>
      </c>
      <c r="L16" s="10">
        <f t="shared" si="1"/>
        <v>0</v>
      </c>
      <c r="M16" s="101"/>
    </row>
    <row r="17" spans="1:14" s="102" customFormat="1" x14ac:dyDescent="0.3">
      <c r="A17" s="5" t="s">
        <v>343</v>
      </c>
      <c r="B17" s="221">
        <v>1</v>
      </c>
      <c r="C17" s="7" t="s">
        <v>290</v>
      </c>
      <c r="D17" s="4"/>
      <c r="E17" s="4"/>
      <c r="F17" s="70"/>
      <c r="G17" s="176"/>
      <c r="H17" s="176"/>
      <c r="I17" s="284">
        <v>0</v>
      </c>
      <c r="J17" s="177">
        <v>0.23</v>
      </c>
      <c r="K17" s="10">
        <f t="shared" si="0"/>
        <v>0</v>
      </c>
      <c r="L17" s="10">
        <f t="shared" si="1"/>
        <v>0</v>
      </c>
      <c r="M17" s="101"/>
    </row>
    <row r="18" spans="1:14" s="102" customFormat="1" x14ac:dyDescent="0.3">
      <c r="A18" s="5" t="s">
        <v>344</v>
      </c>
      <c r="B18" s="221">
        <v>1</v>
      </c>
      <c r="C18" s="7" t="s">
        <v>24</v>
      </c>
      <c r="D18" s="4"/>
      <c r="E18" s="4"/>
      <c r="F18" s="70"/>
      <c r="G18" s="176"/>
      <c r="H18" s="176"/>
      <c r="I18" s="284">
        <v>0</v>
      </c>
      <c r="J18" s="177">
        <v>0.23</v>
      </c>
      <c r="K18" s="10">
        <f t="shared" si="0"/>
        <v>0</v>
      </c>
      <c r="L18" s="10">
        <f t="shared" si="1"/>
        <v>0</v>
      </c>
      <c r="M18" s="101"/>
    </row>
    <row r="19" spans="1:14" s="102" customFormat="1" x14ac:dyDescent="0.3">
      <c r="A19" s="5" t="s">
        <v>345</v>
      </c>
      <c r="B19" s="221">
        <v>1</v>
      </c>
      <c r="C19" s="7" t="s">
        <v>346</v>
      </c>
      <c r="D19" s="4"/>
      <c r="E19" s="4"/>
      <c r="F19" s="70"/>
      <c r="G19" s="176"/>
      <c r="H19" s="176"/>
      <c r="I19" s="284">
        <v>0</v>
      </c>
      <c r="J19" s="177">
        <v>0.23</v>
      </c>
      <c r="K19" s="10">
        <f t="shared" si="0"/>
        <v>0</v>
      </c>
      <c r="L19" s="10">
        <f t="shared" si="1"/>
        <v>0</v>
      </c>
      <c r="M19" s="101"/>
    </row>
    <row r="20" spans="1:14" s="102" customFormat="1" x14ac:dyDescent="0.3">
      <c r="A20" s="5" t="s">
        <v>347</v>
      </c>
      <c r="B20" s="221">
        <v>1</v>
      </c>
      <c r="C20" s="7" t="s">
        <v>291</v>
      </c>
      <c r="D20" s="4"/>
      <c r="E20" s="4"/>
      <c r="F20" s="70"/>
      <c r="G20" s="176"/>
      <c r="H20" s="176"/>
      <c r="I20" s="284">
        <v>0</v>
      </c>
      <c r="J20" s="177">
        <v>0.23</v>
      </c>
      <c r="K20" s="10">
        <f t="shared" si="0"/>
        <v>0</v>
      </c>
      <c r="L20" s="10">
        <f t="shared" si="1"/>
        <v>0</v>
      </c>
      <c r="M20" s="101"/>
    </row>
    <row r="21" spans="1:14" s="102" customFormat="1" x14ac:dyDescent="0.3">
      <c r="A21" s="5" t="s">
        <v>348</v>
      </c>
      <c r="B21" s="221">
        <v>0</v>
      </c>
      <c r="C21" s="7" t="s">
        <v>349</v>
      </c>
      <c r="D21" s="4"/>
      <c r="E21" s="4"/>
      <c r="F21" s="70"/>
      <c r="G21" s="176"/>
      <c r="H21" s="176"/>
      <c r="I21" s="284">
        <v>0</v>
      </c>
      <c r="J21" s="177">
        <v>0.23</v>
      </c>
      <c r="K21" s="10">
        <f t="shared" si="0"/>
        <v>0</v>
      </c>
      <c r="L21" s="10">
        <f t="shared" si="1"/>
        <v>0</v>
      </c>
      <c r="M21" s="101"/>
    </row>
    <row r="22" spans="1:14" s="102" customFormat="1" x14ac:dyDescent="0.3">
      <c r="A22" s="5" t="s">
        <v>350</v>
      </c>
      <c r="B22" s="221">
        <v>25</v>
      </c>
      <c r="C22" s="7" t="s">
        <v>292</v>
      </c>
      <c r="D22" s="4"/>
      <c r="E22" s="4"/>
      <c r="F22" s="70"/>
      <c r="G22" s="176"/>
      <c r="H22" s="176"/>
      <c r="I22" s="284">
        <v>0</v>
      </c>
      <c r="J22" s="177">
        <v>0.23</v>
      </c>
      <c r="K22" s="10">
        <f t="shared" si="0"/>
        <v>0</v>
      </c>
      <c r="L22" s="10">
        <f t="shared" si="1"/>
        <v>0</v>
      </c>
      <c r="M22" s="101"/>
    </row>
    <row r="23" spans="1:14" s="102" customFormat="1" x14ac:dyDescent="0.3">
      <c r="A23" s="5" t="s">
        <v>351</v>
      </c>
      <c r="B23" s="221">
        <v>25</v>
      </c>
      <c r="C23" s="7" t="s">
        <v>30</v>
      </c>
      <c r="D23" s="4"/>
      <c r="E23" s="4"/>
      <c r="F23" s="70"/>
      <c r="G23" s="176"/>
      <c r="H23" s="176"/>
      <c r="I23" s="284">
        <v>0</v>
      </c>
      <c r="J23" s="177">
        <v>0.23</v>
      </c>
      <c r="K23" s="10">
        <f t="shared" si="0"/>
        <v>0</v>
      </c>
      <c r="L23" s="10">
        <f t="shared" si="1"/>
        <v>0</v>
      </c>
      <c r="M23" s="101"/>
    </row>
    <row r="24" spans="1:14" s="102" customFormat="1" x14ac:dyDescent="0.3">
      <c r="A24" s="5" t="s">
        <v>352</v>
      </c>
      <c r="B24" s="221">
        <v>30</v>
      </c>
      <c r="C24" s="7" t="s">
        <v>536</v>
      </c>
      <c r="D24" s="4"/>
      <c r="E24" s="4"/>
      <c r="F24" s="70"/>
      <c r="G24" s="176"/>
      <c r="H24" s="176"/>
      <c r="I24" s="284">
        <v>0</v>
      </c>
      <c r="J24" s="177">
        <v>0.23</v>
      </c>
      <c r="K24" s="10">
        <f t="shared" si="0"/>
        <v>0</v>
      </c>
      <c r="L24" s="10">
        <f t="shared" si="1"/>
        <v>0</v>
      </c>
      <c r="M24" s="101"/>
    </row>
    <row r="25" spans="1:14" s="102" customFormat="1" ht="29" x14ac:dyDescent="0.3">
      <c r="A25" s="5" t="s">
        <v>535</v>
      </c>
      <c r="B25" s="221">
        <v>1</v>
      </c>
      <c r="C25" s="7" t="s">
        <v>539</v>
      </c>
      <c r="D25" s="4"/>
      <c r="E25" s="4"/>
      <c r="F25" s="70"/>
      <c r="G25" s="176"/>
      <c r="H25" s="176"/>
      <c r="I25" s="284">
        <v>0</v>
      </c>
      <c r="J25" s="177">
        <v>0.23</v>
      </c>
      <c r="K25" s="10">
        <f t="shared" si="0"/>
        <v>0</v>
      </c>
      <c r="L25" s="10">
        <f t="shared" si="1"/>
        <v>0</v>
      </c>
      <c r="M25" s="101"/>
    </row>
    <row r="26" spans="1:14" s="102" customFormat="1" ht="43.5" x14ac:dyDescent="0.3">
      <c r="A26" s="5" t="s">
        <v>353</v>
      </c>
      <c r="B26" s="221">
        <v>1</v>
      </c>
      <c r="C26" s="7" t="s">
        <v>537</v>
      </c>
      <c r="D26" s="4"/>
      <c r="E26" s="4"/>
      <c r="F26" s="70"/>
      <c r="G26" s="176"/>
      <c r="H26" s="176"/>
      <c r="I26" s="284">
        <v>0</v>
      </c>
      <c r="J26" s="177">
        <v>0.23</v>
      </c>
      <c r="K26" s="10">
        <f t="shared" si="0"/>
        <v>0</v>
      </c>
      <c r="L26" s="10">
        <f t="shared" si="1"/>
        <v>0</v>
      </c>
      <c r="M26" s="101"/>
    </row>
    <row r="27" spans="1:14" s="102" customFormat="1" ht="43.5" x14ac:dyDescent="0.3">
      <c r="A27" s="129" t="s">
        <v>354</v>
      </c>
      <c r="B27" s="221">
        <v>1</v>
      </c>
      <c r="C27" s="130" t="s">
        <v>538</v>
      </c>
      <c r="D27" s="131"/>
      <c r="E27" s="131"/>
      <c r="F27" s="188"/>
      <c r="G27" s="191"/>
      <c r="H27" s="191"/>
      <c r="I27" s="285">
        <v>0</v>
      </c>
      <c r="J27" s="189">
        <v>0.23</v>
      </c>
      <c r="K27" s="10">
        <f t="shared" si="0"/>
        <v>0</v>
      </c>
      <c r="L27" s="10">
        <f t="shared" si="1"/>
        <v>0</v>
      </c>
      <c r="M27" s="101"/>
    </row>
    <row r="28" spans="1:14" s="101" customFormat="1" ht="15.65" customHeight="1" x14ac:dyDescent="0.3">
      <c r="A28" s="95" t="s">
        <v>355</v>
      </c>
      <c r="B28" s="232"/>
      <c r="C28" s="96"/>
      <c r="D28" s="96"/>
      <c r="E28" s="96"/>
      <c r="F28" s="96"/>
      <c r="G28" s="96"/>
      <c r="H28" s="232"/>
      <c r="I28" s="232"/>
      <c r="J28" s="97"/>
      <c r="K28" s="231">
        <f>SUM(K8:K27)</f>
        <v>0</v>
      </c>
      <c r="L28" s="178">
        <f>SUM(L8:L27)</f>
        <v>0</v>
      </c>
    </row>
    <row r="29" spans="1:14" s="2" customFormat="1" x14ac:dyDescent="0.3">
      <c r="A29" s="93" t="s">
        <v>540</v>
      </c>
      <c r="B29" s="82"/>
      <c r="C29" s="92"/>
      <c r="D29" s="84"/>
      <c r="E29" s="84"/>
      <c r="F29" s="84"/>
      <c r="G29" s="84"/>
      <c r="H29" s="84"/>
      <c r="I29" s="85"/>
      <c r="J29" s="173"/>
      <c r="K29" s="86"/>
      <c r="L29" s="86"/>
      <c r="M29" s="81"/>
      <c r="N29" s="1"/>
    </row>
    <row r="30" spans="1:14" s="2" customFormat="1" x14ac:dyDescent="0.3">
      <c r="A30" s="82"/>
      <c r="B30" s="82"/>
      <c r="C30" s="92"/>
      <c r="D30" s="84"/>
      <c r="E30" s="84"/>
      <c r="F30" s="84"/>
      <c r="G30" s="84"/>
      <c r="H30" s="84"/>
      <c r="I30" s="85"/>
      <c r="J30" s="173"/>
      <c r="K30" s="86"/>
      <c r="L30" s="86"/>
      <c r="M30" s="81"/>
      <c r="N30" s="1"/>
    </row>
    <row r="31" spans="1:14" s="2" customFormat="1" x14ac:dyDescent="0.3">
      <c r="A31" s="292"/>
      <c r="B31" s="292"/>
      <c r="C31" s="292"/>
      <c r="D31" s="292"/>
      <c r="E31" s="122"/>
      <c r="F31" s="84"/>
      <c r="G31" s="84"/>
      <c r="H31" s="84"/>
      <c r="I31" s="85"/>
      <c r="J31" s="173"/>
      <c r="K31" s="86"/>
      <c r="L31" s="86"/>
      <c r="M31" s="81"/>
      <c r="N31" s="1"/>
    </row>
    <row r="32" spans="1:14" s="2" customFormat="1" x14ac:dyDescent="0.3">
      <c r="A32" s="82"/>
      <c r="B32" s="82"/>
      <c r="C32" s="83"/>
      <c r="D32" s="84"/>
      <c r="E32" s="84"/>
      <c r="F32" s="84"/>
      <c r="G32" s="84"/>
      <c r="H32" s="84"/>
      <c r="I32" s="85"/>
      <c r="J32" s="173"/>
      <c r="K32" s="86"/>
      <c r="L32" s="86"/>
      <c r="M32" s="81"/>
      <c r="N32" s="1"/>
    </row>
    <row r="33" spans="1:14" s="2" customFormat="1" x14ac:dyDescent="0.3">
      <c r="A33" s="82"/>
      <c r="B33" s="82"/>
      <c r="C33" s="83"/>
      <c r="D33" s="84"/>
      <c r="E33" s="84"/>
      <c r="F33" s="84"/>
      <c r="G33" s="84"/>
      <c r="H33" s="84"/>
      <c r="I33" s="85"/>
      <c r="J33" s="173"/>
      <c r="K33" s="86"/>
      <c r="L33" s="86"/>
      <c r="M33" s="81"/>
      <c r="N33" s="1"/>
    </row>
    <row r="34" spans="1:14" s="2" customFormat="1" x14ac:dyDescent="0.3">
      <c r="A34" s="82"/>
      <c r="B34" s="82"/>
      <c r="C34" s="83"/>
      <c r="D34" s="84"/>
      <c r="E34" s="84"/>
      <c r="F34" s="84"/>
      <c r="G34" s="84"/>
      <c r="H34" s="84"/>
      <c r="I34" s="85"/>
      <c r="J34" s="173"/>
      <c r="K34" s="86"/>
      <c r="L34" s="86"/>
      <c r="M34" s="81"/>
      <c r="N34" s="1"/>
    </row>
    <row r="35" spans="1:14" s="2" customFormat="1" x14ac:dyDescent="0.3">
      <c r="A35" s="82"/>
      <c r="B35" s="82"/>
      <c r="C35" s="83"/>
      <c r="D35" s="84"/>
      <c r="E35" s="84"/>
      <c r="F35" s="84"/>
      <c r="G35" s="84"/>
      <c r="H35" s="84"/>
      <c r="I35" s="85"/>
      <c r="J35" s="173"/>
      <c r="K35" s="86"/>
      <c r="L35" s="86"/>
      <c r="M35" s="81"/>
      <c r="N35" s="1"/>
    </row>
    <row r="36" spans="1:14" s="2" customFormat="1" x14ac:dyDescent="0.3">
      <c r="A36" s="82"/>
      <c r="B36" s="82"/>
      <c r="C36" s="83"/>
      <c r="D36" s="84"/>
      <c r="E36" s="84"/>
      <c r="F36" s="84"/>
      <c r="G36" s="84"/>
      <c r="H36" s="84"/>
      <c r="I36" s="85"/>
      <c r="J36" s="173"/>
      <c r="K36" s="86"/>
      <c r="L36" s="86"/>
      <c r="M36" s="81"/>
      <c r="N36" s="1"/>
    </row>
    <row r="37" spans="1:14" s="2" customFormat="1" x14ac:dyDescent="0.3">
      <c r="A37" s="82"/>
      <c r="B37" s="82"/>
      <c r="C37" s="83"/>
      <c r="D37" s="84"/>
      <c r="E37" s="84"/>
      <c r="F37" s="84"/>
      <c r="G37" s="84"/>
      <c r="H37" s="84"/>
      <c r="I37" s="85"/>
      <c r="J37" s="173"/>
      <c r="K37" s="86"/>
      <c r="L37" s="86"/>
      <c r="M37" s="81"/>
      <c r="N37" s="1"/>
    </row>
    <row r="38" spans="1:14" s="2" customFormat="1" x14ac:dyDescent="0.3">
      <c r="A38" s="82"/>
      <c r="B38" s="82"/>
      <c r="C38" s="83"/>
      <c r="D38" s="84"/>
      <c r="E38" s="84"/>
      <c r="F38" s="84"/>
      <c r="G38" s="84"/>
      <c r="H38" s="84"/>
      <c r="I38" s="85"/>
      <c r="J38" s="173"/>
      <c r="K38" s="86"/>
      <c r="L38" s="86"/>
      <c r="M38" s="81"/>
      <c r="N38" s="1"/>
    </row>
    <row r="39" spans="1:14" s="2" customFormat="1" x14ac:dyDescent="0.3">
      <c r="A39" s="82"/>
      <c r="B39" s="82"/>
      <c r="C39" s="83"/>
      <c r="D39" s="84"/>
      <c r="E39" s="84"/>
      <c r="F39" s="84"/>
      <c r="G39" s="84"/>
      <c r="H39" s="84"/>
      <c r="I39" s="85"/>
      <c r="J39" s="173"/>
      <c r="K39" s="86"/>
      <c r="L39" s="86"/>
      <c r="M39" s="81"/>
      <c r="N39" s="1"/>
    </row>
    <row r="40" spans="1:14" s="2" customFormat="1" x14ac:dyDescent="0.3">
      <c r="A40" s="82"/>
      <c r="B40" s="82"/>
      <c r="C40" s="83"/>
      <c r="D40" s="84"/>
      <c r="E40" s="84"/>
      <c r="F40" s="84"/>
      <c r="G40" s="84"/>
      <c r="H40" s="84"/>
      <c r="I40" s="85"/>
      <c r="J40" s="173"/>
      <c r="K40" s="86"/>
      <c r="L40" s="86"/>
      <c r="M40" s="81"/>
      <c r="N40" s="1"/>
    </row>
    <row r="41" spans="1:14" s="2" customFormat="1" x14ac:dyDescent="0.3">
      <c r="A41" s="82"/>
      <c r="B41" s="82"/>
      <c r="C41" s="83"/>
      <c r="D41" s="84"/>
      <c r="E41" s="84"/>
      <c r="F41" s="84"/>
      <c r="G41" s="84"/>
      <c r="H41" s="84"/>
      <c r="I41" s="85"/>
      <c r="J41" s="173"/>
      <c r="K41" s="86"/>
      <c r="L41" s="86"/>
      <c r="M41" s="81"/>
      <c r="N41" s="1"/>
    </row>
    <row r="42" spans="1:14" s="2" customFormat="1" x14ac:dyDescent="0.3">
      <c r="A42" s="82"/>
      <c r="B42" s="82"/>
      <c r="C42" s="83"/>
      <c r="D42" s="84"/>
      <c r="E42" s="84"/>
      <c r="F42" s="84"/>
      <c r="G42" s="84"/>
      <c r="H42" s="84"/>
      <c r="I42" s="85"/>
      <c r="J42" s="173"/>
      <c r="K42" s="86"/>
      <c r="L42" s="86"/>
      <c r="M42" s="81"/>
      <c r="N42" s="1"/>
    </row>
    <row r="43" spans="1:14" s="2" customFormat="1" x14ac:dyDescent="0.3">
      <c r="A43" s="82"/>
      <c r="B43" s="82"/>
      <c r="C43" s="83"/>
      <c r="D43" s="84"/>
      <c r="E43" s="84"/>
      <c r="F43" s="84"/>
      <c r="G43" s="84"/>
      <c r="H43" s="84"/>
      <c r="I43" s="85"/>
      <c r="J43" s="173"/>
      <c r="K43" s="86"/>
      <c r="L43" s="86"/>
      <c r="M43" s="81"/>
      <c r="N43" s="1"/>
    </row>
    <row r="44" spans="1:14" s="2" customFormat="1" x14ac:dyDescent="0.3">
      <c r="A44" s="82"/>
      <c r="B44" s="82"/>
      <c r="C44" s="83"/>
      <c r="D44" s="84"/>
      <c r="E44" s="84"/>
      <c r="F44" s="84"/>
      <c r="G44" s="84"/>
      <c r="H44" s="84"/>
      <c r="I44" s="85"/>
      <c r="J44" s="173"/>
      <c r="K44" s="86"/>
      <c r="L44" s="86"/>
      <c r="M44" s="81"/>
      <c r="N44" s="1"/>
    </row>
    <row r="45" spans="1:14" s="2" customFormat="1" x14ac:dyDescent="0.3">
      <c r="A45" s="82"/>
      <c r="B45" s="82"/>
      <c r="C45" s="83"/>
      <c r="D45" s="84"/>
      <c r="E45" s="84"/>
      <c r="F45" s="84"/>
      <c r="G45" s="84"/>
      <c r="H45" s="84"/>
      <c r="I45" s="85"/>
      <c r="J45" s="173"/>
      <c r="K45" s="86"/>
      <c r="L45" s="86"/>
      <c r="M45" s="81"/>
      <c r="N45" s="1"/>
    </row>
    <row r="46" spans="1:14" s="2" customFormat="1" x14ac:dyDescent="0.3">
      <c r="A46" s="82"/>
      <c r="B46" s="82"/>
      <c r="C46" s="83"/>
      <c r="D46" s="84"/>
      <c r="E46" s="84"/>
      <c r="F46" s="84"/>
      <c r="G46" s="84"/>
      <c r="H46" s="84"/>
      <c r="I46" s="85"/>
      <c r="J46" s="173"/>
      <c r="K46" s="86"/>
      <c r="L46" s="86"/>
      <c r="M46" s="81"/>
      <c r="N46" s="1"/>
    </row>
    <row r="47" spans="1:14" s="2" customFormat="1" x14ac:dyDescent="0.3">
      <c r="A47" s="82"/>
      <c r="B47" s="82"/>
      <c r="C47" s="83"/>
      <c r="D47" s="84"/>
      <c r="E47" s="84"/>
      <c r="F47" s="84"/>
      <c r="G47" s="84"/>
      <c r="H47" s="84"/>
      <c r="I47" s="85"/>
      <c r="J47" s="173"/>
      <c r="K47" s="86"/>
      <c r="L47" s="86"/>
      <c r="M47" s="81"/>
      <c r="N47" s="1"/>
    </row>
    <row r="48" spans="1:14" s="2" customFormat="1" x14ac:dyDescent="0.3">
      <c r="A48" s="82"/>
      <c r="B48" s="82"/>
      <c r="C48" s="83"/>
      <c r="D48" s="84"/>
      <c r="E48" s="84"/>
      <c r="F48" s="84"/>
      <c r="G48" s="84"/>
      <c r="H48" s="84"/>
      <c r="I48" s="85"/>
      <c r="J48" s="173"/>
      <c r="K48" s="86"/>
      <c r="L48" s="86"/>
      <c r="M48" s="81"/>
      <c r="N48" s="1"/>
    </row>
    <row r="49" spans="1:14" s="2" customFormat="1" x14ac:dyDescent="0.3">
      <c r="A49" s="82"/>
      <c r="B49" s="82"/>
      <c r="C49" s="83"/>
      <c r="D49" s="84"/>
      <c r="E49" s="84"/>
      <c r="F49" s="84"/>
      <c r="G49" s="84"/>
      <c r="H49" s="84"/>
      <c r="I49" s="85"/>
      <c r="J49" s="173"/>
      <c r="K49" s="86"/>
      <c r="L49" s="86"/>
      <c r="M49" s="81"/>
      <c r="N49" s="1"/>
    </row>
    <row r="50" spans="1:14" s="2" customFormat="1" x14ac:dyDescent="0.3">
      <c r="A50" s="82"/>
      <c r="B50" s="82"/>
      <c r="C50" s="83"/>
      <c r="D50" s="84"/>
      <c r="E50" s="84"/>
      <c r="F50" s="84"/>
      <c r="G50" s="84"/>
      <c r="H50" s="84"/>
      <c r="I50" s="85"/>
      <c r="J50" s="173"/>
      <c r="K50" s="86"/>
      <c r="L50" s="86"/>
      <c r="M50" s="81"/>
      <c r="N50" s="1"/>
    </row>
    <row r="51" spans="1:14" s="2" customFormat="1" x14ac:dyDescent="0.3">
      <c r="A51" s="82"/>
      <c r="B51" s="82"/>
      <c r="C51" s="83"/>
      <c r="D51" s="84"/>
      <c r="E51" s="84"/>
      <c r="F51" s="84"/>
      <c r="G51" s="84"/>
      <c r="H51" s="84"/>
      <c r="I51" s="85"/>
      <c r="J51" s="173"/>
      <c r="K51" s="86"/>
      <c r="L51" s="86"/>
      <c r="M51" s="81"/>
      <c r="N51" s="1"/>
    </row>
    <row r="52" spans="1:14" s="2" customFormat="1" x14ac:dyDescent="0.3">
      <c r="A52" s="82"/>
      <c r="B52" s="82"/>
      <c r="C52" s="83"/>
      <c r="D52" s="84"/>
      <c r="E52" s="84"/>
      <c r="F52" s="84"/>
      <c r="G52" s="84"/>
      <c r="H52" s="84"/>
      <c r="I52" s="85"/>
      <c r="J52" s="173"/>
      <c r="K52" s="86"/>
      <c r="L52" s="86"/>
      <c r="M52" s="81"/>
      <c r="N52" s="1"/>
    </row>
    <row r="53" spans="1:14" s="2" customFormat="1" x14ac:dyDescent="0.3">
      <c r="A53" s="82"/>
      <c r="B53" s="82"/>
      <c r="C53" s="83"/>
      <c r="D53" s="84"/>
      <c r="E53" s="84"/>
      <c r="F53" s="84"/>
      <c r="G53" s="84"/>
      <c r="H53" s="84"/>
      <c r="I53" s="85"/>
      <c r="J53" s="173"/>
      <c r="K53" s="86"/>
      <c r="L53" s="86"/>
      <c r="M53" s="81"/>
      <c r="N53" s="1"/>
    </row>
    <row r="54" spans="1:14" s="2" customFormat="1" x14ac:dyDescent="0.3">
      <c r="A54" s="82"/>
      <c r="B54" s="82"/>
      <c r="C54" s="83"/>
      <c r="D54" s="84"/>
      <c r="E54" s="84"/>
      <c r="F54" s="84"/>
      <c r="G54" s="84"/>
      <c r="H54" s="84"/>
      <c r="I54" s="85"/>
      <c r="J54" s="173"/>
      <c r="K54" s="86"/>
      <c r="L54" s="86"/>
      <c r="M54" s="81"/>
      <c r="N54" s="1"/>
    </row>
    <row r="55" spans="1:14" s="2" customFormat="1" x14ac:dyDescent="0.3">
      <c r="A55" s="82"/>
      <c r="B55" s="82"/>
      <c r="C55" s="83"/>
      <c r="D55" s="84"/>
      <c r="E55" s="84"/>
      <c r="F55" s="84"/>
      <c r="G55" s="84"/>
      <c r="H55" s="84"/>
      <c r="I55" s="85"/>
      <c r="J55" s="173"/>
      <c r="K55" s="86"/>
      <c r="L55" s="86"/>
      <c r="M55" s="81"/>
      <c r="N55" s="1"/>
    </row>
    <row r="56" spans="1:14" s="2" customFormat="1" x14ac:dyDescent="0.3">
      <c r="A56" s="82"/>
      <c r="B56" s="82"/>
      <c r="C56" s="83"/>
      <c r="D56" s="84"/>
      <c r="E56" s="84"/>
      <c r="F56" s="84"/>
      <c r="G56" s="84"/>
      <c r="H56" s="84"/>
      <c r="I56" s="85"/>
      <c r="J56" s="173"/>
      <c r="K56" s="86"/>
      <c r="L56" s="86"/>
      <c r="M56" s="81"/>
      <c r="N56" s="1"/>
    </row>
    <row r="57" spans="1:14" s="2" customFormat="1" x14ac:dyDescent="0.3">
      <c r="A57" s="82"/>
      <c r="B57" s="82"/>
      <c r="C57" s="83"/>
      <c r="D57" s="84"/>
      <c r="E57" s="84"/>
      <c r="F57" s="84"/>
      <c r="G57" s="84"/>
      <c r="H57" s="84"/>
      <c r="I57" s="85"/>
      <c r="J57" s="173"/>
      <c r="K57" s="86"/>
      <c r="L57" s="86"/>
      <c r="M57" s="81"/>
      <c r="N57" s="1"/>
    </row>
    <row r="58" spans="1:14" s="2" customFormat="1" x14ac:dyDescent="0.3">
      <c r="A58" s="82"/>
      <c r="B58" s="82"/>
      <c r="C58" s="83"/>
      <c r="D58" s="84"/>
      <c r="E58" s="84"/>
      <c r="F58" s="84"/>
      <c r="G58" s="84"/>
      <c r="H58" s="84"/>
      <c r="I58" s="85"/>
      <c r="J58" s="173"/>
      <c r="K58" s="86"/>
      <c r="L58" s="86"/>
      <c r="M58" s="81"/>
      <c r="N58" s="1"/>
    </row>
    <row r="59" spans="1:14" s="2" customFormat="1" x14ac:dyDescent="0.3">
      <c r="A59" s="82"/>
      <c r="B59" s="82"/>
      <c r="C59" s="83"/>
      <c r="D59" s="84"/>
      <c r="E59" s="84"/>
      <c r="F59" s="84"/>
      <c r="G59" s="84"/>
      <c r="H59" s="84"/>
      <c r="I59" s="85"/>
      <c r="J59" s="173"/>
      <c r="K59" s="86"/>
      <c r="L59" s="86"/>
      <c r="M59" s="81"/>
      <c r="N59" s="1"/>
    </row>
    <row r="60" spans="1:14" s="2" customFormat="1" x14ac:dyDescent="0.3">
      <c r="A60" s="82"/>
      <c r="B60" s="82"/>
      <c r="C60" s="83"/>
      <c r="D60" s="84"/>
      <c r="E60" s="84"/>
      <c r="F60" s="84"/>
      <c r="G60" s="84"/>
      <c r="H60" s="84"/>
      <c r="I60" s="85"/>
      <c r="J60" s="173"/>
      <c r="K60" s="86"/>
      <c r="L60" s="86"/>
      <c r="M60" s="81"/>
      <c r="N60" s="1"/>
    </row>
    <row r="61" spans="1:14" s="2" customFormat="1" x14ac:dyDescent="0.3">
      <c r="A61" s="82"/>
      <c r="B61" s="82"/>
      <c r="C61" s="83"/>
      <c r="D61" s="84"/>
      <c r="E61" s="84"/>
      <c r="F61" s="84"/>
      <c r="G61" s="84"/>
      <c r="H61" s="84"/>
      <c r="I61" s="85"/>
      <c r="J61" s="173"/>
      <c r="K61" s="86"/>
      <c r="L61" s="86"/>
      <c r="M61" s="81"/>
      <c r="N61" s="1"/>
    </row>
    <row r="62" spans="1:14" s="2" customFormat="1" x14ac:dyDescent="0.3">
      <c r="A62" s="82"/>
      <c r="B62" s="82"/>
      <c r="C62" s="83"/>
      <c r="D62" s="84"/>
      <c r="E62" s="84"/>
      <c r="F62" s="84"/>
      <c r="G62" s="84"/>
      <c r="H62" s="84"/>
      <c r="I62" s="85"/>
      <c r="J62" s="173"/>
      <c r="K62" s="86"/>
      <c r="L62" s="86"/>
      <c r="M62" s="81"/>
      <c r="N62" s="1"/>
    </row>
    <row r="63" spans="1:14" s="2" customFormat="1" x14ac:dyDescent="0.3">
      <c r="A63" s="82"/>
      <c r="B63" s="82"/>
      <c r="C63" s="83"/>
      <c r="D63" s="84"/>
      <c r="E63" s="84"/>
      <c r="F63" s="84"/>
      <c r="G63" s="84"/>
      <c r="H63" s="84"/>
      <c r="I63" s="85"/>
      <c r="J63" s="173"/>
      <c r="K63" s="86"/>
      <c r="L63" s="86"/>
      <c r="M63" s="81"/>
      <c r="N63" s="1"/>
    </row>
    <row r="64" spans="1:14" s="2" customFormat="1" x14ac:dyDescent="0.3">
      <c r="A64" s="82"/>
      <c r="B64" s="82"/>
      <c r="C64" s="83"/>
      <c r="D64" s="84"/>
      <c r="E64" s="84"/>
      <c r="F64" s="84"/>
      <c r="G64" s="84"/>
      <c r="H64" s="84"/>
      <c r="I64" s="85"/>
      <c r="J64" s="173"/>
      <c r="K64" s="86"/>
      <c r="L64" s="86"/>
      <c r="M64" s="81"/>
      <c r="N64" s="1"/>
    </row>
    <row r="65" spans="1:14" s="2" customFormat="1" x14ac:dyDescent="0.3">
      <c r="A65" s="82"/>
      <c r="B65" s="82"/>
      <c r="C65" s="83"/>
      <c r="D65" s="84"/>
      <c r="E65" s="84"/>
      <c r="F65" s="84"/>
      <c r="G65" s="84"/>
      <c r="H65" s="84"/>
      <c r="I65" s="85"/>
      <c r="J65" s="173"/>
      <c r="K65" s="86"/>
      <c r="L65" s="86"/>
      <c r="M65" s="81"/>
      <c r="N65" s="1"/>
    </row>
    <row r="66" spans="1:14" s="2" customFormat="1" x14ac:dyDescent="0.3">
      <c r="A66" s="82"/>
      <c r="B66" s="82"/>
      <c r="C66" s="83"/>
      <c r="D66" s="84"/>
      <c r="E66" s="84"/>
      <c r="F66" s="84"/>
      <c r="G66" s="84"/>
      <c r="H66" s="84"/>
      <c r="I66" s="85"/>
      <c r="J66" s="173"/>
      <c r="K66" s="86"/>
      <c r="L66" s="86"/>
      <c r="M66" s="81"/>
      <c r="N66" s="1"/>
    </row>
    <row r="67" spans="1:14" s="2" customFormat="1" x14ac:dyDescent="0.3">
      <c r="A67" s="82"/>
      <c r="B67" s="82"/>
      <c r="C67" s="83"/>
      <c r="D67" s="84"/>
      <c r="E67" s="84"/>
      <c r="F67" s="84"/>
      <c r="G67" s="84"/>
      <c r="H67" s="84"/>
      <c r="I67" s="85"/>
      <c r="J67" s="173"/>
      <c r="K67" s="86"/>
      <c r="L67" s="86"/>
      <c r="M67" s="81"/>
      <c r="N67" s="1"/>
    </row>
    <row r="68" spans="1:14" s="2" customFormat="1" x14ac:dyDescent="0.3">
      <c r="A68" s="82"/>
      <c r="B68" s="82"/>
      <c r="C68" s="83"/>
      <c r="D68" s="84"/>
      <c r="E68" s="84"/>
      <c r="F68" s="84"/>
      <c r="G68" s="84"/>
      <c r="H68" s="84"/>
      <c r="I68" s="85"/>
      <c r="J68" s="173"/>
      <c r="K68" s="86"/>
      <c r="L68" s="86"/>
      <c r="M68" s="81"/>
      <c r="N68" s="1"/>
    </row>
    <row r="69" spans="1:14" s="2" customFormat="1" x14ac:dyDescent="0.3">
      <c r="A69" s="82"/>
      <c r="B69" s="82"/>
      <c r="C69" s="83"/>
      <c r="D69" s="84"/>
      <c r="E69" s="84"/>
      <c r="F69" s="84"/>
      <c r="G69" s="84"/>
      <c r="H69" s="84"/>
      <c r="I69" s="85"/>
      <c r="J69" s="173"/>
      <c r="K69" s="86"/>
      <c r="L69" s="86"/>
      <c r="M69" s="81"/>
      <c r="N69" s="1"/>
    </row>
    <row r="70" spans="1:14" s="2" customFormat="1" x14ac:dyDescent="0.3">
      <c r="A70" s="82"/>
      <c r="B70" s="82"/>
      <c r="C70" s="83"/>
      <c r="D70" s="84"/>
      <c r="E70" s="84"/>
      <c r="F70" s="84"/>
      <c r="G70" s="84"/>
      <c r="H70" s="84"/>
      <c r="I70" s="85"/>
      <c r="J70" s="173"/>
      <c r="K70" s="86"/>
      <c r="L70" s="86"/>
      <c r="M70" s="81"/>
      <c r="N70" s="1"/>
    </row>
    <row r="71" spans="1:14" s="2" customFormat="1" x14ac:dyDescent="0.3">
      <c r="A71" s="82"/>
      <c r="B71" s="82"/>
      <c r="C71" s="83"/>
      <c r="D71" s="84"/>
      <c r="E71" s="84"/>
      <c r="F71" s="84"/>
      <c r="G71" s="84"/>
      <c r="H71" s="84"/>
      <c r="I71" s="85"/>
      <c r="J71" s="173"/>
      <c r="K71" s="86"/>
      <c r="L71" s="86"/>
      <c r="M71" s="81"/>
      <c r="N71" s="1"/>
    </row>
    <row r="72" spans="1:14" s="2" customFormat="1" x14ac:dyDescent="0.3">
      <c r="A72" s="82"/>
      <c r="B72" s="82"/>
      <c r="C72" s="83"/>
      <c r="D72" s="84"/>
      <c r="E72" s="84"/>
      <c r="F72" s="84"/>
      <c r="G72" s="84"/>
      <c r="H72" s="84"/>
      <c r="I72" s="85"/>
      <c r="J72" s="173"/>
      <c r="K72" s="86"/>
      <c r="L72" s="86"/>
      <c r="M72" s="81"/>
      <c r="N72" s="1"/>
    </row>
    <row r="73" spans="1:14" s="2" customFormat="1" x14ac:dyDescent="0.3">
      <c r="A73" s="82"/>
      <c r="B73" s="82"/>
      <c r="C73" s="83"/>
      <c r="D73" s="84"/>
      <c r="E73" s="84"/>
      <c r="F73" s="84"/>
      <c r="G73" s="84"/>
      <c r="H73" s="84"/>
      <c r="I73" s="85"/>
      <c r="J73" s="173"/>
      <c r="K73" s="86"/>
      <c r="L73" s="86"/>
      <c r="M73" s="81"/>
      <c r="N73" s="1"/>
    </row>
    <row r="74" spans="1:14" s="2" customFormat="1" x14ac:dyDescent="0.3">
      <c r="A74" s="82"/>
      <c r="B74" s="82"/>
      <c r="C74" s="83"/>
      <c r="D74" s="84"/>
      <c r="E74" s="84"/>
      <c r="F74" s="84"/>
      <c r="G74" s="84"/>
      <c r="H74" s="84"/>
      <c r="I74" s="85"/>
      <c r="J74" s="173"/>
      <c r="K74" s="86"/>
      <c r="L74" s="86"/>
      <c r="M74" s="81"/>
      <c r="N74" s="1"/>
    </row>
    <row r="75" spans="1:14" s="2" customFormat="1" x14ac:dyDescent="0.3">
      <c r="A75" s="82"/>
      <c r="B75" s="82"/>
      <c r="C75" s="83"/>
      <c r="D75" s="84"/>
      <c r="E75" s="84"/>
      <c r="F75" s="84"/>
      <c r="G75" s="84"/>
      <c r="H75" s="84"/>
      <c r="I75" s="85"/>
      <c r="J75" s="173"/>
      <c r="K75" s="86"/>
      <c r="L75" s="86"/>
      <c r="M75" s="81"/>
      <c r="N75" s="1"/>
    </row>
    <row r="76" spans="1:14" s="2" customFormat="1" x14ac:dyDescent="0.3">
      <c r="A76" s="82"/>
      <c r="B76" s="82"/>
      <c r="C76" s="83"/>
      <c r="D76" s="84"/>
      <c r="E76" s="84"/>
      <c r="F76" s="84"/>
      <c r="G76" s="84"/>
      <c r="H76" s="84"/>
      <c r="I76" s="85"/>
      <c r="J76" s="173"/>
      <c r="K76" s="86"/>
      <c r="L76" s="86"/>
      <c r="M76" s="81"/>
      <c r="N76" s="1"/>
    </row>
    <row r="77" spans="1:14" s="2" customFormat="1" x14ac:dyDescent="0.3">
      <c r="A77" s="82"/>
      <c r="B77" s="82"/>
      <c r="C77" s="83"/>
      <c r="D77" s="84"/>
      <c r="E77" s="84"/>
      <c r="F77" s="84"/>
      <c r="G77" s="84"/>
      <c r="H77" s="84"/>
      <c r="I77" s="85"/>
      <c r="J77" s="173"/>
      <c r="K77" s="86"/>
      <c r="L77" s="86"/>
      <c r="M77" s="81"/>
      <c r="N77" s="1"/>
    </row>
    <row r="78" spans="1:14" s="2" customFormat="1" x14ac:dyDescent="0.3">
      <c r="A78" s="82"/>
      <c r="B78" s="82"/>
      <c r="C78" s="83"/>
      <c r="D78" s="84"/>
      <c r="E78" s="84"/>
      <c r="F78" s="84"/>
      <c r="G78" s="84"/>
      <c r="H78" s="84"/>
      <c r="I78" s="85"/>
      <c r="J78" s="173"/>
      <c r="K78" s="86"/>
      <c r="L78" s="86"/>
      <c r="M78" s="81"/>
      <c r="N78" s="1"/>
    </row>
    <row r="79" spans="1:14" s="2" customFormat="1" x14ac:dyDescent="0.3">
      <c r="A79" s="82"/>
      <c r="B79" s="82"/>
      <c r="C79" s="83"/>
      <c r="D79" s="84"/>
      <c r="E79" s="84"/>
      <c r="F79" s="84"/>
      <c r="G79" s="84"/>
      <c r="H79" s="84"/>
      <c r="I79" s="85"/>
      <c r="J79" s="173"/>
      <c r="K79" s="86"/>
      <c r="L79" s="86"/>
      <c r="M79" s="81"/>
      <c r="N79" s="1"/>
    </row>
    <row r="80" spans="1:14" s="2" customFormat="1" x14ac:dyDescent="0.3">
      <c r="A80" s="82"/>
      <c r="B80" s="82"/>
      <c r="C80" s="83"/>
      <c r="D80" s="84"/>
      <c r="E80" s="84"/>
      <c r="F80" s="84"/>
      <c r="G80" s="84"/>
      <c r="H80" s="84"/>
      <c r="I80" s="85"/>
      <c r="J80" s="173"/>
      <c r="K80" s="86"/>
      <c r="L80" s="86"/>
      <c r="M80" s="81"/>
      <c r="N80" s="1"/>
    </row>
    <row r="81" spans="1:14" s="2" customFormat="1" x14ac:dyDescent="0.3">
      <c r="A81" s="82"/>
      <c r="B81" s="82"/>
      <c r="C81" s="83"/>
      <c r="D81" s="84"/>
      <c r="E81" s="84"/>
      <c r="F81" s="84"/>
      <c r="G81" s="84"/>
      <c r="H81" s="84"/>
      <c r="I81" s="85"/>
      <c r="J81" s="173"/>
      <c r="K81" s="86"/>
      <c r="L81" s="86"/>
      <c r="M81" s="81"/>
      <c r="N81" s="1"/>
    </row>
    <row r="82" spans="1:14" s="2" customFormat="1" x14ac:dyDescent="0.3">
      <c r="A82" s="82"/>
      <c r="B82" s="82"/>
      <c r="C82" s="83"/>
      <c r="D82" s="84"/>
      <c r="E82" s="84"/>
      <c r="F82" s="84"/>
      <c r="G82" s="84"/>
      <c r="H82" s="84"/>
      <c r="I82" s="85"/>
      <c r="J82" s="173"/>
      <c r="K82" s="86"/>
      <c r="L82" s="86"/>
      <c r="M82" s="81"/>
      <c r="N82" s="1"/>
    </row>
    <row r="83" spans="1:14" s="2" customFormat="1" x14ac:dyDescent="0.3">
      <c r="A83" s="82"/>
      <c r="B83" s="82"/>
      <c r="C83" s="83"/>
      <c r="D83" s="84"/>
      <c r="E83" s="84"/>
      <c r="F83" s="84"/>
      <c r="G83" s="84"/>
      <c r="H83" s="84"/>
      <c r="I83" s="85"/>
      <c r="J83" s="173"/>
      <c r="K83" s="86"/>
      <c r="L83" s="86"/>
      <c r="M83" s="81"/>
      <c r="N83" s="1"/>
    </row>
    <row r="84" spans="1:14" s="2" customFormat="1" x14ac:dyDescent="0.3">
      <c r="A84" s="82"/>
      <c r="B84" s="82"/>
      <c r="C84" s="83"/>
      <c r="D84" s="84"/>
      <c r="E84" s="84"/>
      <c r="F84" s="84"/>
      <c r="G84" s="84"/>
      <c r="H84" s="84"/>
      <c r="I84" s="85"/>
      <c r="J84" s="173"/>
      <c r="K84" s="86"/>
      <c r="L84" s="86"/>
      <c r="M84" s="81"/>
      <c r="N84" s="1"/>
    </row>
    <row r="85" spans="1:14" s="2" customFormat="1" x14ac:dyDescent="0.3">
      <c r="A85" s="82"/>
      <c r="B85" s="82"/>
      <c r="C85" s="83"/>
      <c r="D85" s="84"/>
      <c r="E85" s="84"/>
      <c r="F85" s="84"/>
      <c r="G85" s="84"/>
      <c r="H85" s="84"/>
      <c r="I85" s="85"/>
      <c r="J85" s="173"/>
      <c r="K85" s="86"/>
      <c r="L85" s="86"/>
      <c r="M85" s="81"/>
      <c r="N85" s="1"/>
    </row>
    <row r="86" spans="1:14" s="2" customFormat="1" x14ac:dyDescent="0.3">
      <c r="A86" s="82"/>
      <c r="B86" s="82"/>
      <c r="C86" s="83"/>
      <c r="D86" s="84"/>
      <c r="E86" s="84"/>
      <c r="F86" s="84"/>
      <c r="G86" s="84"/>
      <c r="H86" s="84"/>
      <c r="I86" s="85"/>
      <c r="J86" s="173"/>
      <c r="K86" s="86"/>
      <c r="L86" s="86"/>
      <c r="M86" s="81"/>
      <c r="N86" s="1"/>
    </row>
    <row r="87" spans="1:14" s="2" customFormat="1" x14ac:dyDescent="0.3">
      <c r="A87" s="82"/>
      <c r="B87" s="82"/>
      <c r="C87" s="83"/>
      <c r="D87" s="84"/>
      <c r="E87" s="84"/>
      <c r="F87" s="84"/>
      <c r="G87" s="84"/>
      <c r="H87" s="84"/>
      <c r="I87" s="85"/>
      <c r="J87" s="173"/>
      <c r="K87" s="86"/>
      <c r="L87" s="86"/>
      <c r="M87" s="81"/>
      <c r="N87" s="1"/>
    </row>
    <row r="88" spans="1:14" s="2" customFormat="1" x14ac:dyDescent="0.3">
      <c r="A88" s="82"/>
      <c r="B88" s="82"/>
      <c r="C88" s="83"/>
      <c r="D88" s="84"/>
      <c r="E88" s="84"/>
      <c r="F88" s="84"/>
      <c r="G88" s="84"/>
      <c r="H88" s="84"/>
      <c r="I88" s="85"/>
      <c r="J88" s="173"/>
      <c r="K88" s="86"/>
      <c r="L88" s="86"/>
      <c r="M88" s="81"/>
      <c r="N88" s="1"/>
    </row>
    <row r="89" spans="1:14" s="2" customFormat="1" x14ac:dyDescent="0.3">
      <c r="A89" s="82"/>
      <c r="B89" s="82"/>
      <c r="C89" s="83"/>
      <c r="D89" s="84"/>
      <c r="E89" s="84"/>
      <c r="F89" s="84"/>
      <c r="G89" s="84"/>
      <c r="H89" s="84"/>
      <c r="I89" s="85"/>
      <c r="J89" s="173"/>
      <c r="K89" s="86"/>
      <c r="L89" s="86"/>
      <c r="M89" s="81"/>
      <c r="N89" s="1"/>
    </row>
    <row r="90" spans="1:14" s="2" customFormat="1" x14ac:dyDescent="0.3">
      <c r="A90" s="82"/>
      <c r="B90" s="82"/>
      <c r="C90" s="83"/>
      <c r="D90" s="84"/>
      <c r="E90" s="84"/>
      <c r="F90" s="84"/>
      <c r="G90" s="84"/>
      <c r="H90" s="84"/>
      <c r="I90" s="85"/>
      <c r="J90" s="173"/>
      <c r="K90" s="86"/>
      <c r="L90" s="86"/>
      <c r="M90" s="81"/>
      <c r="N90" s="1"/>
    </row>
    <row r="91" spans="1:14" s="2" customFormat="1" x14ac:dyDescent="0.3">
      <c r="A91" s="82"/>
      <c r="B91" s="82"/>
      <c r="C91" s="83"/>
      <c r="D91" s="84"/>
      <c r="E91" s="84"/>
      <c r="F91" s="84"/>
      <c r="G91" s="84"/>
      <c r="H91" s="84"/>
      <c r="I91" s="85"/>
      <c r="J91" s="173"/>
      <c r="K91" s="86"/>
      <c r="L91" s="86"/>
      <c r="M91" s="81"/>
      <c r="N91" s="1"/>
    </row>
    <row r="92" spans="1:14" s="2" customFormat="1" x14ac:dyDescent="0.3">
      <c r="A92" s="82"/>
      <c r="B92" s="82"/>
      <c r="C92" s="83"/>
      <c r="D92" s="84"/>
      <c r="E92" s="84"/>
      <c r="F92" s="84"/>
      <c r="G92" s="84"/>
      <c r="H92" s="84"/>
      <c r="I92" s="85"/>
      <c r="J92" s="173"/>
      <c r="K92" s="86"/>
      <c r="L92" s="86"/>
      <c r="M92" s="81"/>
      <c r="N92" s="1"/>
    </row>
    <row r="93" spans="1:14" s="2" customFormat="1" x14ac:dyDescent="0.3">
      <c r="A93" s="82"/>
      <c r="B93" s="82"/>
      <c r="C93" s="83"/>
      <c r="D93" s="84"/>
      <c r="E93" s="84"/>
      <c r="F93" s="84"/>
      <c r="G93" s="84"/>
      <c r="H93" s="84"/>
      <c r="I93" s="85"/>
      <c r="J93" s="173"/>
      <c r="K93" s="86"/>
      <c r="L93" s="86"/>
      <c r="M93" s="81"/>
      <c r="N93" s="1"/>
    </row>
    <row r="94" spans="1:14" s="2" customFormat="1" x14ac:dyDescent="0.3">
      <c r="A94" s="82"/>
      <c r="B94" s="82"/>
      <c r="C94" s="83"/>
      <c r="D94" s="84"/>
      <c r="E94" s="84"/>
      <c r="F94" s="84"/>
      <c r="G94" s="84"/>
      <c r="H94" s="84"/>
      <c r="I94" s="85"/>
      <c r="J94" s="173"/>
      <c r="K94" s="86"/>
      <c r="L94" s="86"/>
      <c r="M94" s="81"/>
      <c r="N94" s="1"/>
    </row>
    <row r="95" spans="1:14" s="2" customFormat="1" x14ac:dyDescent="0.3">
      <c r="A95" s="82"/>
      <c r="B95" s="82"/>
      <c r="C95" s="83"/>
      <c r="D95" s="84"/>
      <c r="E95" s="84"/>
      <c r="F95" s="84"/>
      <c r="G95" s="84"/>
      <c r="H95" s="84"/>
      <c r="I95" s="85"/>
      <c r="J95" s="173"/>
      <c r="K95" s="86"/>
      <c r="L95" s="86"/>
      <c r="M95" s="81"/>
      <c r="N95" s="1"/>
    </row>
    <row r="96" spans="1:14" s="2" customFormat="1" x14ac:dyDescent="0.3">
      <c r="A96" s="82"/>
      <c r="B96" s="82"/>
      <c r="C96" s="83"/>
      <c r="D96" s="84"/>
      <c r="E96" s="84"/>
      <c r="F96" s="84"/>
      <c r="G96" s="84"/>
      <c r="H96" s="84"/>
      <c r="I96" s="85"/>
      <c r="J96" s="173"/>
      <c r="K96" s="86"/>
      <c r="L96" s="86"/>
      <c r="M96" s="81"/>
      <c r="N96" s="1"/>
    </row>
    <row r="97" spans="1:14" s="2" customFormat="1" x14ac:dyDescent="0.3">
      <c r="A97" s="82"/>
      <c r="B97" s="82"/>
      <c r="C97" s="83"/>
      <c r="D97" s="84"/>
      <c r="E97" s="84"/>
      <c r="F97" s="84"/>
      <c r="G97" s="84"/>
      <c r="H97" s="84"/>
      <c r="I97" s="85"/>
      <c r="J97" s="173"/>
      <c r="K97" s="86"/>
      <c r="L97" s="86"/>
      <c r="M97" s="81"/>
      <c r="N97" s="1"/>
    </row>
    <row r="98" spans="1:14" s="2" customFormat="1" x14ac:dyDescent="0.3">
      <c r="A98" s="82"/>
      <c r="B98" s="82"/>
      <c r="C98" s="83"/>
      <c r="D98" s="84"/>
      <c r="E98" s="84"/>
      <c r="F98" s="84"/>
      <c r="G98" s="84"/>
      <c r="H98" s="84"/>
      <c r="I98" s="85"/>
      <c r="J98" s="173"/>
      <c r="K98" s="86"/>
      <c r="L98" s="86"/>
      <c r="M98" s="81"/>
      <c r="N98" s="1"/>
    </row>
    <row r="99" spans="1:14" s="2" customFormat="1" x14ac:dyDescent="0.3">
      <c r="A99" s="82"/>
      <c r="B99" s="82"/>
      <c r="C99" s="83"/>
      <c r="D99" s="84"/>
      <c r="E99" s="84"/>
      <c r="F99" s="84"/>
      <c r="G99" s="84"/>
      <c r="H99" s="84"/>
      <c r="I99" s="85"/>
      <c r="J99" s="173"/>
      <c r="K99" s="86"/>
      <c r="L99" s="86"/>
      <c r="M99" s="81"/>
      <c r="N99" s="1"/>
    </row>
    <row r="100" spans="1:14" s="2" customFormat="1" x14ac:dyDescent="0.3">
      <c r="A100" s="82"/>
      <c r="B100" s="82"/>
      <c r="C100" s="83"/>
      <c r="D100" s="84"/>
      <c r="E100" s="84"/>
      <c r="F100" s="84"/>
      <c r="G100" s="84"/>
      <c r="H100" s="84"/>
      <c r="I100" s="85"/>
      <c r="J100" s="173"/>
      <c r="K100" s="86"/>
      <c r="L100" s="86"/>
      <c r="M100" s="81"/>
      <c r="N100" s="1"/>
    </row>
    <row r="101" spans="1:14" s="2" customFormat="1" x14ac:dyDescent="0.3">
      <c r="A101" s="82"/>
      <c r="B101" s="82"/>
      <c r="C101" s="83"/>
      <c r="D101" s="84"/>
      <c r="E101" s="84"/>
      <c r="F101" s="84"/>
      <c r="G101" s="84"/>
      <c r="H101" s="84"/>
      <c r="I101" s="85"/>
      <c r="J101" s="173"/>
      <c r="K101" s="86"/>
      <c r="L101" s="86"/>
      <c r="M101" s="81"/>
      <c r="N101" s="1"/>
    </row>
    <row r="102" spans="1:14" s="2" customFormat="1" x14ac:dyDescent="0.3">
      <c r="A102" s="82"/>
      <c r="B102" s="82"/>
      <c r="C102" s="83"/>
      <c r="D102" s="84"/>
      <c r="E102" s="84"/>
      <c r="F102" s="84"/>
      <c r="G102" s="84"/>
      <c r="H102" s="84"/>
      <c r="I102" s="85"/>
      <c r="J102" s="173"/>
      <c r="K102" s="86"/>
      <c r="L102" s="86"/>
      <c r="M102" s="81"/>
      <c r="N102" s="1"/>
    </row>
    <row r="103" spans="1:14" s="2" customFormat="1" x14ac:dyDescent="0.3">
      <c r="A103" s="82"/>
      <c r="B103" s="82"/>
      <c r="C103" s="83"/>
      <c r="D103" s="84"/>
      <c r="E103" s="84"/>
      <c r="F103" s="84"/>
      <c r="G103" s="84"/>
      <c r="H103" s="84"/>
      <c r="I103" s="85"/>
      <c r="J103" s="173"/>
      <c r="K103" s="86"/>
      <c r="L103" s="86"/>
      <c r="M103" s="81"/>
      <c r="N103" s="1"/>
    </row>
    <row r="104" spans="1:14" s="2" customFormat="1" x14ac:dyDescent="0.3">
      <c r="A104" s="82"/>
      <c r="B104" s="82"/>
      <c r="C104" s="83"/>
      <c r="D104" s="84"/>
      <c r="E104" s="84"/>
      <c r="F104" s="84"/>
      <c r="G104" s="84"/>
      <c r="H104" s="84"/>
      <c r="I104" s="85"/>
      <c r="J104" s="173"/>
      <c r="K104" s="86"/>
      <c r="L104" s="86"/>
      <c r="M104" s="81"/>
      <c r="N104" s="1"/>
    </row>
    <row r="105" spans="1:14" s="2" customFormat="1" x14ac:dyDescent="0.3">
      <c r="A105" s="82"/>
      <c r="B105" s="82"/>
      <c r="C105" s="83"/>
      <c r="D105" s="84"/>
      <c r="E105" s="84"/>
      <c r="F105" s="84"/>
      <c r="G105" s="84"/>
      <c r="H105" s="84"/>
      <c r="I105" s="85"/>
      <c r="J105" s="173"/>
      <c r="K105" s="86"/>
      <c r="L105" s="86"/>
      <c r="M105" s="81"/>
      <c r="N105" s="1"/>
    </row>
    <row r="106" spans="1:14" s="2" customFormat="1" x14ac:dyDescent="0.3">
      <c r="A106" s="82"/>
      <c r="B106" s="82"/>
      <c r="C106" s="83"/>
      <c r="D106" s="84"/>
      <c r="E106" s="84"/>
      <c r="F106" s="84"/>
      <c r="G106" s="84"/>
      <c r="H106" s="84"/>
      <c r="I106" s="85"/>
      <c r="J106" s="173"/>
      <c r="K106" s="86"/>
      <c r="L106" s="86"/>
      <c r="M106" s="81"/>
      <c r="N106" s="1"/>
    </row>
    <row r="107" spans="1:14" s="2" customFormat="1" x14ac:dyDescent="0.3">
      <c r="A107" s="82"/>
      <c r="B107" s="82"/>
      <c r="C107" s="83"/>
      <c r="D107" s="84"/>
      <c r="E107" s="84"/>
      <c r="F107" s="84"/>
      <c r="G107" s="84"/>
      <c r="H107" s="84"/>
      <c r="I107" s="85"/>
      <c r="J107" s="173"/>
      <c r="K107" s="86"/>
      <c r="L107" s="86"/>
      <c r="M107" s="81"/>
      <c r="N107" s="1"/>
    </row>
    <row r="108" spans="1:14" s="2" customFormat="1" x14ac:dyDescent="0.3">
      <c r="A108" s="82"/>
      <c r="B108" s="82"/>
      <c r="C108" s="83"/>
      <c r="D108" s="84"/>
      <c r="E108" s="84"/>
      <c r="F108" s="84"/>
      <c r="G108" s="84"/>
      <c r="H108" s="84"/>
      <c r="I108" s="85"/>
      <c r="J108" s="173"/>
      <c r="K108" s="86"/>
      <c r="L108" s="86"/>
      <c r="M108" s="81"/>
      <c r="N108" s="1"/>
    </row>
    <row r="109" spans="1:14" s="2" customFormat="1" x14ac:dyDescent="0.3">
      <c r="A109" s="82"/>
      <c r="B109" s="82"/>
      <c r="C109" s="83"/>
      <c r="D109" s="84"/>
      <c r="E109" s="84"/>
      <c r="F109" s="84"/>
      <c r="G109" s="84"/>
      <c r="H109" s="84"/>
      <c r="I109" s="85"/>
      <c r="J109" s="173"/>
      <c r="K109" s="86"/>
      <c r="L109" s="86"/>
      <c r="M109" s="81"/>
      <c r="N109" s="1"/>
    </row>
    <row r="110" spans="1:14" s="2" customFormat="1" x14ac:dyDescent="0.3">
      <c r="A110" s="82"/>
      <c r="B110" s="82"/>
      <c r="C110" s="83"/>
      <c r="D110" s="84"/>
      <c r="E110" s="84"/>
      <c r="F110" s="84"/>
      <c r="G110" s="84"/>
      <c r="H110" s="84"/>
      <c r="I110" s="85"/>
      <c r="J110" s="173"/>
      <c r="K110" s="86"/>
      <c r="L110" s="86"/>
      <c r="M110" s="81"/>
      <c r="N110" s="1"/>
    </row>
    <row r="111" spans="1:14" s="2" customFormat="1" x14ac:dyDescent="0.3">
      <c r="A111" s="82"/>
      <c r="B111" s="82"/>
      <c r="C111" s="83"/>
      <c r="D111" s="84"/>
      <c r="E111" s="84"/>
      <c r="F111" s="84"/>
      <c r="G111" s="84"/>
      <c r="H111" s="84"/>
      <c r="I111" s="85"/>
      <c r="J111" s="173"/>
      <c r="K111" s="86"/>
      <c r="L111" s="86"/>
      <c r="M111" s="81"/>
      <c r="N111" s="1"/>
    </row>
    <row r="112" spans="1:14" s="2" customFormat="1" x14ac:dyDescent="0.3">
      <c r="A112" s="82"/>
      <c r="B112" s="82"/>
      <c r="C112" s="83"/>
      <c r="D112" s="84"/>
      <c r="E112" s="84"/>
      <c r="F112" s="84"/>
      <c r="G112" s="84"/>
      <c r="H112" s="84"/>
      <c r="I112" s="85"/>
      <c r="J112" s="173"/>
      <c r="K112" s="86"/>
      <c r="L112" s="86"/>
      <c r="M112" s="81"/>
      <c r="N112" s="1"/>
    </row>
    <row r="113" spans="1:14" s="2" customFormat="1" x14ac:dyDescent="0.3">
      <c r="A113" s="82"/>
      <c r="B113" s="82"/>
      <c r="C113" s="83"/>
      <c r="D113" s="84"/>
      <c r="E113" s="84"/>
      <c r="F113" s="84"/>
      <c r="G113" s="84"/>
      <c r="H113" s="84"/>
      <c r="I113" s="85"/>
      <c r="J113" s="173"/>
      <c r="K113" s="86"/>
      <c r="L113" s="86"/>
      <c r="M113" s="81"/>
      <c r="N113" s="1"/>
    </row>
    <row r="114" spans="1:14" s="2" customFormat="1" x14ac:dyDescent="0.3">
      <c r="A114" s="82"/>
      <c r="B114" s="82"/>
      <c r="C114" s="83"/>
      <c r="D114" s="84"/>
      <c r="E114" s="84"/>
      <c r="F114" s="84"/>
      <c r="G114" s="84"/>
      <c r="H114" s="84"/>
      <c r="I114" s="85"/>
      <c r="J114" s="173"/>
      <c r="K114" s="86"/>
      <c r="L114" s="86"/>
      <c r="M114" s="81"/>
      <c r="N114" s="1"/>
    </row>
    <row r="115" spans="1:14" s="2" customFormat="1" x14ac:dyDescent="0.3">
      <c r="A115" s="82"/>
      <c r="B115" s="82"/>
      <c r="C115" s="83"/>
      <c r="D115" s="84"/>
      <c r="E115" s="84"/>
      <c r="F115" s="84"/>
      <c r="G115" s="84"/>
      <c r="H115" s="84"/>
      <c r="I115" s="85"/>
      <c r="J115" s="173"/>
      <c r="K115" s="86"/>
      <c r="L115" s="86"/>
      <c r="M115" s="81"/>
      <c r="N115" s="1"/>
    </row>
    <row r="116" spans="1:14" s="2" customFormat="1" x14ac:dyDescent="0.3">
      <c r="A116" s="82"/>
      <c r="B116" s="82"/>
      <c r="C116" s="83"/>
      <c r="D116" s="84"/>
      <c r="E116" s="84"/>
      <c r="F116" s="84"/>
      <c r="G116" s="84"/>
      <c r="H116" s="84"/>
      <c r="I116" s="85"/>
      <c r="J116" s="173"/>
      <c r="K116" s="86"/>
      <c r="L116" s="86"/>
      <c r="M116" s="81"/>
      <c r="N116" s="1"/>
    </row>
    <row r="117" spans="1:14" s="2" customFormat="1" x14ac:dyDescent="0.3">
      <c r="A117" s="82"/>
      <c r="B117" s="82"/>
      <c r="C117" s="83"/>
      <c r="D117" s="84"/>
      <c r="E117" s="84"/>
      <c r="F117" s="84"/>
      <c r="G117" s="84"/>
      <c r="H117" s="84"/>
      <c r="I117" s="85"/>
      <c r="J117" s="173"/>
      <c r="K117" s="86"/>
      <c r="L117" s="86"/>
      <c r="M117" s="81"/>
      <c r="N117" s="1"/>
    </row>
    <row r="118" spans="1:14" s="2" customFormat="1" x14ac:dyDescent="0.3">
      <c r="A118" s="82"/>
      <c r="B118" s="82"/>
      <c r="C118" s="83"/>
      <c r="D118" s="84"/>
      <c r="E118" s="84"/>
      <c r="F118" s="84"/>
      <c r="G118" s="84"/>
      <c r="H118" s="84"/>
      <c r="I118" s="85"/>
      <c r="J118" s="173"/>
      <c r="K118" s="86"/>
      <c r="L118" s="86"/>
      <c r="M118" s="81"/>
      <c r="N118" s="1"/>
    </row>
    <row r="119" spans="1:14" s="2" customFormat="1" x14ac:dyDescent="0.3">
      <c r="A119" s="82"/>
      <c r="B119" s="82"/>
      <c r="C119" s="83"/>
      <c r="D119" s="84"/>
      <c r="E119" s="84"/>
      <c r="F119" s="84"/>
      <c r="G119" s="84"/>
      <c r="H119" s="84"/>
      <c r="I119" s="85"/>
      <c r="J119" s="173"/>
      <c r="K119" s="86"/>
      <c r="L119" s="86"/>
      <c r="M119" s="81"/>
      <c r="N119" s="1"/>
    </row>
    <row r="120" spans="1:14" s="2" customFormat="1" x14ac:dyDescent="0.3">
      <c r="A120" s="82"/>
      <c r="B120" s="82"/>
      <c r="C120" s="83"/>
      <c r="D120" s="84"/>
      <c r="E120" s="84"/>
      <c r="F120" s="84"/>
      <c r="G120" s="84"/>
      <c r="H120" s="84"/>
      <c r="I120" s="85"/>
      <c r="J120" s="173"/>
      <c r="K120" s="86"/>
      <c r="L120" s="86"/>
      <c r="M120" s="81"/>
      <c r="N120" s="1"/>
    </row>
    <row r="121" spans="1:14" s="2" customFormat="1" x14ac:dyDescent="0.3">
      <c r="A121" s="82"/>
      <c r="B121" s="82"/>
      <c r="C121" s="83"/>
      <c r="D121" s="84"/>
      <c r="E121" s="84"/>
      <c r="F121" s="84"/>
      <c r="G121" s="84"/>
      <c r="H121" s="84"/>
      <c r="I121" s="85"/>
      <c r="J121" s="173"/>
      <c r="K121" s="86"/>
      <c r="L121" s="86"/>
      <c r="M121" s="81"/>
      <c r="N121" s="1"/>
    </row>
    <row r="122" spans="1:14" s="2" customFormat="1" x14ac:dyDescent="0.3">
      <c r="A122" s="82"/>
      <c r="B122" s="82"/>
      <c r="C122" s="83"/>
      <c r="D122" s="84"/>
      <c r="E122" s="84"/>
      <c r="F122" s="84"/>
      <c r="G122" s="84"/>
      <c r="H122" s="84"/>
      <c r="I122" s="85"/>
      <c r="J122" s="173"/>
      <c r="K122" s="86"/>
      <c r="L122" s="86"/>
      <c r="M122" s="81"/>
      <c r="N122" s="1"/>
    </row>
    <row r="123" spans="1:14" x14ac:dyDescent="0.3">
      <c r="C123" s="83"/>
      <c r="D123" s="84"/>
      <c r="E123" s="84"/>
      <c r="F123" s="84"/>
      <c r="G123" s="84"/>
      <c r="H123" s="84"/>
      <c r="I123" s="85"/>
      <c r="J123" s="173"/>
      <c r="K123" s="86"/>
      <c r="L123" s="86"/>
    </row>
    <row r="124" spans="1:14" x14ac:dyDescent="0.3">
      <c r="C124" s="83"/>
      <c r="D124" s="84"/>
      <c r="E124" s="84"/>
      <c r="F124" s="84"/>
      <c r="G124" s="84"/>
      <c r="H124" s="84"/>
      <c r="I124" s="85"/>
      <c r="J124" s="173"/>
      <c r="K124" s="86"/>
      <c r="L124" s="86"/>
    </row>
    <row r="125" spans="1:14" x14ac:dyDescent="0.3">
      <c r="C125" s="83"/>
      <c r="D125" s="84"/>
      <c r="E125" s="84"/>
      <c r="F125" s="84"/>
      <c r="G125" s="84"/>
      <c r="H125" s="84"/>
      <c r="I125" s="85"/>
      <c r="J125" s="173"/>
      <c r="K125" s="86"/>
      <c r="L125" s="86"/>
    </row>
    <row r="126" spans="1:14" x14ac:dyDescent="0.3">
      <c r="C126" s="83"/>
      <c r="D126" s="84"/>
      <c r="E126" s="84"/>
      <c r="F126" s="84"/>
      <c r="G126" s="84"/>
      <c r="H126" s="84"/>
      <c r="I126" s="85"/>
      <c r="J126" s="173"/>
      <c r="K126" s="86"/>
      <c r="L126" s="86"/>
    </row>
    <row r="127" spans="1:14" x14ac:dyDescent="0.3">
      <c r="C127" s="83"/>
      <c r="D127" s="84"/>
      <c r="E127" s="84"/>
      <c r="F127" s="84"/>
      <c r="G127" s="84"/>
      <c r="H127" s="84"/>
      <c r="I127" s="85"/>
      <c r="J127" s="173"/>
      <c r="K127" s="86"/>
      <c r="L127" s="86"/>
    </row>
    <row r="128" spans="1:14" x14ac:dyDescent="0.3">
      <c r="C128" s="83"/>
      <c r="D128" s="84"/>
      <c r="E128" s="84"/>
      <c r="F128" s="84"/>
      <c r="G128" s="84"/>
      <c r="H128" s="84"/>
      <c r="I128" s="85"/>
      <c r="J128" s="173"/>
      <c r="K128" s="86"/>
      <c r="L128" s="86"/>
    </row>
    <row r="129" spans="3:12" x14ac:dyDescent="0.3">
      <c r="C129" s="83"/>
      <c r="D129" s="84"/>
      <c r="E129" s="84"/>
      <c r="F129" s="84"/>
      <c r="G129" s="84"/>
      <c r="H129" s="84"/>
      <c r="I129" s="85"/>
      <c r="J129" s="173"/>
      <c r="K129" s="86"/>
      <c r="L129" s="86"/>
    </row>
    <row r="130" spans="3:12" x14ac:dyDescent="0.3">
      <c r="C130" s="83"/>
      <c r="D130" s="84"/>
      <c r="E130" s="84"/>
      <c r="F130" s="84"/>
      <c r="G130" s="84"/>
      <c r="H130" s="84"/>
      <c r="I130" s="85"/>
      <c r="J130" s="173"/>
      <c r="K130" s="86"/>
      <c r="L130" s="86"/>
    </row>
    <row r="131" spans="3:12" x14ac:dyDescent="0.3">
      <c r="C131" s="83"/>
      <c r="D131" s="84"/>
      <c r="E131" s="84"/>
      <c r="F131" s="84"/>
      <c r="G131" s="84"/>
      <c r="H131" s="84"/>
      <c r="I131" s="85"/>
      <c r="J131" s="173"/>
      <c r="K131" s="86"/>
      <c r="L131" s="86"/>
    </row>
    <row r="132" spans="3:12" x14ac:dyDescent="0.3">
      <c r="C132" s="83"/>
      <c r="D132" s="84"/>
      <c r="E132" s="84"/>
      <c r="F132" s="84"/>
      <c r="G132" s="84"/>
      <c r="H132" s="84"/>
      <c r="I132" s="85"/>
      <c r="J132" s="173"/>
      <c r="K132" s="86"/>
      <c r="L132" s="86"/>
    </row>
    <row r="133" spans="3:12" x14ac:dyDescent="0.3">
      <c r="C133" s="83"/>
      <c r="D133" s="84"/>
      <c r="E133" s="84"/>
      <c r="F133" s="84"/>
      <c r="G133" s="84"/>
      <c r="H133" s="84"/>
      <c r="I133" s="85"/>
      <c r="J133" s="173"/>
      <c r="K133" s="86"/>
      <c r="L133" s="86"/>
    </row>
    <row r="134" spans="3:12" x14ac:dyDescent="0.3">
      <c r="C134" s="83"/>
      <c r="D134" s="84"/>
      <c r="E134" s="84"/>
      <c r="F134" s="84"/>
      <c r="G134" s="84"/>
      <c r="H134" s="84"/>
      <c r="I134" s="85"/>
      <c r="J134" s="173"/>
      <c r="K134" s="86"/>
      <c r="L134" s="86"/>
    </row>
    <row r="135" spans="3:12" x14ac:dyDescent="0.3">
      <c r="C135" s="83"/>
      <c r="D135" s="84"/>
      <c r="E135" s="84"/>
      <c r="F135" s="84"/>
      <c r="G135" s="84"/>
      <c r="H135" s="84"/>
      <c r="I135" s="85"/>
      <c r="J135" s="173"/>
      <c r="K135" s="86"/>
      <c r="L135" s="86"/>
    </row>
    <row r="136" spans="3:12" x14ac:dyDescent="0.3">
      <c r="C136" s="83"/>
      <c r="D136" s="84"/>
      <c r="E136" s="84"/>
      <c r="F136" s="84"/>
      <c r="G136" s="84"/>
      <c r="H136" s="84"/>
      <c r="I136" s="85"/>
      <c r="J136" s="173"/>
      <c r="K136" s="86"/>
      <c r="L136" s="86"/>
    </row>
    <row r="137" spans="3:12" x14ac:dyDescent="0.3">
      <c r="C137" s="83"/>
      <c r="D137" s="84"/>
      <c r="E137" s="84"/>
      <c r="F137" s="84"/>
      <c r="G137" s="84"/>
      <c r="H137" s="84"/>
      <c r="I137" s="85"/>
      <c r="J137" s="173"/>
      <c r="K137" s="86"/>
      <c r="L137" s="86"/>
    </row>
    <row r="138" spans="3:12" x14ac:dyDescent="0.3">
      <c r="C138" s="83"/>
      <c r="D138" s="84"/>
      <c r="E138" s="84"/>
      <c r="F138" s="84"/>
      <c r="G138" s="84"/>
      <c r="H138" s="84"/>
      <c r="I138" s="85"/>
      <c r="J138" s="173"/>
      <c r="K138" s="86"/>
      <c r="L138" s="86"/>
    </row>
    <row r="139" spans="3:12" x14ac:dyDescent="0.3">
      <c r="C139" s="83"/>
      <c r="D139" s="84"/>
      <c r="E139" s="84"/>
      <c r="F139" s="84"/>
      <c r="G139" s="84"/>
      <c r="H139" s="84"/>
      <c r="I139" s="85"/>
      <c r="J139" s="173"/>
      <c r="K139" s="86"/>
      <c r="L139" s="86"/>
    </row>
    <row r="140" spans="3:12" x14ac:dyDescent="0.3">
      <c r="C140" s="83"/>
      <c r="D140" s="84"/>
      <c r="E140" s="84"/>
      <c r="F140" s="84"/>
      <c r="G140" s="84"/>
      <c r="H140" s="84"/>
      <c r="I140" s="85"/>
      <c r="J140" s="173"/>
      <c r="K140" s="86"/>
      <c r="L140" s="86"/>
    </row>
    <row r="141" spans="3:12" x14ac:dyDescent="0.3">
      <c r="C141" s="83"/>
      <c r="D141" s="84"/>
      <c r="E141" s="84"/>
      <c r="F141" s="84"/>
      <c r="G141" s="84"/>
      <c r="H141" s="84"/>
      <c r="I141" s="85"/>
      <c r="J141" s="173"/>
      <c r="K141" s="86"/>
      <c r="L141" s="86"/>
    </row>
    <row r="142" spans="3:12" x14ac:dyDescent="0.3">
      <c r="C142" s="83"/>
      <c r="D142" s="84"/>
      <c r="E142" s="84"/>
      <c r="F142" s="84"/>
      <c r="G142" s="84"/>
      <c r="H142" s="84"/>
      <c r="I142" s="85"/>
      <c r="J142" s="173"/>
      <c r="K142" s="86"/>
      <c r="L142" s="86"/>
    </row>
    <row r="143" spans="3:12" x14ac:dyDescent="0.3">
      <c r="C143" s="83"/>
      <c r="D143" s="84"/>
      <c r="E143" s="84"/>
      <c r="F143" s="84"/>
      <c r="G143" s="84"/>
      <c r="H143" s="84"/>
      <c r="I143" s="85"/>
      <c r="J143" s="173"/>
      <c r="K143" s="86"/>
      <c r="L143" s="86"/>
    </row>
    <row r="144" spans="3:12" x14ac:dyDescent="0.3">
      <c r="C144" s="83"/>
      <c r="D144" s="84"/>
      <c r="E144" s="84"/>
      <c r="F144" s="84"/>
      <c r="G144" s="84"/>
      <c r="H144" s="84"/>
      <c r="I144" s="85"/>
      <c r="J144" s="173"/>
      <c r="K144" s="86"/>
      <c r="L144" s="86"/>
    </row>
    <row r="145" spans="3:12" x14ac:dyDescent="0.3">
      <c r="C145" s="83"/>
      <c r="D145" s="84"/>
      <c r="E145" s="84"/>
      <c r="F145" s="84"/>
      <c r="G145" s="84"/>
      <c r="H145" s="84"/>
      <c r="I145" s="85"/>
      <c r="J145" s="173"/>
      <c r="K145" s="86"/>
      <c r="L145" s="86"/>
    </row>
    <row r="146" spans="3:12" x14ac:dyDescent="0.3">
      <c r="C146" s="83"/>
      <c r="D146" s="84"/>
      <c r="E146" s="84"/>
      <c r="F146" s="84"/>
      <c r="G146" s="84"/>
      <c r="H146" s="84"/>
      <c r="I146" s="85"/>
      <c r="J146" s="173"/>
      <c r="K146" s="86"/>
      <c r="L146" s="86"/>
    </row>
    <row r="147" spans="3:12" x14ac:dyDescent="0.3">
      <c r="C147" s="83"/>
      <c r="D147" s="84"/>
      <c r="E147" s="84"/>
      <c r="F147" s="84"/>
      <c r="G147" s="84"/>
      <c r="H147" s="84"/>
      <c r="I147" s="85"/>
      <c r="J147" s="173"/>
      <c r="K147" s="86"/>
      <c r="L147" s="86"/>
    </row>
    <row r="148" spans="3:12" x14ac:dyDescent="0.3">
      <c r="C148" s="83"/>
      <c r="D148" s="84"/>
      <c r="E148" s="84"/>
      <c r="F148" s="84"/>
      <c r="G148" s="84"/>
      <c r="H148" s="84"/>
      <c r="I148" s="85"/>
      <c r="J148" s="173"/>
      <c r="K148" s="86"/>
      <c r="L148" s="86"/>
    </row>
    <row r="149" spans="3:12" x14ac:dyDescent="0.3">
      <c r="C149" s="83"/>
      <c r="D149" s="84"/>
      <c r="E149" s="84"/>
      <c r="F149" s="84"/>
      <c r="G149" s="84"/>
      <c r="H149" s="84"/>
      <c r="I149" s="85"/>
      <c r="J149" s="173"/>
      <c r="K149" s="86"/>
      <c r="L149" s="86"/>
    </row>
    <row r="150" spans="3:12" x14ac:dyDescent="0.3">
      <c r="C150" s="83"/>
      <c r="D150" s="84"/>
      <c r="E150" s="84"/>
      <c r="F150" s="84"/>
      <c r="G150" s="84"/>
      <c r="H150" s="84"/>
      <c r="I150" s="85"/>
      <c r="J150" s="173"/>
      <c r="K150" s="86"/>
      <c r="L150" s="86"/>
    </row>
    <row r="151" spans="3:12" x14ac:dyDescent="0.3">
      <c r="C151" s="83"/>
      <c r="D151" s="84"/>
      <c r="E151" s="84"/>
      <c r="F151" s="84"/>
      <c r="G151" s="84"/>
      <c r="H151" s="84"/>
      <c r="I151" s="85"/>
      <c r="J151" s="173"/>
      <c r="K151" s="86"/>
      <c r="L151" s="86"/>
    </row>
    <row r="152" spans="3:12" x14ac:dyDescent="0.3">
      <c r="C152" s="83"/>
      <c r="D152" s="84"/>
      <c r="E152" s="84"/>
      <c r="F152" s="84"/>
      <c r="G152" s="84"/>
      <c r="H152" s="84"/>
      <c r="I152" s="85"/>
      <c r="J152" s="173"/>
      <c r="K152" s="86"/>
      <c r="L152" s="86"/>
    </row>
  </sheetData>
  <sheetProtection algorithmName="SHA-512" hashValue="VpIwcHo0Bscr0DIsEyh+yIbg9TbEb8qTXBELeHFFFkWXStL+YUcgOG3eWp/LWXSouPbjUlg0i4qzuyeRjojEiw==" saltValue="qd9leopsgZkMsUDbZzwcDQ==" spinCount="100000" sheet="1" objects="1" scenarios="1"/>
  <mergeCells count="1">
    <mergeCell ref="A31:D31"/>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955AD-A1CB-4B01-A5C2-CB74E0E1ACEC}">
  <sheetPr>
    <tabColor rgb="FF660066"/>
  </sheetPr>
  <dimension ref="A1:N418"/>
  <sheetViews>
    <sheetView zoomScale="70" zoomScaleNormal="70" workbookViewId="0">
      <selection activeCell="S8" sqref="S8"/>
    </sheetView>
  </sheetViews>
  <sheetFormatPr defaultColWidth="9.296875" defaultRowHeight="15.5" x14ac:dyDescent="0.3"/>
  <cols>
    <col min="1" max="1" width="17.5" style="20" customWidth="1"/>
    <col min="2" max="2" width="15" style="22" customWidth="1"/>
    <col min="3" max="3" width="82.69921875" style="21" customWidth="1"/>
    <col min="4" max="4" width="22.796875" style="78" bestFit="1" customWidth="1"/>
    <col min="5" max="5" width="22.296875" style="78" bestFit="1" customWidth="1"/>
    <col min="6" max="6" width="18" style="78" bestFit="1" customWidth="1"/>
    <col min="7" max="7" width="20.69921875" style="78" customWidth="1"/>
    <col min="8" max="8" width="15.69921875" style="78" bestFit="1" customWidth="1"/>
    <col min="9" max="9" width="19.796875" style="23" bestFit="1" customWidth="1"/>
    <col min="10" max="10" width="9.69921875" style="24" bestFit="1" customWidth="1"/>
    <col min="11" max="11" width="20.296875" style="25" bestFit="1" customWidth="1"/>
    <col min="12" max="12" width="21.19921875" style="25" bestFit="1" customWidth="1"/>
  </cols>
  <sheetData>
    <row r="1" spans="1:12" x14ac:dyDescent="0.3">
      <c r="A1" s="184"/>
      <c r="B1" s="139"/>
      <c r="C1" s="185"/>
      <c r="D1" s="179"/>
      <c r="E1" s="179"/>
      <c r="F1" s="179"/>
      <c r="G1" s="179"/>
      <c r="H1" s="179"/>
      <c r="I1" s="180"/>
      <c r="J1" s="181"/>
      <c r="K1" s="182"/>
      <c r="L1" s="182"/>
    </row>
    <row r="2" spans="1:12" x14ac:dyDescent="0.3">
      <c r="A2" s="113" t="s">
        <v>0</v>
      </c>
      <c r="B2" s="139"/>
      <c r="C2" s="185"/>
      <c r="D2" s="179"/>
      <c r="E2" s="179"/>
      <c r="F2" s="179"/>
      <c r="G2" s="179"/>
      <c r="H2" s="179"/>
      <c r="I2" s="180"/>
      <c r="J2" s="181"/>
      <c r="K2" s="182"/>
      <c r="L2" s="182"/>
    </row>
    <row r="3" spans="1:12" ht="14.5" x14ac:dyDescent="0.3">
      <c r="A3" s="114" t="s">
        <v>1</v>
      </c>
      <c r="B3" s="172"/>
      <c r="C3" s="172" t="s">
        <v>743</v>
      </c>
      <c r="D3" s="172"/>
      <c r="E3" s="172"/>
      <c r="F3" s="172"/>
      <c r="G3" s="172"/>
      <c r="H3" s="172"/>
      <c r="I3" s="172"/>
      <c r="J3" s="172"/>
      <c r="K3" s="172"/>
      <c r="L3" s="172"/>
    </row>
    <row r="4" spans="1:12" ht="14.5" x14ac:dyDescent="0.3">
      <c r="A4" s="114"/>
      <c r="B4" s="172"/>
      <c r="C4" s="172"/>
      <c r="D4" s="172"/>
      <c r="E4"/>
      <c r="F4"/>
      <c r="G4"/>
      <c r="H4"/>
      <c r="I4"/>
      <c r="J4"/>
      <c r="K4"/>
      <c r="L4"/>
    </row>
    <row r="5" spans="1:12" ht="43.9" customHeight="1" x14ac:dyDescent="0.3">
      <c r="A5" s="293" t="s">
        <v>741</v>
      </c>
      <c r="B5" s="294"/>
      <c r="C5" s="294"/>
      <c r="D5" s="295"/>
      <c r="E5"/>
      <c r="F5"/>
      <c r="G5"/>
      <c r="H5"/>
      <c r="I5"/>
      <c r="J5"/>
      <c r="K5"/>
      <c r="L5"/>
    </row>
    <row r="6" spans="1:12" ht="14.5" x14ac:dyDescent="0.3">
      <c r="A6" s="141"/>
      <c r="B6" s="172"/>
      <c r="C6" s="172"/>
      <c r="D6" s="172"/>
      <c r="E6" s="172"/>
      <c r="F6" s="172"/>
      <c r="G6" s="172"/>
      <c r="H6" s="172"/>
      <c r="I6" s="172"/>
      <c r="J6" s="172"/>
      <c r="K6" s="172"/>
      <c r="L6" s="172"/>
    </row>
    <row r="7" spans="1:12" ht="14.5" x14ac:dyDescent="0.3">
      <c r="A7" s="29" t="s">
        <v>533</v>
      </c>
      <c r="B7" s="172"/>
      <c r="C7" s="172"/>
      <c r="D7" s="172"/>
      <c r="E7" s="172"/>
      <c r="F7" s="172"/>
      <c r="G7" s="172"/>
      <c r="H7" s="172"/>
      <c r="I7" s="172"/>
      <c r="J7" s="172"/>
      <c r="K7" s="172"/>
      <c r="L7" s="172"/>
    </row>
    <row r="8" spans="1:12" x14ac:dyDescent="0.3">
      <c r="B8" s="30"/>
      <c r="C8" s="30"/>
      <c r="D8" s="79"/>
      <c r="E8" s="79"/>
      <c r="F8" s="79"/>
      <c r="G8" s="79"/>
      <c r="H8" s="79"/>
      <c r="I8" s="30"/>
      <c r="J8" s="30"/>
      <c r="K8" s="30"/>
      <c r="L8" s="30"/>
    </row>
    <row r="9" spans="1:12" ht="38.5" customHeight="1" x14ac:dyDescent="0.3">
      <c r="A9" s="261" t="s">
        <v>597</v>
      </c>
      <c r="B9" s="262"/>
      <c r="C9" s="262"/>
      <c r="D9" s="263"/>
      <c r="E9" s="263"/>
      <c r="F9" s="263"/>
      <c r="G9" s="263"/>
      <c r="H9" s="263"/>
      <c r="I9" s="262"/>
      <c r="J9" s="262"/>
      <c r="K9" s="262"/>
      <c r="L9" s="264"/>
    </row>
    <row r="10" spans="1:12" ht="43.5" x14ac:dyDescent="0.3">
      <c r="A10" s="242" t="s">
        <v>2</v>
      </c>
      <c r="B10" s="242" t="s">
        <v>8</v>
      </c>
      <c r="C10" s="242" t="s">
        <v>3</v>
      </c>
      <c r="D10" s="242" t="s">
        <v>4</v>
      </c>
      <c r="E10" s="242" t="s">
        <v>5</v>
      </c>
      <c r="F10" s="242" t="s">
        <v>6</v>
      </c>
      <c r="G10" s="242" t="s">
        <v>491</v>
      </c>
      <c r="H10" s="242" t="s">
        <v>7</v>
      </c>
      <c r="I10" s="243" t="s">
        <v>9</v>
      </c>
      <c r="J10" s="244" t="s">
        <v>10</v>
      </c>
      <c r="K10" s="241" t="s">
        <v>11</v>
      </c>
      <c r="L10" s="241" t="s">
        <v>492</v>
      </c>
    </row>
    <row r="11" spans="1:12" ht="21" customHeight="1" x14ac:dyDescent="0.3">
      <c r="A11" s="223" t="s">
        <v>163</v>
      </c>
      <c r="B11" s="224"/>
      <c r="C11" s="224"/>
      <c r="D11" s="225"/>
      <c r="E11" s="225"/>
      <c r="F11" s="225"/>
      <c r="G11" s="225"/>
      <c r="H11" s="225"/>
      <c r="I11" s="224"/>
      <c r="J11" s="224"/>
      <c r="K11" s="224"/>
      <c r="L11" s="226"/>
    </row>
    <row r="12" spans="1:12" ht="159.5" x14ac:dyDescent="0.3">
      <c r="A12" s="265" t="s">
        <v>164</v>
      </c>
      <c r="B12" s="227">
        <v>12</v>
      </c>
      <c r="C12" s="166" t="s">
        <v>547</v>
      </c>
      <c r="D12" s="266" t="s">
        <v>663</v>
      </c>
      <c r="E12" s="266"/>
      <c r="F12" s="266"/>
      <c r="G12" s="266"/>
      <c r="H12" s="266"/>
      <c r="I12" s="281">
        <v>0</v>
      </c>
      <c r="J12" s="267">
        <v>0.23</v>
      </c>
      <c r="K12" s="164">
        <f t="shared" ref="K12:K43" si="0">B12*I12</f>
        <v>0</v>
      </c>
      <c r="L12" s="268">
        <f t="shared" ref="L12:L43" si="1">J12*K12+K12</f>
        <v>0</v>
      </c>
    </row>
    <row r="13" spans="1:12" ht="87" x14ac:dyDescent="0.3">
      <c r="A13" s="14" t="s">
        <v>165</v>
      </c>
      <c r="B13" s="221">
        <v>25</v>
      </c>
      <c r="C13" s="15" t="s">
        <v>166</v>
      </c>
      <c r="D13" s="16" t="s">
        <v>664</v>
      </c>
      <c r="E13" s="16"/>
      <c r="F13" s="16"/>
      <c r="G13" s="16"/>
      <c r="H13" s="16"/>
      <c r="I13" s="282">
        <v>0</v>
      </c>
      <c r="J13" s="269">
        <v>0.23</v>
      </c>
      <c r="K13" s="10">
        <f t="shared" si="0"/>
        <v>0</v>
      </c>
      <c r="L13" s="270">
        <f t="shared" si="1"/>
        <v>0</v>
      </c>
    </row>
    <row r="14" spans="1:12" ht="72.5" x14ac:dyDescent="0.3">
      <c r="A14" s="14" t="s">
        <v>167</v>
      </c>
      <c r="B14" s="221">
        <v>30</v>
      </c>
      <c r="C14" s="15" t="s">
        <v>168</v>
      </c>
      <c r="D14" s="16" t="s">
        <v>665</v>
      </c>
      <c r="E14" s="16"/>
      <c r="F14" s="16"/>
      <c r="G14" s="16"/>
      <c r="H14" s="16"/>
      <c r="I14" s="282">
        <v>0</v>
      </c>
      <c r="J14" s="269">
        <v>0.23</v>
      </c>
      <c r="K14" s="10">
        <f t="shared" si="0"/>
        <v>0</v>
      </c>
      <c r="L14" s="270">
        <f t="shared" si="1"/>
        <v>0</v>
      </c>
    </row>
    <row r="15" spans="1:12" ht="72.5" x14ac:dyDescent="0.3">
      <c r="A15" s="14" t="s">
        <v>169</v>
      </c>
      <c r="B15" s="221">
        <v>30</v>
      </c>
      <c r="C15" s="15" t="s">
        <v>170</v>
      </c>
      <c r="D15" s="16" t="s">
        <v>666</v>
      </c>
      <c r="E15" s="16"/>
      <c r="F15" s="16"/>
      <c r="G15" s="16"/>
      <c r="H15" s="16"/>
      <c r="I15" s="282">
        <v>0</v>
      </c>
      <c r="J15" s="269">
        <v>0.23</v>
      </c>
      <c r="K15" s="10">
        <f t="shared" si="0"/>
        <v>0</v>
      </c>
      <c r="L15" s="270">
        <f t="shared" si="1"/>
        <v>0</v>
      </c>
    </row>
    <row r="16" spans="1:12" ht="72.5" x14ac:dyDescent="0.3">
      <c r="A16" s="14" t="s">
        <v>171</v>
      </c>
      <c r="B16" s="221">
        <v>30</v>
      </c>
      <c r="C16" s="15" t="s">
        <v>172</v>
      </c>
      <c r="D16" s="16" t="s">
        <v>667</v>
      </c>
      <c r="E16" s="16"/>
      <c r="F16" s="16"/>
      <c r="G16" s="16"/>
      <c r="H16" s="16"/>
      <c r="I16" s="282">
        <v>0</v>
      </c>
      <c r="J16" s="269">
        <v>0.23</v>
      </c>
      <c r="K16" s="10">
        <f t="shared" si="0"/>
        <v>0</v>
      </c>
      <c r="L16" s="270">
        <f t="shared" si="1"/>
        <v>0</v>
      </c>
    </row>
    <row r="17" spans="1:12" ht="72.5" x14ac:dyDescent="0.3">
      <c r="A17" s="14" t="s">
        <v>173</v>
      </c>
      <c r="B17" s="221">
        <v>90</v>
      </c>
      <c r="C17" s="15" t="s">
        <v>174</v>
      </c>
      <c r="D17" s="16" t="s">
        <v>668</v>
      </c>
      <c r="E17" s="16"/>
      <c r="F17" s="16"/>
      <c r="G17" s="16"/>
      <c r="H17" s="16"/>
      <c r="I17" s="282">
        <v>0</v>
      </c>
      <c r="J17" s="269">
        <v>0.23</v>
      </c>
      <c r="K17" s="10">
        <f t="shared" si="0"/>
        <v>0</v>
      </c>
      <c r="L17" s="270">
        <f t="shared" si="1"/>
        <v>0</v>
      </c>
    </row>
    <row r="18" spans="1:12" ht="72.5" x14ac:dyDescent="0.3">
      <c r="A18" s="14" t="s">
        <v>175</v>
      </c>
      <c r="B18" s="221">
        <v>90</v>
      </c>
      <c r="C18" s="15" t="s">
        <v>176</v>
      </c>
      <c r="D18" s="16" t="s">
        <v>669</v>
      </c>
      <c r="E18" s="16"/>
      <c r="F18" s="16"/>
      <c r="G18" s="16"/>
      <c r="H18" s="16"/>
      <c r="I18" s="282">
        <v>0</v>
      </c>
      <c r="J18" s="269">
        <v>0.23</v>
      </c>
      <c r="K18" s="10">
        <f t="shared" si="0"/>
        <v>0</v>
      </c>
      <c r="L18" s="270">
        <f t="shared" si="1"/>
        <v>0</v>
      </c>
    </row>
    <row r="19" spans="1:12" ht="72.5" x14ac:dyDescent="0.3">
      <c r="A19" s="14" t="s">
        <v>177</v>
      </c>
      <c r="B19" s="221">
        <v>60</v>
      </c>
      <c r="C19" s="15" t="s">
        <v>178</v>
      </c>
      <c r="D19" s="16" t="s">
        <v>670</v>
      </c>
      <c r="E19" s="16"/>
      <c r="F19" s="16"/>
      <c r="G19" s="16"/>
      <c r="H19" s="16"/>
      <c r="I19" s="282">
        <v>0</v>
      </c>
      <c r="J19" s="269">
        <v>0.23</v>
      </c>
      <c r="K19" s="10">
        <f t="shared" si="0"/>
        <v>0</v>
      </c>
      <c r="L19" s="270">
        <f t="shared" si="1"/>
        <v>0</v>
      </c>
    </row>
    <row r="20" spans="1:12" ht="72.5" x14ac:dyDescent="0.3">
      <c r="A20" s="14" t="s">
        <v>179</v>
      </c>
      <c r="B20" s="221">
        <v>60</v>
      </c>
      <c r="C20" s="15" t="s">
        <v>180</v>
      </c>
      <c r="D20" s="16" t="s">
        <v>671</v>
      </c>
      <c r="E20" s="16"/>
      <c r="F20" s="16"/>
      <c r="G20" s="16"/>
      <c r="H20" s="16"/>
      <c r="I20" s="282">
        <v>0</v>
      </c>
      <c r="J20" s="269">
        <v>0.23</v>
      </c>
      <c r="K20" s="10">
        <f t="shared" si="0"/>
        <v>0</v>
      </c>
      <c r="L20" s="270">
        <f t="shared" si="1"/>
        <v>0</v>
      </c>
    </row>
    <row r="21" spans="1:12" ht="72.5" x14ac:dyDescent="0.3">
      <c r="A21" s="14" t="s">
        <v>181</v>
      </c>
      <c r="B21" s="221">
        <v>1</v>
      </c>
      <c r="C21" s="15" t="s">
        <v>572</v>
      </c>
      <c r="D21" s="16" t="s">
        <v>672</v>
      </c>
      <c r="E21" s="16"/>
      <c r="F21" s="16"/>
      <c r="G21" s="16"/>
      <c r="H21" s="16"/>
      <c r="I21" s="282">
        <v>0</v>
      </c>
      <c r="J21" s="269">
        <v>0.23</v>
      </c>
      <c r="K21" s="10">
        <f t="shared" si="0"/>
        <v>0</v>
      </c>
      <c r="L21" s="270">
        <f t="shared" si="1"/>
        <v>0</v>
      </c>
    </row>
    <row r="22" spans="1:12" ht="72.5" x14ac:dyDescent="0.3">
      <c r="A22" s="14" t="s">
        <v>182</v>
      </c>
      <c r="B22" s="221">
        <v>60</v>
      </c>
      <c r="C22" s="15" t="s">
        <v>183</v>
      </c>
      <c r="D22" s="16" t="s">
        <v>673</v>
      </c>
      <c r="E22" s="16"/>
      <c r="F22" s="16"/>
      <c r="G22" s="16"/>
      <c r="H22" s="16"/>
      <c r="I22" s="282">
        <v>0</v>
      </c>
      <c r="J22" s="269">
        <v>0.23</v>
      </c>
      <c r="K22" s="10">
        <f t="shared" si="0"/>
        <v>0</v>
      </c>
      <c r="L22" s="270">
        <f t="shared" si="1"/>
        <v>0</v>
      </c>
    </row>
    <row r="23" spans="1:12" ht="72.5" x14ac:dyDescent="0.3">
      <c r="A23" s="14" t="s">
        <v>184</v>
      </c>
      <c r="B23" s="221">
        <v>30</v>
      </c>
      <c r="C23" s="15" t="s">
        <v>185</v>
      </c>
      <c r="D23" s="16" t="s">
        <v>674</v>
      </c>
      <c r="E23" s="16"/>
      <c r="F23" s="16"/>
      <c r="G23" s="16"/>
      <c r="H23" s="16"/>
      <c r="I23" s="282">
        <v>0</v>
      </c>
      <c r="J23" s="269">
        <v>0.23</v>
      </c>
      <c r="K23" s="10">
        <f t="shared" si="0"/>
        <v>0</v>
      </c>
      <c r="L23" s="270">
        <f t="shared" si="1"/>
        <v>0</v>
      </c>
    </row>
    <row r="24" spans="1:12" ht="72.5" x14ac:dyDescent="0.3">
      <c r="A24" s="14" t="s">
        <v>186</v>
      </c>
      <c r="B24" s="221">
        <v>1</v>
      </c>
      <c r="C24" s="15" t="s">
        <v>187</v>
      </c>
      <c r="D24" s="16" t="s">
        <v>675</v>
      </c>
      <c r="E24" s="16"/>
      <c r="F24" s="16"/>
      <c r="G24" s="16"/>
      <c r="H24" s="16"/>
      <c r="I24" s="282">
        <v>0</v>
      </c>
      <c r="J24" s="269">
        <v>0.23</v>
      </c>
      <c r="K24" s="10">
        <f t="shared" si="0"/>
        <v>0</v>
      </c>
      <c r="L24" s="270">
        <f t="shared" si="1"/>
        <v>0</v>
      </c>
    </row>
    <row r="25" spans="1:12" ht="130.5" x14ac:dyDescent="0.3">
      <c r="A25" s="14" t="s">
        <v>662</v>
      </c>
      <c r="B25" s="221">
        <v>10</v>
      </c>
      <c r="C25" s="15" t="s">
        <v>550</v>
      </c>
      <c r="D25" s="16" t="s">
        <v>676</v>
      </c>
      <c r="E25" s="16"/>
      <c r="F25" s="16"/>
      <c r="G25" s="16"/>
      <c r="H25" s="16"/>
      <c r="I25" s="282">
        <v>0</v>
      </c>
      <c r="J25" s="269">
        <v>0.23</v>
      </c>
      <c r="K25" s="10">
        <f t="shared" si="0"/>
        <v>0</v>
      </c>
      <c r="L25" s="270">
        <f t="shared" si="1"/>
        <v>0</v>
      </c>
    </row>
    <row r="26" spans="1:12" ht="72.5" x14ac:dyDescent="0.3">
      <c r="A26" s="14" t="s">
        <v>188</v>
      </c>
      <c r="B26" s="221">
        <v>24</v>
      </c>
      <c r="C26" s="15" t="s">
        <v>573</v>
      </c>
      <c r="D26" s="16" t="s">
        <v>677</v>
      </c>
      <c r="E26" s="16"/>
      <c r="F26" s="16"/>
      <c r="G26" s="16"/>
      <c r="H26" s="16"/>
      <c r="I26" s="282">
        <v>0</v>
      </c>
      <c r="J26" s="269">
        <v>0.23</v>
      </c>
      <c r="K26" s="10">
        <f t="shared" si="0"/>
        <v>0</v>
      </c>
      <c r="L26" s="270">
        <f t="shared" si="1"/>
        <v>0</v>
      </c>
    </row>
    <row r="27" spans="1:12" ht="72.5" x14ac:dyDescent="0.3">
      <c r="A27" s="14" t="s">
        <v>189</v>
      </c>
      <c r="B27" s="221">
        <v>6</v>
      </c>
      <c r="C27" s="15" t="s">
        <v>442</v>
      </c>
      <c r="D27" s="16" t="s">
        <v>678</v>
      </c>
      <c r="E27" s="16"/>
      <c r="F27" s="16"/>
      <c r="G27" s="16"/>
      <c r="H27" s="16"/>
      <c r="I27" s="282">
        <v>0</v>
      </c>
      <c r="J27" s="269">
        <v>0.23</v>
      </c>
      <c r="K27" s="10">
        <f t="shared" si="0"/>
        <v>0</v>
      </c>
      <c r="L27" s="270">
        <f t="shared" si="1"/>
        <v>0</v>
      </c>
    </row>
    <row r="28" spans="1:12" ht="72.5" x14ac:dyDescent="0.3">
      <c r="A28" s="14" t="s">
        <v>190</v>
      </c>
      <c r="B28" s="221">
        <v>30</v>
      </c>
      <c r="C28" s="15" t="s">
        <v>191</v>
      </c>
      <c r="D28" s="16" t="s">
        <v>679</v>
      </c>
      <c r="E28" s="16"/>
      <c r="F28" s="16"/>
      <c r="G28" s="16"/>
      <c r="H28" s="16"/>
      <c r="I28" s="282">
        <v>0</v>
      </c>
      <c r="J28" s="269">
        <v>0.23</v>
      </c>
      <c r="K28" s="10">
        <f t="shared" si="0"/>
        <v>0</v>
      </c>
      <c r="L28" s="270">
        <f t="shared" si="1"/>
        <v>0</v>
      </c>
    </row>
    <row r="29" spans="1:12" ht="72.5" x14ac:dyDescent="0.3">
      <c r="A29" s="14" t="s">
        <v>192</v>
      </c>
      <c r="B29" s="221">
        <v>4</v>
      </c>
      <c r="C29" s="15" t="s">
        <v>193</v>
      </c>
      <c r="D29" s="16" t="s">
        <v>680</v>
      </c>
      <c r="E29" s="16"/>
      <c r="F29" s="16"/>
      <c r="G29" s="16"/>
      <c r="H29" s="16"/>
      <c r="I29" s="282">
        <v>0</v>
      </c>
      <c r="J29" s="269">
        <v>0.23</v>
      </c>
      <c r="K29" s="10">
        <f t="shared" si="0"/>
        <v>0</v>
      </c>
      <c r="L29" s="270">
        <f t="shared" si="1"/>
        <v>0</v>
      </c>
    </row>
    <row r="30" spans="1:12" ht="72.5" x14ac:dyDescent="0.3">
      <c r="A30" s="14" t="s">
        <v>194</v>
      </c>
      <c r="B30" s="221">
        <v>8</v>
      </c>
      <c r="C30" s="15" t="s">
        <v>452</v>
      </c>
      <c r="D30" s="16" t="s">
        <v>681</v>
      </c>
      <c r="E30" s="16"/>
      <c r="F30" s="16"/>
      <c r="G30" s="16"/>
      <c r="H30" s="16"/>
      <c r="I30" s="282">
        <v>0</v>
      </c>
      <c r="J30" s="269">
        <v>0.23</v>
      </c>
      <c r="K30" s="10">
        <f t="shared" si="0"/>
        <v>0</v>
      </c>
      <c r="L30" s="270">
        <f t="shared" si="1"/>
        <v>0</v>
      </c>
    </row>
    <row r="31" spans="1:12" ht="72.5" x14ac:dyDescent="0.3">
      <c r="A31" s="14" t="s">
        <v>195</v>
      </c>
      <c r="B31" s="221">
        <v>3</v>
      </c>
      <c r="C31" s="15" t="s">
        <v>196</v>
      </c>
      <c r="D31" s="16" t="s">
        <v>682</v>
      </c>
      <c r="E31" s="16"/>
      <c r="F31" s="16"/>
      <c r="G31" s="16"/>
      <c r="H31" s="16"/>
      <c r="I31" s="282">
        <v>0</v>
      </c>
      <c r="J31" s="269">
        <v>0.23</v>
      </c>
      <c r="K31" s="10">
        <f t="shared" si="0"/>
        <v>0</v>
      </c>
      <c r="L31" s="270">
        <f t="shared" si="1"/>
        <v>0</v>
      </c>
    </row>
    <row r="32" spans="1:12" ht="101.5" x14ac:dyDescent="0.3">
      <c r="A32" s="14" t="s">
        <v>661</v>
      </c>
      <c r="B32" s="221">
        <v>2</v>
      </c>
      <c r="C32" s="15" t="s">
        <v>382</v>
      </c>
      <c r="D32" s="16" t="s">
        <v>683</v>
      </c>
      <c r="E32" s="16"/>
      <c r="F32" s="16"/>
      <c r="G32" s="16"/>
      <c r="H32" s="16"/>
      <c r="I32" s="282">
        <v>0</v>
      </c>
      <c r="J32" s="269">
        <v>0.23</v>
      </c>
      <c r="K32" s="10">
        <f t="shared" si="0"/>
        <v>0</v>
      </c>
      <c r="L32" s="270">
        <f t="shared" si="1"/>
        <v>0</v>
      </c>
    </row>
    <row r="33" spans="1:12" ht="101.5" x14ac:dyDescent="0.3">
      <c r="A33" s="14" t="s">
        <v>660</v>
      </c>
      <c r="B33" s="221">
        <v>2</v>
      </c>
      <c r="C33" s="15" t="s">
        <v>383</v>
      </c>
      <c r="D33" s="16" t="s">
        <v>684</v>
      </c>
      <c r="E33" s="16"/>
      <c r="F33" s="16"/>
      <c r="G33" s="16"/>
      <c r="H33" s="16"/>
      <c r="I33" s="282">
        <v>0</v>
      </c>
      <c r="J33" s="269">
        <v>0.23</v>
      </c>
      <c r="K33" s="10">
        <f t="shared" si="0"/>
        <v>0</v>
      </c>
      <c r="L33" s="270">
        <f t="shared" si="1"/>
        <v>0</v>
      </c>
    </row>
    <row r="34" spans="1:12" ht="101.5" x14ac:dyDescent="0.3">
      <c r="A34" s="14" t="s">
        <v>197</v>
      </c>
      <c r="B34" s="221">
        <v>50</v>
      </c>
      <c r="C34" s="15" t="s">
        <v>198</v>
      </c>
      <c r="D34" s="16" t="s">
        <v>685</v>
      </c>
      <c r="E34" s="16"/>
      <c r="F34" s="16"/>
      <c r="G34" s="16"/>
      <c r="H34" s="16"/>
      <c r="I34" s="282">
        <v>0</v>
      </c>
      <c r="J34" s="269">
        <v>0.23</v>
      </c>
      <c r="K34" s="10">
        <f t="shared" si="0"/>
        <v>0</v>
      </c>
      <c r="L34" s="270">
        <f t="shared" si="1"/>
        <v>0</v>
      </c>
    </row>
    <row r="35" spans="1:12" ht="72.5" x14ac:dyDescent="0.3">
      <c r="A35" s="14" t="s">
        <v>199</v>
      </c>
      <c r="B35" s="221">
        <v>1</v>
      </c>
      <c r="C35" s="15" t="s">
        <v>200</v>
      </c>
      <c r="D35" s="16" t="s">
        <v>686</v>
      </c>
      <c r="E35" s="16"/>
      <c r="F35" s="16"/>
      <c r="G35" s="16"/>
      <c r="H35" s="16"/>
      <c r="I35" s="282">
        <v>0</v>
      </c>
      <c r="J35" s="269">
        <v>0.23</v>
      </c>
      <c r="K35" s="10">
        <f t="shared" si="0"/>
        <v>0</v>
      </c>
      <c r="L35" s="270">
        <f t="shared" si="1"/>
        <v>0</v>
      </c>
    </row>
    <row r="36" spans="1:12" ht="72.5" x14ac:dyDescent="0.3">
      <c r="A36" s="14" t="s">
        <v>201</v>
      </c>
      <c r="B36" s="221">
        <v>24</v>
      </c>
      <c r="C36" s="15" t="s">
        <v>202</v>
      </c>
      <c r="D36" s="16" t="s">
        <v>687</v>
      </c>
      <c r="E36" s="16"/>
      <c r="F36" s="16"/>
      <c r="G36" s="16"/>
      <c r="H36" s="16"/>
      <c r="I36" s="282">
        <v>0</v>
      </c>
      <c r="J36" s="269">
        <v>0.23</v>
      </c>
      <c r="K36" s="10">
        <f t="shared" si="0"/>
        <v>0</v>
      </c>
      <c r="L36" s="270">
        <f t="shared" si="1"/>
        <v>0</v>
      </c>
    </row>
    <row r="37" spans="1:12" ht="116" x14ac:dyDescent="0.3">
      <c r="A37" s="14" t="s">
        <v>659</v>
      </c>
      <c r="B37" s="221">
        <v>1</v>
      </c>
      <c r="C37" s="15" t="s">
        <v>443</v>
      </c>
      <c r="D37" s="16" t="s">
        <v>688</v>
      </c>
      <c r="E37" s="16"/>
      <c r="F37" s="16"/>
      <c r="G37" s="16"/>
      <c r="H37" s="16"/>
      <c r="I37" s="282">
        <v>0</v>
      </c>
      <c r="J37" s="269">
        <v>0.23</v>
      </c>
      <c r="K37" s="10">
        <f t="shared" si="0"/>
        <v>0</v>
      </c>
      <c r="L37" s="270">
        <f t="shared" si="1"/>
        <v>0</v>
      </c>
    </row>
    <row r="38" spans="1:12" ht="159.5" x14ac:dyDescent="0.3">
      <c r="A38" s="14" t="s">
        <v>658</v>
      </c>
      <c r="B38" s="221">
        <v>1</v>
      </c>
      <c r="C38" s="15" t="s">
        <v>631</v>
      </c>
      <c r="D38" s="16" t="s">
        <v>689</v>
      </c>
      <c r="E38" s="16"/>
      <c r="F38" s="16"/>
      <c r="G38" s="16"/>
      <c r="H38" s="16"/>
      <c r="I38" s="282">
        <v>0</v>
      </c>
      <c r="J38" s="269">
        <v>0.23</v>
      </c>
      <c r="K38" s="10">
        <f t="shared" si="0"/>
        <v>0</v>
      </c>
      <c r="L38" s="270">
        <f t="shared" si="1"/>
        <v>0</v>
      </c>
    </row>
    <row r="39" spans="1:12" ht="130.5" x14ac:dyDescent="0.3">
      <c r="A39" s="14" t="s">
        <v>657</v>
      </c>
      <c r="B39" s="221">
        <v>1</v>
      </c>
      <c r="C39" s="15" t="s">
        <v>444</v>
      </c>
      <c r="D39" s="16" t="s">
        <v>690</v>
      </c>
      <c r="E39" s="16"/>
      <c r="F39" s="16"/>
      <c r="G39" s="16"/>
      <c r="H39" s="16"/>
      <c r="I39" s="282">
        <v>0</v>
      </c>
      <c r="J39" s="269">
        <v>0.23</v>
      </c>
      <c r="K39" s="10">
        <f t="shared" si="0"/>
        <v>0</v>
      </c>
      <c r="L39" s="270">
        <f t="shared" si="1"/>
        <v>0</v>
      </c>
    </row>
    <row r="40" spans="1:12" ht="188.5" x14ac:dyDescent="0.3">
      <c r="A40" s="14" t="s">
        <v>656</v>
      </c>
      <c r="B40" s="221">
        <v>1</v>
      </c>
      <c r="C40" s="15" t="s">
        <v>445</v>
      </c>
      <c r="D40" s="16" t="s">
        <v>691</v>
      </c>
      <c r="E40" s="16"/>
      <c r="F40" s="16"/>
      <c r="G40" s="16"/>
      <c r="H40" s="16"/>
      <c r="I40" s="282">
        <v>0</v>
      </c>
      <c r="J40" s="269">
        <v>0.23</v>
      </c>
      <c r="K40" s="10">
        <f t="shared" si="0"/>
        <v>0</v>
      </c>
      <c r="L40" s="270">
        <f t="shared" si="1"/>
        <v>0</v>
      </c>
    </row>
    <row r="41" spans="1:12" ht="116" x14ac:dyDescent="0.3">
      <c r="A41" s="14" t="s">
        <v>655</v>
      </c>
      <c r="B41" s="221">
        <v>1</v>
      </c>
      <c r="C41" s="15" t="s">
        <v>446</v>
      </c>
      <c r="D41" s="16"/>
      <c r="E41" s="16"/>
      <c r="F41" s="16"/>
      <c r="G41" s="16"/>
      <c r="H41" s="16"/>
      <c r="I41" s="282">
        <v>0</v>
      </c>
      <c r="J41" s="269">
        <v>0.23</v>
      </c>
      <c r="K41" s="10">
        <f t="shared" si="0"/>
        <v>0</v>
      </c>
      <c r="L41" s="270">
        <f t="shared" si="1"/>
        <v>0</v>
      </c>
    </row>
    <row r="42" spans="1:12" ht="72.5" x14ac:dyDescent="0.3">
      <c r="A42" s="14" t="s">
        <v>203</v>
      </c>
      <c r="B42" s="221">
        <v>1</v>
      </c>
      <c r="C42" s="15" t="s">
        <v>204</v>
      </c>
      <c r="D42" s="16" t="s">
        <v>692</v>
      </c>
      <c r="E42" s="16"/>
      <c r="F42" s="16"/>
      <c r="G42" s="16"/>
      <c r="H42" s="16"/>
      <c r="I42" s="282">
        <v>0</v>
      </c>
      <c r="J42" s="269">
        <v>0.23</v>
      </c>
      <c r="K42" s="10">
        <f t="shared" si="0"/>
        <v>0</v>
      </c>
      <c r="L42" s="270">
        <f t="shared" si="1"/>
        <v>0</v>
      </c>
    </row>
    <row r="43" spans="1:12" ht="101.5" x14ac:dyDescent="0.3">
      <c r="A43" s="14" t="s">
        <v>654</v>
      </c>
      <c r="B43" s="221">
        <v>1</v>
      </c>
      <c r="C43" s="15" t="s">
        <v>447</v>
      </c>
      <c r="D43" s="16" t="s">
        <v>693</v>
      </c>
      <c r="E43" s="16"/>
      <c r="F43" s="16"/>
      <c r="G43" s="16"/>
      <c r="H43" s="16"/>
      <c r="I43" s="282">
        <v>0</v>
      </c>
      <c r="J43" s="269">
        <v>0.23</v>
      </c>
      <c r="K43" s="10">
        <f t="shared" si="0"/>
        <v>0</v>
      </c>
      <c r="L43" s="270">
        <f t="shared" si="1"/>
        <v>0</v>
      </c>
    </row>
    <row r="44" spans="1:12" ht="87" x14ac:dyDescent="0.3">
      <c r="A44" s="14" t="s">
        <v>653</v>
      </c>
      <c r="B44" s="221">
        <v>80</v>
      </c>
      <c r="C44" s="15" t="s">
        <v>453</v>
      </c>
      <c r="D44" s="16" t="s">
        <v>694</v>
      </c>
      <c r="E44" s="16"/>
      <c r="F44" s="16"/>
      <c r="G44" s="16"/>
      <c r="H44" s="16"/>
      <c r="I44" s="282">
        <v>0</v>
      </c>
      <c r="J44" s="269">
        <v>0.23</v>
      </c>
      <c r="K44" s="10">
        <f t="shared" ref="K44:K71" si="2">B44*I44</f>
        <v>0</v>
      </c>
      <c r="L44" s="270">
        <f t="shared" ref="L44:L71" si="3">J44*K44+K44</f>
        <v>0</v>
      </c>
    </row>
    <row r="45" spans="1:12" ht="72.5" x14ac:dyDescent="0.3">
      <c r="A45" s="14" t="s">
        <v>205</v>
      </c>
      <c r="B45" s="221">
        <v>200</v>
      </c>
      <c r="C45" s="15" t="s">
        <v>206</v>
      </c>
      <c r="D45" s="16" t="s">
        <v>695</v>
      </c>
      <c r="E45" s="16"/>
      <c r="F45" s="16"/>
      <c r="G45" s="16"/>
      <c r="H45" s="16"/>
      <c r="I45" s="282">
        <v>0</v>
      </c>
      <c r="J45" s="269">
        <v>0.23</v>
      </c>
      <c r="K45" s="10">
        <f t="shared" si="2"/>
        <v>0</v>
      </c>
      <c r="L45" s="270">
        <f t="shared" si="3"/>
        <v>0</v>
      </c>
    </row>
    <row r="46" spans="1:12" ht="72.5" x14ac:dyDescent="0.3">
      <c r="A46" s="14" t="s">
        <v>207</v>
      </c>
      <c r="B46" s="221">
        <v>10</v>
      </c>
      <c r="C46" s="15" t="s">
        <v>208</v>
      </c>
      <c r="D46" s="16" t="s">
        <v>696</v>
      </c>
      <c r="E46" s="16"/>
      <c r="F46" s="16"/>
      <c r="G46" s="16"/>
      <c r="H46" s="16"/>
      <c r="I46" s="282">
        <v>0</v>
      </c>
      <c r="J46" s="269">
        <v>0.23</v>
      </c>
      <c r="K46" s="10">
        <f t="shared" si="2"/>
        <v>0</v>
      </c>
      <c r="L46" s="270">
        <f t="shared" si="3"/>
        <v>0</v>
      </c>
    </row>
    <row r="47" spans="1:12" ht="72.5" x14ac:dyDescent="0.3">
      <c r="A47" s="14" t="s">
        <v>209</v>
      </c>
      <c r="B47" s="221">
        <v>10</v>
      </c>
      <c r="C47" s="15" t="s">
        <v>210</v>
      </c>
      <c r="D47" s="16" t="s">
        <v>697</v>
      </c>
      <c r="E47" s="16"/>
      <c r="F47" s="16"/>
      <c r="G47" s="16"/>
      <c r="H47" s="16"/>
      <c r="I47" s="282">
        <v>0</v>
      </c>
      <c r="J47" s="269">
        <v>0.23</v>
      </c>
      <c r="K47" s="10">
        <f t="shared" si="2"/>
        <v>0</v>
      </c>
      <c r="L47" s="270">
        <f t="shared" si="3"/>
        <v>0</v>
      </c>
    </row>
    <row r="48" spans="1:12" ht="72.5" x14ac:dyDescent="0.3">
      <c r="A48" s="14" t="s">
        <v>211</v>
      </c>
      <c r="B48" s="221">
        <v>1000</v>
      </c>
      <c r="C48" s="15" t="s">
        <v>212</v>
      </c>
      <c r="D48" s="16" t="s">
        <v>698</v>
      </c>
      <c r="E48" s="16"/>
      <c r="F48" s="16"/>
      <c r="G48" s="16"/>
      <c r="H48" s="16"/>
      <c r="I48" s="282">
        <v>0</v>
      </c>
      <c r="J48" s="269">
        <v>0.23</v>
      </c>
      <c r="K48" s="10">
        <f t="shared" si="2"/>
        <v>0</v>
      </c>
      <c r="L48" s="270">
        <f t="shared" si="3"/>
        <v>0</v>
      </c>
    </row>
    <row r="49" spans="1:12" ht="72.5" x14ac:dyDescent="0.3">
      <c r="A49" s="14" t="s">
        <v>213</v>
      </c>
      <c r="B49" s="221">
        <v>1000</v>
      </c>
      <c r="C49" s="15" t="s">
        <v>214</v>
      </c>
      <c r="D49" s="16" t="s">
        <v>699</v>
      </c>
      <c r="E49" s="16"/>
      <c r="F49" s="16"/>
      <c r="G49" s="16"/>
      <c r="H49" s="16"/>
      <c r="I49" s="282">
        <v>0</v>
      </c>
      <c r="J49" s="269">
        <v>0.23</v>
      </c>
      <c r="K49" s="10">
        <f t="shared" si="2"/>
        <v>0</v>
      </c>
      <c r="L49" s="270">
        <f t="shared" si="3"/>
        <v>0</v>
      </c>
    </row>
    <row r="50" spans="1:12" ht="72.5" x14ac:dyDescent="0.3">
      <c r="A50" s="14" t="s">
        <v>593</v>
      </c>
      <c r="B50" s="221">
        <v>1000</v>
      </c>
      <c r="C50" s="15" t="s">
        <v>215</v>
      </c>
      <c r="D50" s="16" t="s">
        <v>700</v>
      </c>
      <c r="E50" s="16"/>
      <c r="F50" s="16"/>
      <c r="G50" s="16"/>
      <c r="H50" s="16"/>
      <c r="I50" s="282">
        <v>0</v>
      </c>
      <c r="J50" s="269">
        <v>0.23</v>
      </c>
      <c r="K50" s="10">
        <f t="shared" si="2"/>
        <v>0</v>
      </c>
      <c r="L50" s="270">
        <f t="shared" si="3"/>
        <v>0</v>
      </c>
    </row>
    <row r="51" spans="1:12" ht="101.5" x14ac:dyDescent="0.3">
      <c r="A51" s="14" t="s">
        <v>652</v>
      </c>
      <c r="B51" s="221">
        <v>1</v>
      </c>
      <c r="C51" s="15" t="s">
        <v>448</v>
      </c>
      <c r="D51" s="16" t="s">
        <v>701</v>
      </c>
      <c r="E51" s="16"/>
      <c r="F51" s="16"/>
      <c r="G51" s="16"/>
      <c r="H51" s="16"/>
      <c r="I51" s="282">
        <v>0</v>
      </c>
      <c r="J51" s="269">
        <v>0.23</v>
      </c>
      <c r="K51" s="10">
        <f t="shared" si="2"/>
        <v>0</v>
      </c>
      <c r="L51" s="270">
        <f t="shared" si="3"/>
        <v>0</v>
      </c>
    </row>
    <row r="52" spans="1:12" ht="130.5" x14ac:dyDescent="0.3">
      <c r="A52" s="14" t="s">
        <v>651</v>
      </c>
      <c r="B52" s="221">
        <v>1</v>
      </c>
      <c r="C52" s="15" t="s">
        <v>454</v>
      </c>
      <c r="D52" s="16" t="s">
        <v>702</v>
      </c>
      <c r="E52" s="16"/>
      <c r="F52" s="16"/>
      <c r="G52" s="16"/>
      <c r="H52" s="16"/>
      <c r="I52" s="282">
        <v>0</v>
      </c>
      <c r="J52" s="269">
        <v>0.23</v>
      </c>
      <c r="K52" s="10">
        <f t="shared" si="2"/>
        <v>0</v>
      </c>
      <c r="L52" s="270">
        <f t="shared" si="3"/>
        <v>0</v>
      </c>
    </row>
    <row r="53" spans="1:12" ht="72.5" x14ac:dyDescent="0.3">
      <c r="A53" s="14" t="s">
        <v>216</v>
      </c>
      <c r="B53" s="221">
        <v>60</v>
      </c>
      <c r="C53" s="15" t="s">
        <v>449</v>
      </c>
      <c r="D53" s="16" t="s">
        <v>703</v>
      </c>
      <c r="E53" s="16"/>
      <c r="F53" s="16"/>
      <c r="G53" s="16"/>
      <c r="H53" s="16"/>
      <c r="I53" s="282">
        <v>0</v>
      </c>
      <c r="J53" s="269">
        <v>0.23</v>
      </c>
      <c r="K53" s="10">
        <f t="shared" si="2"/>
        <v>0</v>
      </c>
      <c r="L53" s="270">
        <f t="shared" si="3"/>
        <v>0</v>
      </c>
    </row>
    <row r="54" spans="1:12" ht="87" x14ac:dyDescent="0.3">
      <c r="A54" s="14" t="s">
        <v>650</v>
      </c>
      <c r="B54" s="221">
        <v>0</v>
      </c>
      <c r="C54" s="15" t="s">
        <v>622</v>
      </c>
      <c r="D54" s="16" t="s">
        <v>704</v>
      </c>
      <c r="E54" s="16"/>
      <c r="F54" s="16"/>
      <c r="G54" s="16"/>
      <c r="H54" s="16"/>
      <c r="I54" s="282">
        <v>0</v>
      </c>
      <c r="J54" s="269">
        <v>0.23</v>
      </c>
      <c r="K54" s="10">
        <f t="shared" si="2"/>
        <v>0</v>
      </c>
      <c r="L54" s="270">
        <f t="shared" si="3"/>
        <v>0</v>
      </c>
    </row>
    <row r="55" spans="1:12" ht="72.5" x14ac:dyDescent="0.3">
      <c r="A55" s="14" t="s">
        <v>574</v>
      </c>
      <c r="B55" s="221">
        <v>0</v>
      </c>
      <c r="C55" s="15" t="s">
        <v>398</v>
      </c>
      <c r="D55" s="16" t="s">
        <v>705</v>
      </c>
      <c r="E55" s="16"/>
      <c r="F55" s="16"/>
      <c r="G55" s="16"/>
      <c r="H55" s="16"/>
      <c r="I55" s="282">
        <v>0</v>
      </c>
      <c r="J55" s="269">
        <v>0.23</v>
      </c>
      <c r="K55" s="10">
        <f t="shared" si="2"/>
        <v>0</v>
      </c>
      <c r="L55" s="270">
        <f t="shared" si="3"/>
        <v>0</v>
      </c>
    </row>
    <row r="56" spans="1:12" ht="130.5" x14ac:dyDescent="0.3">
      <c r="A56" s="14" t="s">
        <v>649</v>
      </c>
      <c r="B56" s="221">
        <v>1</v>
      </c>
      <c r="C56" s="15" t="s">
        <v>450</v>
      </c>
      <c r="D56" s="16" t="s">
        <v>706</v>
      </c>
      <c r="E56" s="16"/>
      <c r="F56" s="16"/>
      <c r="G56" s="16"/>
      <c r="H56" s="16"/>
      <c r="I56" s="282">
        <v>0</v>
      </c>
      <c r="J56" s="269">
        <v>0.23</v>
      </c>
      <c r="K56" s="10">
        <f t="shared" si="2"/>
        <v>0</v>
      </c>
      <c r="L56" s="270">
        <f t="shared" si="3"/>
        <v>0</v>
      </c>
    </row>
    <row r="57" spans="1:12" ht="87" x14ac:dyDescent="0.3">
      <c r="A57" s="14" t="s">
        <v>648</v>
      </c>
      <c r="B57" s="221">
        <v>50</v>
      </c>
      <c r="C57" s="15" t="s">
        <v>451</v>
      </c>
      <c r="D57" s="16" t="s">
        <v>707</v>
      </c>
      <c r="E57" s="16"/>
      <c r="F57" s="16"/>
      <c r="G57" s="16"/>
      <c r="H57" s="16"/>
      <c r="I57" s="282">
        <v>0</v>
      </c>
      <c r="J57" s="269">
        <v>0.23</v>
      </c>
      <c r="K57" s="10">
        <f t="shared" si="2"/>
        <v>0</v>
      </c>
      <c r="L57" s="270">
        <f t="shared" si="3"/>
        <v>0</v>
      </c>
    </row>
    <row r="58" spans="1:12" ht="87" x14ac:dyDescent="0.3">
      <c r="A58" s="14" t="s">
        <v>647</v>
      </c>
      <c r="B58" s="221">
        <v>1</v>
      </c>
      <c r="C58" s="15" t="s">
        <v>455</v>
      </c>
      <c r="D58" s="16" t="s">
        <v>708</v>
      </c>
      <c r="E58" s="16"/>
      <c r="F58" s="16"/>
      <c r="G58" s="16"/>
      <c r="H58" s="16"/>
      <c r="I58" s="282">
        <v>0</v>
      </c>
      <c r="J58" s="269">
        <v>0.23</v>
      </c>
      <c r="K58" s="10">
        <f t="shared" si="2"/>
        <v>0</v>
      </c>
      <c r="L58" s="270">
        <f t="shared" si="3"/>
        <v>0</v>
      </c>
    </row>
    <row r="59" spans="1:12" ht="145" x14ac:dyDescent="0.3">
      <c r="A59" s="14" t="s">
        <v>645</v>
      </c>
      <c r="B59" s="221">
        <v>1</v>
      </c>
      <c r="C59" s="15" t="s">
        <v>646</v>
      </c>
      <c r="D59" s="16" t="s">
        <v>709</v>
      </c>
      <c r="E59" s="16"/>
      <c r="F59" s="16"/>
      <c r="G59" s="16"/>
      <c r="H59" s="16"/>
      <c r="I59" s="282">
        <v>0</v>
      </c>
      <c r="J59" s="269">
        <v>0.23</v>
      </c>
      <c r="K59" s="10">
        <f t="shared" si="2"/>
        <v>0</v>
      </c>
      <c r="L59" s="270">
        <f t="shared" si="3"/>
        <v>0</v>
      </c>
    </row>
    <row r="60" spans="1:12" ht="87" x14ac:dyDescent="0.3">
      <c r="A60" s="14" t="s">
        <v>644</v>
      </c>
      <c r="B60" s="221">
        <v>1</v>
      </c>
      <c r="C60" s="15" t="s">
        <v>615</v>
      </c>
      <c r="D60" s="16" t="s">
        <v>710</v>
      </c>
      <c r="E60" s="16"/>
      <c r="F60" s="16"/>
      <c r="G60" s="16"/>
      <c r="H60" s="16"/>
      <c r="I60" s="282">
        <v>0</v>
      </c>
      <c r="J60" s="269">
        <v>0.23</v>
      </c>
      <c r="K60" s="10">
        <f t="shared" si="2"/>
        <v>0</v>
      </c>
      <c r="L60" s="270">
        <f t="shared" si="3"/>
        <v>0</v>
      </c>
    </row>
    <row r="61" spans="1:12" ht="188.5" x14ac:dyDescent="0.3">
      <c r="A61" s="14" t="s">
        <v>643</v>
      </c>
      <c r="B61" s="221">
        <v>1</v>
      </c>
      <c r="C61" s="15" t="s">
        <v>456</v>
      </c>
      <c r="D61" s="16"/>
      <c r="E61" s="16"/>
      <c r="F61" s="16"/>
      <c r="G61" s="16"/>
      <c r="H61" s="16"/>
      <c r="I61" s="282">
        <v>0</v>
      </c>
      <c r="J61" s="269">
        <v>0.23</v>
      </c>
      <c r="K61" s="10">
        <f t="shared" si="2"/>
        <v>0</v>
      </c>
      <c r="L61" s="270">
        <f t="shared" si="3"/>
        <v>0</v>
      </c>
    </row>
    <row r="62" spans="1:12" ht="72.5" x14ac:dyDescent="0.3">
      <c r="A62" s="14" t="s">
        <v>217</v>
      </c>
      <c r="B62" s="221">
        <v>0</v>
      </c>
      <c r="C62" s="15" t="s">
        <v>457</v>
      </c>
      <c r="D62" s="16" t="s">
        <v>711</v>
      </c>
      <c r="E62" s="16"/>
      <c r="F62" s="16"/>
      <c r="G62" s="16"/>
      <c r="H62" s="16"/>
      <c r="I62" s="282">
        <v>0</v>
      </c>
      <c r="J62" s="269">
        <v>0.23</v>
      </c>
      <c r="K62" s="10">
        <f t="shared" si="2"/>
        <v>0</v>
      </c>
      <c r="L62" s="270">
        <f t="shared" si="3"/>
        <v>0</v>
      </c>
    </row>
    <row r="63" spans="1:12" ht="72.5" x14ac:dyDescent="0.3">
      <c r="A63" s="14" t="s">
        <v>218</v>
      </c>
      <c r="B63" s="221">
        <v>100</v>
      </c>
      <c r="C63" s="15" t="s">
        <v>219</v>
      </c>
      <c r="D63" s="16" t="s">
        <v>712</v>
      </c>
      <c r="E63" s="16"/>
      <c r="F63" s="16"/>
      <c r="G63" s="16"/>
      <c r="H63" s="16"/>
      <c r="I63" s="282">
        <v>0</v>
      </c>
      <c r="J63" s="269">
        <v>0.23</v>
      </c>
      <c r="K63" s="10">
        <f t="shared" si="2"/>
        <v>0</v>
      </c>
      <c r="L63" s="270">
        <f t="shared" si="3"/>
        <v>0</v>
      </c>
    </row>
    <row r="64" spans="1:12" ht="72.5" x14ac:dyDescent="0.3">
      <c r="A64" s="14" t="s">
        <v>220</v>
      </c>
      <c r="B64" s="221">
        <v>10</v>
      </c>
      <c r="C64" s="15" t="s">
        <v>221</v>
      </c>
      <c r="D64" s="16" t="s">
        <v>713</v>
      </c>
      <c r="E64" s="16"/>
      <c r="F64" s="16"/>
      <c r="G64" s="16"/>
      <c r="H64" s="16"/>
      <c r="I64" s="282">
        <v>0</v>
      </c>
      <c r="J64" s="269">
        <v>0.23</v>
      </c>
      <c r="K64" s="10">
        <f t="shared" si="2"/>
        <v>0</v>
      </c>
      <c r="L64" s="270">
        <f t="shared" si="3"/>
        <v>0</v>
      </c>
    </row>
    <row r="65" spans="1:12" ht="72.5" x14ac:dyDescent="0.3">
      <c r="A65" s="14" t="s">
        <v>222</v>
      </c>
      <c r="B65" s="221">
        <v>6</v>
      </c>
      <c r="C65" s="15" t="s">
        <v>223</v>
      </c>
      <c r="D65" s="16" t="s">
        <v>714</v>
      </c>
      <c r="E65" s="16"/>
      <c r="F65" s="16"/>
      <c r="G65" s="16"/>
      <c r="H65" s="16"/>
      <c r="I65" s="282">
        <v>0</v>
      </c>
      <c r="J65" s="269">
        <v>0.23</v>
      </c>
      <c r="K65" s="10">
        <f t="shared" si="2"/>
        <v>0</v>
      </c>
      <c r="L65" s="270">
        <f t="shared" si="3"/>
        <v>0</v>
      </c>
    </row>
    <row r="66" spans="1:12" ht="72.5" x14ac:dyDescent="0.3">
      <c r="A66" s="14" t="s">
        <v>224</v>
      </c>
      <c r="B66" s="221">
        <v>30</v>
      </c>
      <c r="C66" s="15" t="s">
        <v>225</v>
      </c>
      <c r="D66" s="16" t="s">
        <v>715</v>
      </c>
      <c r="E66" s="16"/>
      <c r="F66" s="16"/>
      <c r="G66" s="16"/>
      <c r="H66" s="16"/>
      <c r="I66" s="282">
        <v>0</v>
      </c>
      <c r="J66" s="269">
        <v>0.23</v>
      </c>
      <c r="K66" s="10">
        <f t="shared" si="2"/>
        <v>0</v>
      </c>
      <c r="L66" s="270">
        <f t="shared" si="3"/>
        <v>0</v>
      </c>
    </row>
    <row r="67" spans="1:12" ht="72.5" x14ac:dyDescent="0.3">
      <c r="A67" s="14" t="s">
        <v>226</v>
      </c>
      <c r="B67" s="221">
        <v>1</v>
      </c>
      <c r="C67" s="15" t="s">
        <v>458</v>
      </c>
      <c r="D67" s="16" t="s">
        <v>716</v>
      </c>
      <c r="E67" s="16"/>
      <c r="F67" s="16"/>
      <c r="G67" s="16"/>
      <c r="H67" s="16"/>
      <c r="I67" s="282">
        <v>0</v>
      </c>
      <c r="J67" s="269">
        <v>0.23</v>
      </c>
      <c r="K67" s="10">
        <f t="shared" si="2"/>
        <v>0</v>
      </c>
      <c r="L67" s="270">
        <f t="shared" si="3"/>
        <v>0</v>
      </c>
    </row>
    <row r="68" spans="1:12" ht="72.5" x14ac:dyDescent="0.3">
      <c r="A68" s="14" t="s">
        <v>227</v>
      </c>
      <c r="B68" s="221">
        <v>1</v>
      </c>
      <c r="C68" s="15" t="s">
        <v>228</v>
      </c>
      <c r="D68" s="16" t="s">
        <v>717</v>
      </c>
      <c r="E68" s="16"/>
      <c r="F68" s="16"/>
      <c r="G68" s="16"/>
      <c r="H68" s="16"/>
      <c r="I68" s="282">
        <v>0</v>
      </c>
      <c r="J68" s="269">
        <v>0.23</v>
      </c>
      <c r="K68" s="10">
        <f t="shared" si="2"/>
        <v>0</v>
      </c>
      <c r="L68" s="270">
        <f t="shared" si="3"/>
        <v>0</v>
      </c>
    </row>
    <row r="69" spans="1:12" ht="72.5" x14ac:dyDescent="0.3">
      <c r="A69" s="14" t="s">
        <v>229</v>
      </c>
      <c r="B69" s="221">
        <v>1</v>
      </c>
      <c r="C69" s="15" t="s">
        <v>230</v>
      </c>
      <c r="D69" s="16" t="s">
        <v>718</v>
      </c>
      <c r="E69" s="16"/>
      <c r="F69" s="16"/>
      <c r="G69" s="16"/>
      <c r="H69" s="16"/>
      <c r="I69" s="282">
        <v>0</v>
      </c>
      <c r="J69" s="269">
        <v>0.23</v>
      </c>
      <c r="K69" s="10">
        <f t="shared" si="2"/>
        <v>0</v>
      </c>
      <c r="L69" s="270">
        <f t="shared" si="3"/>
        <v>0</v>
      </c>
    </row>
    <row r="70" spans="1:12" ht="72.5" x14ac:dyDescent="0.3">
      <c r="A70" s="14" t="s">
        <v>231</v>
      </c>
      <c r="B70" s="221">
        <v>1</v>
      </c>
      <c r="C70" s="15" t="s">
        <v>232</v>
      </c>
      <c r="D70" s="16" t="s">
        <v>719</v>
      </c>
      <c r="E70" s="16"/>
      <c r="F70" s="16"/>
      <c r="G70" s="16"/>
      <c r="H70" s="16"/>
      <c r="I70" s="282">
        <v>0</v>
      </c>
      <c r="J70" s="269">
        <v>0.23</v>
      </c>
      <c r="K70" s="10">
        <f t="shared" si="2"/>
        <v>0</v>
      </c>
      <c r="L70" s="270">
        <f t="shared" si="3"/>
        <v>0</v>
      </c>
    </row>
    <row r="71" spans="1:12" ht="29" x14ac:dyDescent="0.3">
      <c r="A71" s="14" t="s">
        <v>575</v>
      </c>
      <c r="B71" s="221">
        <v>1</v>
      </c>
      <c r="C71" s="15" t="s">
        <v>233</v>
      </c>
      <c r="D71" s="16"/>
      <c r="E71" s="16"/>
      <c r="F71" s="16"/>
      <c r="G71" s="16"/>
      <c r="H71" s="16"/>
      <c r="I71" s="282">
        <v>0</v>
      </c>
      <c r="J71" s="269">
        <v>0.23</v>
      </c>
      <c r="K71" s="10">
        <f t="shared" si="2"/>
        <v>0</v>
      </c>
      <c r="L71" s="270">
        <f t="shared" si="3"/>
        <v>0</v>
      </c>
    </row>
    <row r="72" spans="1:12" ht="21" customHeight="1" x14ac:dyDescent="0.3">
      <c r="A72" s="257" t="s">
        <v>234</v>
      </c>
      <c r="B72" s="258"/>
      <c r="C72" s="258"/>
      <c r="D72" s="259"/>
      <c r="E72" s="259"/>
      <c r="F72" s="259"/>
      <c r="G72" s="259"/>
      <c r="H72" s="259"/>
      <c r="I72" s="258"/>
      <c r="J72" s="260"/>
      <c r="K72" s="133">
        <f>SUM(K12:K71)</f>
        <v>0</v>
      </c>
      <c r="L72" s="252">
        <f>SUM(L12:L71)</f>
        <v>0</v>
      </c>
    </row>
    <row r="73" spans="1:12" ht="14.5" x14ac:dyDescent="0.3">
      <c r="A73" s="135"/>
      <c r="B73" s="135"/>
      <c r="C73" s="114"/>
      <c r="D73" s="141"/>
      <c r="E73" s="141"/>
      <c r="F73" s="141"/>
      <c r="G73" s="141"/>
      <c r="H73" s="141"/>
      <c r="I73" s="136"/>
      <c r="J73" s="137"/>
      <c r="K73" s="138"/>
      <c r="L73" s="138"/>
    </row>
    <row r="74" spans="1:12" ht="38.5" customHeight="1" x14ac:dyDescent="0.3">
      <c r="A74" s="261" t="s">
        <v>598</v>
      </c>
      <c r="B74" s="262"/>
      <c r="C74" s="262"/>
      <c r="D74" s="263"/>
      <c r="E74" s="263"/>
      <c r="F74" s="263"/>
      <c r="G74" s="263"/>
      <c r="H74" s="263"/>
      <c r="I74" s="262"/>
      <c r="J74" s="262"/>
      <c r="K74" s="262"/>
      <c r="L74" s="264"/>
    </row>
    <row r="75" spans="1:12" ht="43.5" x14ac:dyDescent="0.3">
      <c r="A75" s="253" t="s">
        <v>2</v>
      </c>
      <c r="B75" s="253" t="s">
        <v>8</v>
      </c>
      <c r="C75" s="253" t="s">
        <v>3</v>
      </c>
      <c r="D75" s="253" t="s">
        <v>4</v>
      </c>
      <c r="E75" s="253" t="s">
        <v>5</v>
      </c>
      <c r="F75" s="253" t="s">
        <v>6</v>
      </c>
      <c r="G75" s="253" t="s">
        <v>491</v>
      </c>
      <c r="H75" s="253" t="s">
        <v>7</v>
      </c>
      <c r="I75" s="254" t="s">
        <v>9</v>
      </c>
      <c r="J75" s="255" t="s">
        <v>10</v>
      </c>
      <c r="K75" s="256" t="s">
        <v>11</v>
      </c>
      <c r="L75" s="256" t="s">
        <v>492</v>
      </c>
    </row>
    <row r="76" spans="1:12" ht="14.5" x14ac:dyDescent="0.3">
      <c r="A76" s="229" t="s">
        <v>495</v>
      </c>
      <c r="B76" s="229"/>
      <c r="C76" s="229"/>
      <c r="D76" s="230"/>
      <c r="E76" s="230"/>
      <c r="F76" s="230"/>
      <c r="G76" s="230"/>
      <c r="H76" s="230"/>
      <c r="I76" s="229"/>
      <c r="J76" s="229"/>
      <c r="K76" s="229"/>
      <c r="L76" s="229"/>
    </row>
    <row r="77" spans="1:12" ht="72.5" x14ac:dyDescent="0.3">
      <c r="A77" s="271" t="s">
        <v>293</v>
      </c>
      <c r="B77" s="227">
        <v>0</v>
      </c>
      <c r="C77" s="273" t="s">
        <v>185</v>
      </c>
      <c r="D77" s="266" t="s">
        <v>675</v>
      </c>
      <c r="E77" s="266"/>
      <c r="F77" s="266"/>
      <c r="G77" s="274"/>
      <c r="H77" s="274"/>
      <c r="I77" s="283">
        <v>0</v>
      </c>
      <c r="J77" s="277">
        <v>0.23</v>
      </c>
      <c r="K77" s="164">
        <f t="shared" ref="K77:K107" si="4">B77*I77</f>
        <v>0</v>
      </c>
      <c r="L77" s="164">
        <f t="shared" ref="L77:L107" si="5">SUMPRODUCT((B77*I77)*J77+K77)</f>
        <v>0</v>
      </c>
    </row>
    <row r="78" spans="1:12" ht="101.5" x14ac:dyDescent="0.3">
      <c r="A78" s="272" t="s">
        <v>294</v>
      </c>
      <c r="B78" s="221">
        <v>0</v>
      </c>
      <c r="C78" s="275" t="s">
        <v>498</v>
      </c>
      <c r="D78" s="16" t="s">
        <v>720</v>
      </c>
      <c r="E78" s="16"/>
      <c r="F78" s="16"/>
      <c r="G78" s="276"/>
      <c r="H78" s="276"/>
      <c r="I78" s="284">
        <v>0</v>
      </c>
      <c r="J78" s="278">
        <v>0.23</v>
      </c>
      <c r="K78" s="10">
        <f t="shared" si="4"/>
        <v>0</v>
      </c>
      <c r="L78" s="10">
        <f t="shared" si="5"/>
        <v>0</v>
      </c>
    </row>
    <row r="79" spans="1:12" ht="72.5" x14ac:dyDescent="0.3">
      <c r="A79" s="272" t="s">
        <v>295</v>
      </c>
      <c r="B79" s="221">
        <v>0</v>
      </c>
      <c r="C79" s="275" t="s">
        <v>442</v>
      </c>
      <c r="D79" s="16" t="s">
        <v>721</v>
      </c>
      <c r="E79" s="16"/>
      <c r="F79" s="16"/>
      <c r="G79" s="276"/>
      <c r="H79" s="276"/>
      <c r="I79" s="284">
        <v>0</v>
      </c>
      <c r="J79" s="278">
        <v>0.23</v>
      </c>
      <c r="K79" s="10">
        <f t="shared" si="4"/>
        <v>0</v>
      </c>
      <c r="L79" s="10">
        <f t="shared" si="5"/>
        <v>0</v>
      </c>
    </row>
    <row r="80" spans="1:12" ht="72.5" x14ac:dyDescent="0.3">
      <c r="A80" s="272" t="s">
        <v>296</v>
      </c>
      <c r="B80" s="221">
        <v>0</v>
      </c>
      <c r="C80" s="275" t="s">
        <v>191</v>
      </c>
      <c r="D80" s="16" t="s">
        <v>679</v>
      </c>
      <c r="E80" s="16"/>
      <c r="F80" s="16"/>
      <c r="G80" s="276"/>
      <c r="H80" s="276"/>
      <c r="I80" s="284">
        <v>0</v>
      </c>
      <c r="J80" s="278">
        <v>0.23</v>
      </c>
      <c r="K80" s="10">
        <f t="shared" si="4"/>
        <v>0</v>
      </c>
      <c r="L80" s="10">
        <f t="shared" si="5"/>
        <v>0</v>
      </c>
    </row>
    <row r="81" spans="1:12" ht="72.5" x14ac:dyDescent="0.3">
      <c r="A81" s="272" t="s">
        <v>297</v>
      </c>
      <c r="B81" s="221">
        <v>0</v>
      </c>
      <c r="C81" s="275" t="s">
        <v>298</v>
      </c>
      <c r="D81" s="16" t="s">
        <v>680</v>
      </c>
      <c r="E81" s="16"/>
      <c r="F81" s="16"/>
      <c r="G81" s="276"/>
      <c r="H81" s="276"/>
      <c r="I81" s="284">
        <v>0</v>
      </c>
      <c r="J81" s="278">
        <v>0.23</v>
      </c>
      <c r="K81" s="10">
        <f t="shared" si="4"/>
        <v>0</v>
      </c>
      <c r="L81" s="10">
        <f t="shared" si="5"/>
        <v>0</v>
      </c>
    </row>
    <row r="82" spans="1:12" ht="72.5" x14ac:dyDescent="0.3">
      <c r="A82" s="272" t="s">
        <v>299</v>
      </c>
      <c r="B82" s="221">
        <v>0</v>
      </c>
      <c r="C82" s="275" t="s">
        <v>561</v>
      </c>
      <c r="D82" s="16" t="s">
        <v>681</v>
      </c>
      <c r="E82" s="16"/>
      <c r="F82" s="16"/>
      <c r="G82" s="276"/>
      <c r="H82" s="276"/>
      <c r="I82" s="284">
        <v>0</v>
      </c>
      <c r="J82" s="278">
        <v>0.23</v>
      </c>
      <c r="K82" s="10">
        <f t="shared" si="4"/>
        <v>0</v>
      </c>
      <c r="L82" s="10">
        <f t="shared" si="5"/>
        <v>0</v>
      </c>
    </row>
    <row r="83" spans="1:12" ht="72.5" x14ac:dyDescent="0.3">
      <c r="A83" s="272" t="s">
        <v>300</v>
      </c>
      <c r="B83" s="221">
        <v>0</v>
      </c>
      <c r="C83" s="275" t="s">
        <v>196</v>
      </c>
      <c r="D83" s="16" t="s">
        <v>682</v>
      </c>
      <c r="E83" s="16"/>
      <c r="F83" s="16"/>
      <c r="G83" s="276"/>
      <c r="H83" s="276"/>
      <c r="I83" s="284">
        <v>0</v>
      </c>
      <c r="J83" s="278">
        <v>0.23</v>
      </c>
      <c r="K83" s="10">
        <f t="shared" si="4"/>
        <v>0</v>
      </c>
      <c r="L83" s="10">
        <f t="shared" si="5"/>
        <v>0</v>
      </c>
    </row>
    <row r="84" spans="1:12" ht="159.5" x14ac:dyDescent="0.3">
      <c r="A84" s="272" t="s">
        <v>301</v>
      </c>
      <c r="B84" s="221">
        <v>0</v>
      </c>
      <c r="C84" s="275" t="s">
        <v>548</v>
      </c>
      <c r="D84" s="16" t="s">
        <v>663</v>
      </c>
      <c r="E84" s="16"/>
      <c r="F84" s="16"/>
      <c r="G84" s="276"/>
      <c r="H84" s="276"/>
      <c r="I84" s="284">
        <v>0</v>
      </c>
      <c r="J84" s="278">
        <v>0.23</v>
      </c>
      <c r="K84" s="10">
        <f t="shared" si="4"/>
        <v>0</v>
      </c>
      <c r="L84" s="10">
        <f t="shared" si="5"/>
        <v>0</v>
      </c>
    </row>
    <row r="85" spans="1:12" ht="135.65" customHeight="1" x14ac:dyDescent="0.3">
      <c r="A85" s="272" t="s">
        <v>642</v>
      </c>
      <c r="B85" s="221">
        <v>0</v>
      </c>
      <c r="C85" s="275" t="s">
        <v>500</v>
      </c>
      <c r="D85" s="16" t="s">
        <v>683</v>
      </c>
      <c r="E85" s="16"/>
      <c r="F85" s="16"/>
      <c r="G85" s="276"/>
      <c r="H85" s="276"/>
      <c r="I85" s="284">
        <v>0</v>
      </c>
      <c r="J85" s="278">
        <v>0.23</v>
      </c>
      <c r="K85" s="10">
        <f t="shared" si="4"/>
        <v>0</v>
      </c>
      <c r="L85" s="10">
        <f t="shared" si="5"/>
        <v>0</v>
      </c>
    </row>
    <row r="86" spans="1:12" ht="127.15" customHeight="1" x14ac:dyDescent="0.3">
      <c r="A86" s="272" t="s">
        <v>641</v>
      </c>
      <c r="B86" s="221">
        <v>0</v>
      </c>
      <c r="C86" s="275" t="s">
        <v>501</v>
      </c>
      <c r="D86" s="16" t="s">
        <v>684</v>
      </c>
      <c r="E86" s="16"/>
      <c r="F86" s="16"/>
      <c r="G86" s="276"/>
      <c r="H86" s="276"/>
      <c r="I86" s="284">
        <v>0</v>
      </c>
      <c r="J86" s="278">
        <v>0.23</v>
      </c>
      <c r="K86" s="10">
        <f t="shared" si="4"/>
        <v>0</v>
      </c>
      <c r="L86" s="10">
        <f t="shared" si="5"/>
        <v>0</v>
      </c>
    </row>
    <row r="87" spans="1:12" ht="72.5" x14ac:dyDescent="0.3">
      <c r="A87" s="272" t="s">
        <v>302</v>
      </c>
      <c r="B87" s="221">
        <v>0</v>
      </c>
      <c r="C87" s="275" t="s">
        <v>303</v>
      </c>
      <c r="D87" s="16" t="s">
        <v>687</v>
      </c>
      <c r="E87" s="16"/>
      <c r="F87" s="16"/>
      <c r="G87" s="276"/>
      <c r="H87" s="276"/>
      <c r="I87" s="284">
        <v>0</v>
      </c>
      <c r="J87" s="278">
        <v>0.23</v>
      </c>
      <c r="K87" s="10">
        <f t="shared" si="4"/>
        <v>0</v>
      </c>
      <c r="L87" s="10">
        <f t="shared" si="5"/>
        <v>0</v>
      </c>
    </row>
    <row r="88" spans="1:12" ht="116" x14ac:dyDescent="0.3">
      <c r="A88" s="272" t="s">
        <v>640</v>
      </c>
      <c r="B88" s="221">
        <v>0</v>
      </c>
      <c r="C88" s="275" t="s">
        <v>499</v>
      </c>
      <c r="D88" s="16" t="s">
        <v>688</v>
      </c>
      <c r="E88" s="16"/>
      <c r="F88" s="16"/>
      <c r="G88" s="276"/>
      <c r="H88" s="276"/>
      <c r="I88" s="284">
        <v>0</v>
      </c>
      <c r="J88" s="278">
        <v>0.23</v>
      </c>
      <c r="K88" s="10">
        <f t="shared" si="4"/>
        <v>0</v>
      </c>
      <c r="L88" s="10">
        <f t="shared" si="5"/>
        <v>0</v>
      </c>
    </row>
    <row r="89" spans="1:12" ht="87" x14ac:dyDescent="0.3">
      <c r="A89" s="272" t="s">
        <v>639</v>
      </c>
      <c r="B89" s="221">
        <v>0</v>
      </c>
      <c r="C89" s="275" t="s">
        <v>453</v>
      </c>
      <c r="D89" s="16" t="s">
        <v>694</v>
      </c>
      <c r="E89" s="16"/>
      <c r="F89" s="16"/>
      <c r="G89" s="276"/>
      <c r="H89" s="276"/>
      <c r="I89" s="284">
        <v>0</v>
      </c>
      <c r="J89" s="278">
        <v>0.23</v>
      </c>
      <c r="K89" s="10">
        <f t="shared" si="4"/>
        <v>0</v>
      </c>
      <c r="L89" s="10">
        <f t="shared" si="5"/>
        <v>0</v>
      </c>
    </row>
    <row r="90" spans="1:12" ht="72.5" x14ac:dyDescent="0.3">
      <c r="A90" s="272" t="s">
        <v>304</v>
      </c>
      <c r="B90" s="221">
        <v>0</v>
      </c>
      <c r="C90" s="275" t="s">
        <v>305</v>
      </c>
      <c r="D90" s="16" t="s">
        <v>722</v>
      </c>
      <c r="E90" s="16"/>
      <c r="F90" s="16"/>
      <c r="G90" s="276"/>
      <c r="H90" s="276"/>
      <c r="I90" s="284">
        <v>0</v>
      </c>
      <c r="J90" s="278">
        <v>0.23</v>
      </c>
      <c r="K90" s="10">
        <f t="shared" si="4"/>
        <v>0</v>
      </c>
      <c r="L90" s="10">
        <f t="shared" si="5"/>
        <v>0</v>
      </c>
    </row>
    <row r="91" spans="1:12" ht="72.5" x14ac:dyDescent="0.3">
      <c r="A91" s="272" t="s">
        <v>306</v>
      </c>
      <c r="B91" s="221">
        <v>0</v>
      </c>
      <c r="C91" s="275" t="s">
        <v>307</v>
      </c>
      <c r="D91" s="16" t="s">
        <v>696</v>
      </c>
      <c r="E91" s="16"/>
      <c r="F91" s="16"/>
      <c r="G91" s="276"/>
      <c r="H91" s="276"/>
      <c r="I91" s="284">
        <v>0</v>
      </c>
      <c r="J91" s="278">
        <v>0.23</v>
      </c>
      <c r="K91" s="10">
        <f t="shared" si="4"/>
        <v>0</v>
      </c>
      <c r="L91" s="10">
        <f t="shared" si="5"/>
        <v>0</v>
      </c>
    </row>
    <row r="92" spans="1:12" ht="72.5" x14ac:dyDescent="0.3">
      <c r="A92" s="272" t="s">
        <v>308</v>
      </c>
      <c r="B92" s="221">
        <v>0</v>
      </c>
      <c r="C92" s="275" t="s">
        <v>309</v>
      </c>
      <c r="D92" s="16" t="s">
        <v>697</v>
      </c>
      <c r="E92" s="16"/>
      <c r="F92" s="16"/>
      <c r="G92" s="276"/>
      <c r="H92" s="276"/>
      <c r="I92" s="284">
        <v>0</v>
      </c>
      <c r="J92" s="278">
        <v>0.23</v>
      </c>
      <c r="K92" s="10">
        <f t="shared" si="4"/>
        <v>0</v>
      </c>
      <c r="L92" s="10">
        <f t="shared" si="5"/>
        <v>0</v>
      </c>
    </row>
    <row r="93" spans="1:12" ht="130.5" x14ac:dyDescent="0.3">
      <c r="A93" s="272" t="s">
        <v>638</v>
      </c>
      <c r="B93" s="221">
        <v>0</v>
      </c>
      <c r="C93" s="275" t="s">
        <v>562</v>
      </c>
      <c r="D93" s="16" t="s">
        <v>723</v>
      </c>
      <c r="E93" s="16"/>
      <c r="F93" s="16"/>
      <c r="G93" s="276"/>
      <c r="H93" s="276"/>
      <c r="I93" s="284">
        <v>0</v>
      </c>
      <c r="J93" s="278">
        <v>0.23</v>
      </c>
      <c r="K93" s="10">
        <f t="shared" si="4"/>
        <v>0</v>
      </c>
      <c r="L93" s="10">
        <f t="shared" si="5"/>
        <v>0</v>
      </c>
    </row>
    <row r="94" spans="1:12" ht="101.5" x14ac:dyDescent="0.3">
      <c r="A94" s="272" t="s">
        <v>637</v>
      </c>
      <c r="B94" s="221">
        <v>0</v>
      </c>
      <c r="C94" s="275" t="s">
        <v>563</v>
      </c>
      <c r="D94" s="16" t="s">
        <v>724</v>
      </c>
      <c r="E94" s="16"/>
      <c r="F94" s="16"/>
      <c r="G94" s="276"/>
      <c r="H94" s="276"/>
      <c r="I94" s="284">
        <v>0</v>
      </c>
      <c r="J94" s="278">
        <v>0.23</v>
      </c>
      <c r="K94" s="10">
        <f t="shared" si="4"/>
        <v>0</v>
      </c>
      <c r="L94" s="10">
        <f t="shared" si="5"/>
        <v>0</v>
      </c>
    </row>
    <row r="95" spans="1:12" ht="87" x14ac:dyDescent="0.3">
      <c r="A95" s="272" t="s">
        <v>310</v>
      </c>
      <c r="B95" s="221">
        <v>0</v>
      </c>
      <c r="C95" s="275" t="s">
        <v>502</v>
      </c>
      <c r="D95" s="16" t="s">
        <v>725</v>
      </c>
      <c r="E95" s="16"/>
      <c r="F95" s="16"/>
      <c r="G95" s="276"/>
      <c r="H95" s="276"/>
      <c r="I95" s="284">
        <v>0</v>
      </c>
      <c r="J95" s="278">
        <v>0.23</v>
      </c>
      <c r="K95" s="10">
        <f t="shared" si="4"/>
        <v>0</v>
      </c>
      <c r="L95" s="10">
        <f t="shared" si="5"/>
        <v>0</v>
      </c>
    </row>
    <row r="96" spans="1:12" ht="72.5" x14ac:dyDescent="0.3">
      <c r="A96" s="272" t="s">
        <v>311</v>
      </c>
      <c r="B96" s="221">
        <v>0</v>
      </c>
      <c r="C96" s="275" t="s">
        <v>312</v>
      </c>
      <c r="D96" s="16" t="s">
        <v>666</v>
      </c>
      <c r="E96" s="16"/>
      <c r="F96" s="16"/>
      <c r="G96" s="276"/>
      <c r="H96" s="276"/>
      <c r="I96" s="284">
        <v>0</v>
      </c>
      <c r="J96" s="278">
        <v>0.23</v>
      </c>
      <c r="K96" s="10">
        <f t="shared" si="4"/>
        <v>0</v>
      </c>
      <c r="L96" s="10">
        <f t="shared" si="5"/>
        <v>0</v>
      </c>
    </row>
    <row r="97" spans="1:14" ht="72.5" x14ac:dyDescent="0.3">
      <c r="A97" s="272" t="s">
        <v>313</v>
      </c>
      <c r="B97" s="221">
        <v>0</v>
      </c>
      <c r="C97" s="275" t="s">
        <v>314</v>
      </c>
      <c r="D97" s="16" t="s">
        <v>667</v>
      </c>
      <c r="E97" s="16"/>
      <c r="F97" s="16"/>
      <c r="G97" s="276"/>
      <c r="H97" s="276"/>
      <c r="I97" s="284">
        <v>0</v>
      </c>
      <c r="J97" s="278">
        <v>0.23</v>
      </c>
      <c r="K97" s="10">
        <f t="shared" si="4"/>
        <v>0</v>
      </c>
      <c r="L97" s="10">
        <f t="shared" si="5"/>
        <v>0</v>
      </c>
    </row>
    <row r="98" spans="1:14" ht="72.5" x14ac:dyDescent="0.3">
      <c r="A98" s="272" t="s">
        <v>315</v>
      </c>
      <c r="B98" s="221">
        <v>0</v>
      </c>
      <c r="C98" s="275" t="s">
        <v>316</v>
      </c>
      <c r="D98" s="16" t="s">
        <v>668</v>
      </c>
      <c r="E98" s="16"/>
      <c r="F98" s="16"/>
      <c r="G98" s="276"/>
      <c r="H98" s="276"/>
      <c r="I98" s="284">
        <v>0</v>
      </c>
      <c r="J98" s="278">
        <v>0.23</v>
      </c>
      <c r="K98" s="10">
        <f t="shared" si="4"/>
        <v>0</v>
      </c>
      <c r="L98" s="10">
        <f t="shared" si="5"/>
        <v>0</v>
      </c>
    </row>
    <row r="99" spans="1:14" ht="72.5" x14ac:dyDescent="0.3">
      <c r="A99" s="272" t="s">
        <v>317</v>
      </c>
      <c r="B99" s="221">
        <v>0</v>
      </c>
      <c r="C99" s="275" t="s">
        <v>174</v>
      </c>
      <c r="D99" s="16" t="s">
        <v>669</v>
      </c>
      <c r="E99" s="16"/>
      <c r="F99" s="16"/>
      <c r="G99" s="276"/>
      <c r="H99" s="276"/>
      <c r="I99" s="284">
        <v>0</v>
      </c>
      <c r="J99" s="278">
        <v>0.23</v>
      </c>
      <c r="K99" s="10">
        <f t="shared" si="4"/>
        <v>0</v>
      </c>
      <c r="L99" s="10">
        <f t="shared" si="5"/>
        <v>0</v>
      </c>
    </row>
    <row r="100" spans="1:14" ht="72.5" x14ac:dyDescent="0.3">
      <c r="A100" s="272" t="s">
        <v>318</v>
      </c>
      <c r="B100" s="221">
        <v>0</v>
      </c>
      <c r="C100" s="275" t="s">
        <v>176</v>
      </c>
      <c r="D100" s="16" t="s">
        <v>670</v>
      </c>
      <c r="E100" s="16"/>
      <c r="F100" s="16"/>
      <c r="G100" s="276"/>
      <c r="H100" s="276"/>
      <c r="I100" s="284">
        <v>0</v>
      </c>
      <c r="J100" s="278">
        <v>0.23</v>
      </c>
      <c r="K100" s="10">
        <f t="shared" si="4"/>
        <v>0</v>
      </c>
      <c r="L100" s="10">
        <f t="shared" si="5"/>
        <v>0</v>
      </c>
    </row>
    <row r="101" spans="1:14" ht="72.5" x14ac:dyDescent="0.3">
      <c r="A101" s="272" t="s">
        <v>319</v>
      </c>
      <c r="B101" s="221">
        <v>0</v>
      </c>
      <c r="C101" s="275" t="s">
        <v>178</v>
      </c>
      <c r="D101" s="16" t="s">
        <v>671</v>
      </c>
      <c r="E101" s="16"/>
      <c r="F101" s="16"/>
      <c r="G101" s="276"/>
      <c r="H101" s="276"/>
      <c r="I101" s="284">
        <v>0</v>
      </c>
      <c r="J101" s="278">
        <v>0.23</v>
      </c>
      <c r="K101" s="10">
        <f t="shared" si="4"/>
        <v>0</v>
      </c>
      <c r="L101" s="10">
        <f t="shared" si="5"/>
        <v>0</v>
      </c>
    </row>
    <row r="102" spans="1:14" ht="14.5" x14ac:dyDescent="0.3">
      <c r="A102" s="272" t="s">
        <v>320</v>
      </c>
      <c r="B102" s="221">
        <v>0</v>
      </c>
      <c r="C102" s="275" t="s">
        <v>321</v>
      </c>
      <c r="D102" s="16"/>
      <c r="E102" s="16"/>
      <c r="F102" s="16"/>
      <c r="G102" s="276"/>
      <c r="H102" s="276"/>
      <c r="I102" s="284">
        <v>0</v>
      </c>
      <c r="J102" s="278">
        <v>0.23</v>
      </c>
      <c r="K102" s="10">
        <f t="shared" si="4"/>
        <v>0</v>
      </c>
      <c r="L102" s="10">
        <f t="shared" si="5"/>
        <v>0</v>
      </c>
    </row>
    <row r="103" spans="1:14" ht="72.5" x14ac:dyDescent="0.3">
      <c r="A103" s="272" t="s">
        <v>322</v>
      </c>
      <c r="B103" s="221">
        <v>0</v>
      </c>
      <c r="C103" s="275" t="s">
        <v>503</v>
      </c>
      <c r="D103" s="16" t="s">
        <v>726</v>
      </c>
      <c r="E103" s="16"/>
      <c r="F103" s="16"/>
      <c r="G103" s="276"/>
      <c r="H103" s="276"/>
      <c r="I103" s="284">
        <v>0</v>
      </c>
      <c r="J103" s="278">
        <v>0.23</v>
      </c>
      <c r="K103" s="10">
        <f t="shared" si="4"/>
        <v>0</v>
      </c>
      <c r="L103" s="10">
        <f t="shared" si="5"/>
        <v>0</v>
      </c>
    </row>
    <row r="104" spans="1:14" ht="72.5" x14ac:dyDescent="0.3">
      <c r="A104" s="272" t="s">
        <v>323</v>
      </c>
      <c r="B104" s="221">
        <v>0</v>
      </c>
      <c r="C104" s="275" t="s">
        <v>183</v>
      </c>
      <c r="D104" s="16" t="s">
        <v>674</v>
      </c>
      <c r="E104" s="16"/>
      <c r="F104" s="16"/>
      <c r="G104" s="276"/>
      <c r="H104" s="276"/>
      <c r="I104" s="284">
        <v>0</v>
      </c>
      <c r="J104" s="278">
        <v>0.23</v>
      </c>
      <c r="K104" s="10">
        <f t="shared" si="4"/>
        <v>0</v>
      </c>
      <c r="L104" s="10">
        <f t="shared" si="5"/>
        <v>0</v>
      </c>
    </row>
    <row r="105" spans="1:14" ht="72.5" x14ac:dyDescent="0.3">
      <c r="A105" s="272" t="s">
        <v>324</v>
      </c>
      <c r="B105" s="221">
        <v>0</v>
      </c>
      <c r="C105" s="275" t="s">
        <v>504</v>
      </c>
      <c r="D105" s="16" t="s">
        <v>675</v>
      </c>
      <c r="E105" s="16"/>
      <c r="F105" s="16"/>
      <c r="G105" s="276"/>
      <c r="H105" s="276"/>
      <c r="I105" s="284">
        <v>0</v>
      </c>
      <c r="J105" s="278">
        <v>0.23</v>
      </c>
      <c r="K105" s="10">
        <f t="shared" si="4"/>
        <v>0</v>
      </c>
      <c r="L105" s="10">
        <f t="shared" si="5"/>
        <v>0</v>
      </c>
    </row>
    <row r="106" spans="1:14" ht="58" x14ac:dyDescent="0.3">
      <c r="A106" s="272" t="s">
        <v>325</v>
      </c>
      <c r="B106" s="221">
        <v>0</v>
      </c>
      <c r="C106" s="275" t="s">
        <v>326</v>
      </c>
      <c r="D106" s="16"/>
      <c r="E106" s="16"/>
      <c r="F106" s="16"/>
      <c r="G106" s="276"/>
      <c r="H106" s="276"/>
      <c r="I106" s="284">
        <v>0</v>
      </c>
      <c r="J106" s="278">
        <v>0.23</v>
      </c>
      <c r="K106" s="10">
        <f t="shared" si="4"/>
        <v>0</v>
      </c>
      <c r="L106" s="10">
        <f t="shared" si="5"/>
        <v>0</v>
      </c>
    </row>
    <row r="107" spans="1:14" ht="130.5" x14ac:dyDescent="0.3">
      <c r="A107" s="272" t="s">
        <v>636</v>
      </c>
      <c r="B107" s="221">
        <v>0</v>
      </c>
      <c r="C107" s="275" t="s">
        <v>550</v>
      </c>
      <c r="D107" s="16" t="s">
        <v>676</v>
      </c>
      <c r="E107" s="16"/>
      <c r="F107" s="16"/>
      <c r="G107" s="276"/>
      <c r="H107" s="276"/>
      <c r="I107" s="284">
        <v>0</v>
      </c>
      <c r="J107" s="278">
        <v>0.23</v>
      </c>
      <c r="K107" s="10">
        <f t="shared" si="4"/>
        <v>0</v>
      </c>
      <c r="L107" s="10">
        <f t="shared" si="5"/>
        <v>0</v>
      </c>
    </row>
    <row r="108" spans="1:14" ht="14.5" x14ac:dyDescent="0.3">
      <c r="A108" s="249" t="s">
        <v>327</v>
      </c>
      <c r="B108" s="250"/>
      <c r="C108" s="250"/>
      <c r="D108" s="250"/>
      <c r="E108" s="250"/>
      <c r="F108" s="250"/>
      <c r="G108" s="250"/>
      <c r="H108" s="250"/>
      <c r="I108" s="250"/>
      <c r="J108" s="251"/>
      <c r="K108" s="71">
        <f>SUM(K77:K107)</f>
        <v>0</v>
      </c>
      <c r="L108" s="252">
        <f>SUM(L77:L107)</f>
        <v>0</v>
      </c>
    </row>
    <row r="109" spans="1:14" ht="14.5" x14ac:dyDescent="0.3">
      <c r="A109" s="135"/>
      <c r="B109" s="135"/>
      <c r="C109" s="114"/>
      <c r="D109" s="141"/>
      <c r="E109" s="141"/>
      <c r="F109" s="141"/>
      <c r="G109" s="141"/>
      <c r="H109" s="141"/>
      <c r="I109" s="136"/>
      <c r="J109" s="137"/>
      <c r="K109" s="138"/>
      <c r="L109" s="138"/>
    </row>
    <row r="110" spans="1:14" ht="38.5" customHeight="1" x14ac:dyDescent="0.3">
      <c r="A110" s="261" t="s">
        <v>599</v>
      </c>
      <c r="B110" s="262"/>
      <c r="C110" s="262"/>
      <c r="D110" s="263"/>
      <c r="E110" s="263"/>
      <c r="F110" s="263"/>
      <c r="G110" s="263"/>
      <c r="H110" s="263"/>
      <c r="I110" s="262"/>
      <c r="J110" s="262"/>
      <c r="K110" s="262"/>
      <c r="L110" s="264"/>
    </row>
    <row r="111" spans="1:14" s="103" customFormat="1" ht="43.5" x14ac:dyDescent="0.3">
      <c r="A111" s="253" t="s">
        <v>2</v>
      </c>
      <c r="B111" s="253" t="s">
        <v>8</v>
      </c>
      <c r="C111" s="253" t="s">
        <v>3</v>
      </c>
      <c r="D111" s="253" t="s">
        <v>4</v>
      </c>
      <c r="E111" s="253" t="s">
        <v>5</v>
      </c>
      <c r="F111" s="253" t="s">
        <v>6</v>
      </c>
      <c r="G111" s="253" t="s">
        <v>491</v>
      </c>
      <c r="H111" s="253" t="s">
        <v>7</v>
      </c>
      <c r="I111" s="254" t="s">
        <v>9</v>
      </c>
      <c r="J111" s="255" t="s">
        <v>10</v>
      </c>
      <c r="K111" s="256" t="s">
        <v>11</v>
      </c>
      <c r="L111" s="256" t="s">
        <v>492</v>
      </c>
      <c r="M111" s="101"/>
      <c r="N111" s="102"/>
    </row>
    <row r="112" spans="1:14" s="2" customFormat="1" ht="21" customHeight="1" x14ac:dyDescent="0.3">
      <c r="A112" s="229" t="s">
        <v>163</v>
      </c>
      <c r="B112" s="229"/>
      <c r="C112" s="229"/>
      <c r="D112" s="229"/>
      <c r="E112" s="229"/>
      <c r="F112" s="229"/>
      <c r="G112" s="229"/>
      <c r="H112" s="229"/>
      <c r="I112" s="229"/>
      <c r="J112" s="229"/>
      <c r="K112" s="229"/>
      <c r="L112" s="229"/>
      <c r="M112" s="81"/>
      <c r="N112" s="1"/>
    </row>
    <row r="113" spans="1:13" s="1" customFormat="1" ht="72.5" x14ac:dyDescent="0.3">
      <c r="A113" s="265" t="s">
        <v>357</v>
      </c>
      <c r="B113" s="227">
        <v>0</v>
      </c>
      <c r="C113" s="166" t="s">
        <v>358</v>
      </c>
      <c r="D113" s="266" t="s">
        <v>727</v>
      </c>
      <c r="E113" s="266"/>
      <c r="F113" s="266"/>
      <c r="G113" s="266"/>
      <c r="H113" s="266"/>
      <c r="I113" s="283">
        <v>0</v>
      </c>
      <c r="J113" s="279">
        <v>0.23</v>
      </c>
      <c r="K113" s="164">
        <f t="shared" ref="K113:K144" si="6">B113*I113</f>
        <v>0</v>
      </c>
      <c r="L113" s="164">
        <f t="shared" ref="L113:L144" si="7">SUMPRODUCT((B113*I113)*J113+K113)</f>
        <v>0</v>
      </c>
      <c r="M113" s="81"/>
    </row>
    <row r="114" spans="1:13" s="1" customFormat="1" ht="159.5" x14ac:dyDescent="0.3">
      <c r="A114" s="14" t="s">
        <v>359</v>
      </c>
      <c r="B114" s="221">
        <v>0</v>
      </c>
      <c r="C114" s="15" t="s">
        <v>548</v>
      </c>
      <c r="D114" s="16" t="s">
        <v>663</v>
      </c>
      <c r="E114" s="16"/>
      <c r="F114" s="16"/>
      <c r="G114" s="16"/>
      <c r="H114" s="16"/>
      <c r="I114" s="284">
        <v>0</v>
      </c>
      <c r="J114" s="280">
        <v>0.23</v>
      </c>
      <c r="K114" s="10">
        <f t="shared" si="6"/>
        <v>0</v>
      </c>
      <c r="L114" s="10">
        <f t="shared" si="7"/>
        <v>0</v>
      </c>
      <c r="M114" s="81"/>
    </row>
    <row r="115" spans="1:13" s="1" customFormat="1" ht="87" x14ac:dyDescent="0.3">
      <c r="A115" s="14" t="s">
        <v>360</v>
      </c>
      <c r="B115" s="221">
        <v>0</v>
      </c>
      <c r="C115" s="15" t="s">
        <v>166</v>
      </c>
      <c r="D115" s="16" t="s">
        <v>725</v>
      </c>
      <c r="E115" s="16"/>
      <c r="F115" s="16"/>
      <c r="G115" s="16"/>
      <c r="H115" s="16"/>
      <c r="I115" s="284">
        <v>0</v>
      </c>
      <c r="J115" s="280">
        <v>0.23</v>
      </c>
      <c r="K115" s="10">
        <f t="shared" si="6"/>
        <v>0</v>
      </c>
      <c r="L115" s="10">
        <f t="shared" si="7"/>
        <v>0</v>
      </c>
      <c r="M115" s="81"/>
    </row>
    <row r="116" spans="1:13" s="1" customFormat="1" ht="72.5" x14ac:dyDescent="0.3">
      <c r="A116" s="14" t="s">
        <v>361</v>
      </c>
      <c r="B116" s="221">
        <v>0</v>
      </c>
      <c r="C116" s="15" t="s">
        <v>362</v>
      </c>
      <c r="D116" s="16" t="s">
        <v>666</v>
      </c>
      <c r="E116" s="16"/>
      <c r="F116" s="16"/>
      <c r="G116" s="16"/>
      <c r="H116" s="16"/>
      <c r="I116" s="284">
        <v>0</v>
      </c>
      <c r="J116" s="280">
        <v>0.23</v>
      </c>
      <c r="K116" s="10">
        <f t="shared" si="6"/>
        <v>0</v>
      </c>
      <c r="L116" s="10">
        <f t="shared" si="7"/>
        <v>0</v>
      </c>
      <c r="M116" s="81"/>
    </row>
    <row r="117" spans="1:13" s="1" customFormat="1" ht="72.5" x14ac:dyDescent="0.3">
      <c r="A117" s="14" t="s">
        <v>363</v>
      </c>
      <c r="B117" s="221">
        <v>0</v>
      </c>
      <c r="C117" s="15" t="s">
        <v>364</v>
      </c>
      <c r="D117" s="16" t="s">
        <v>667</v>
      </c>
      <c r="E117" s="16"/>
      <c r="F117" s="16"/>
      <c r="G117" s="16"/>
      <c r="H117" s="16"/>
      <c r="I117" s="284">
        <v>0</v>
      </c>
      <c r="J117" s="280">
        <v>0.23</v>
      </c>
      <c r="K117" s="10">
        <f t="shared" si="6"/>
        <v>0</v>
      </c>
      <c r="L117" s="10">
        <f t="shared" si="7"/>
        <v>0</v>
      </c>
      <c r="M117" s="81"/>
    </row>
    <row r="118" spans="1:13" s="1" customFormat="1" ht="72.5" x14ac:dyDescent="0.3">
      <c r="A118" s="14" t="s">
        <v>365</v>
      </c>
      <c r="B118" s="221">
        <v>0</v>
      </c>
      <c r="C118" s="15" t="s">
        <v>366</v>
      </c>
      <c r="D118" s="16" t="s">
        <v>668</v>
      </c>
      <c r="E118" s="16"/>
      <c r="F118" s="16"/>
      <c r="G118" s="16"/>
      <c r="H118" s="16"/>
      <c r="I118" s="284">
        <v>0</v>
      </c>
      <c r="J118" s="280">
        <v>0.23</v>
      </c>
      <c r="K118" s="10">
        <f t="shared" si="6"/>
        <v>0</v>
      </c>
      <c r="L118" s="10">
        <f t="shared" si="7"/>
        <v>0</v>
      </c>
      <c r="M118" s="81"/>
    </row>
    <row r="119" spans="1:13" s="1" customFormat="1" ht="72.5" x14ac:dyDescent="0.3">
      <c r="A119" s="14" t="s">
        <v>367</v>
      </c>
      <c r="B119" s="221">
        <v>0</v>
      </c>
      <c r="C119" s="15" t="s">
        <v>174</v>
      </c>
      <c r="D119" s="16" t="s">
        <v>669</v>
      </c>
      <c r="E119" s="16"/>
      <c r="F119" s="16"/>
      <c r="G119" s="16"/>
      <c r="H119" s="16"/>
      <c r="I119" s="284">
        <v>0</v>
      </c>
      <c r="J119" s="280">
        <v>0.23</v>
      </c>
      <c r="K119" s="10">
        <f t="shared" si="6"/>
        <v>0</v>
      </c>
      <c r="L119" s="10">
        <f t="shared" si="7"/>
        <v>0</v>
      </c>
      <c r="M119" s="81"/>
    </row>
    <row r="120" spans="1:13" s="1" customFormat="1" ht="72.5" x14ac:dyDescent="0.3">
      <c r="A120" s="14" t="s">
        <v>368</v>
      </c>
      <c r="B120" s="221">
        <v>0</v>
      </c>
      <c r="C120" s="15" t="s">
        <v>176</v>
      </c>
      <c r="D120" s="16" t="s">
        <v>670</v>
      </c>
      <c r="E120" s="16"/>
      <c r="F120" s="16"/>
      <c r="G120" s="16"/>
      <c r="H120" s="16"/>
      <c r="I120" s="284">
        <v>0</v>
      </c>
      <c r="J120" s="280">
        <v>0.23</v>
      </c>
      <c r="K120" s="10">
        <f t="shared" si="6"/>
        <v>0</v>
      </c>
      <c r="L120" s="10">
        <f t="shared" si="7"/>
        <v>0</v>
      </c>
      <c r="M120" s="81"/>
    </row>
    <row r="121" spans="1:13" s="1" customFormat="1" ht="72.5" x14ac:dyDescent="0.3">
      <c r="A121" s="14" t="s">
        <v>369</v>
      </c>
      <c r="B121" s="221">
        <v>0</v>
      </c>
      <c r="C121" s="15" t="s">
        <v>178</v>
      </c>
      <c r="D121" s="16" t="s">
        <v>671</v>
      </c>
      <c r="E121" s="16"/>
      <c r="F121" s="16"/>
      <c r="G121" s="16"/>
      <c r="H121" s="16"/>
      <c r="I121" s="284">
        <v>0</v>
      </c>
      <c r="J121" s="280">
        <v>0.23</v>
      </c>
      <c r="K121" s="10">
        <f t="shared" si="6"/>
        <v>0</v>
      </c>
      <c r="L121" s="10">
        <f t="shared" si="7"/>
        <v>0</v>
      </c>
      <c r="M121" s="81"/>
    </row>
    <row r="122" spans="1:13" s="1" customFormat="1" x14ac:dyDescent="0.3">
      <c r="A122" s="14" t="s">
        <v>370</v>
      </c>
      <c r="B122" s="221">
        <v>0</v>
      </c>
      <c r="C122" s="15" t="s">
        <v>180</v>
      </c>
      <c r="D122" s="16"/>
      <c r="E122" s="16"/>
      <c r="F122" s="16"/>
      <c r="G122" s="16"/>
      <c r="H122" s="16"/>
      <c r="I122" s="284">
        <v>0</v>
      </c>
      <c r="J122" s="280">
        <v>0.23</v>
      </c>
      <c r="K122" s="10">
        <f t="shared" si="6"/>
        <v>0</v>
      </c>
      <c r="L122" s="10">
        <f t="shared" si="7"/>
        <v>0</v>
      </c>
      <c r="M122" s="81"/>
    </row>
    <row r="123" spans="1:13" s="1" customFormat="1" ht="72.5" x14ac:dyDescent="0.3">
      <c r="A123" s="14" t="s">
        <v>371</v>
      </c>
      <c r="B123" s="221">
        <v>0</v>
      </c>
      <c r="C123" s="15" t="s">
        <v>558</v>
      </c>
      <c r="D123" s="16" t="s">
        <v>673</v>
      </c>
      <c r="E123" s="16"/>
      <c r="F123" s="16"/>
      <c r="G123" s="16"/>
      <c r="H123" s="16"/>
      <c r="I123" s="284">
        <v>0</v>
      </c>
      <c r="J123" s="280">
        <v>0.23</v>
      </c>
      <c r="K123" s="10">
        <f t="shared" si="6"/>
        <v>0</v>
      </c>
      <c r="L123" s="10">
        <f t="shared" si="7"/>
        <v>0</v>
      </c>
      <c r="M123" s="81"/>
    </row>
    <row r="124" spans="1:13" s="1" customFormat="1" ht="72.5" x14ac:dyDescent="0.3">
      <c r="A124" s="14" t="s">
        <v>372</v>
      </c>
      <c r="B124" s="221">
        <v>0</v>
      </c>
      <c r="C124" s="15" t="s">
        <v>183</v>
      </c>
      <c r="D124" s="16" t="s">
        <v>674</v>
      </c>
      <c r="E124" s="16"/>
      <c r="F124" s="16"/>
      <c r="G124" s="16"/>
      <c r="H124" s="16"/>
      <c r="I124" s="284">
        <v>0</v>
      </c>
      <c r="J124" s="280">
        <v>0.23</v>
      </c>
      <c r="K124" s="10">
        <f t="shared" si="6"/>
        <v>0</v>
      </c>
      <c r="L124" s="10">
        <f t="shared" si="7"/>
        <v>0</v>
      </c>
      <c r="M124" s="81"/>
    </row>
    <row r="125" spans="1:13" s="1" customFormat="1" ht="72.5" x14ac:dyDescent="0.3">
      <c r="A125" s="14" t="s">
        <v>373</v>
      </c>
      <c r="B125" s="221">
        <v>0</v>
      </c>
      <c r="C125" s="15" t="s">
        <v>549</v>
      </c>
      <c r="D125" s="16" t="s">
        <v>728</v>
      </c>
      <c r="E125" s="16"/>
      <c r="F125" s="16"/>
      <c r="G125" s="16"/>
      <c r="H125" s="16"/>
      <c r="I125" s="284">
        <v>0</v>
      </c>
      <c r="J125" s="280">
        <v>0.23</v>
      </c>
      <c r="K125" s="10">
        <f t="shared" si="6"/>
        <v>0</v>
      </c>
      <c r="L125" s="10">
        <f t="shared" si="7"/>
        <v>0</v>
      </c>
      <c r="M125" s="81"/>
    </row>
    <row r="126" spans="1:13" s="1" customFormat="1" ht="72.5" x14ac:dyDescent="0.3">
      <c r="A126" s="14" t="s">
        <v>374</v>
      </c>
      <c r="B126" s="221">
        <v>0</v>
      </c>
      <c r="C126" s="15" t="s">
        <v>375</v>
      </c>
      <c r="D126" s="16" t="s">
        <v>729</v>
      </c>
      <c r="E126" s="16"/>
      <c r="F126" s="16"/>
      <c r="G126" s="183"/>
      <c r="H126" s="183"/>
      <c r="I126" s="284">
        <v>0</v>
      </c>
      <c r="J126" s="280">
        <v>0.23</v>
      </c>
      <c r="K126" s="10">
        <f t="shared" si="6"/>
        <v>0</v>
      </c>
      <c r="L126" s="10">
        <f t="shared" si="7"/>
        <v>0</v>
      </c>
      <c r="M126" s="81"/>
    </row>
    <row r="127" spans="1:13" s="1" customFormat="1" ht="130.5" x14ac:dyDescent="0.3">
      <c r="A127" s="14" t="s">
        <v>635</v>
      </c>
      <c r="B127" s="221">
        <v>0</v>
      </c>
      <c r="C127" s="15" t="s">
        <v>550</v>
      </c>
      <c r="D127" s="16" t="s">
        <v>676</v>
      </c>
      <c r="E127" s="16"/>
      <c r="F127" s="16"/>
      <c r="G127" s="183"/>
      <c r="H127" s="183"/>
      <c r="I127" s="284">
        <v>0</v>
      </c>
      <c r="J127" s="280">
        <v>0.23</v>
      </c>
      <c r="K127" s="10">
        <f t="shared" si="6"/>
        <v>0</v>
      </c>
      <c r="L127" s="10">
        <f t="shared" si="7"/>
        <v>0</v>
      </c>
      <c r="M127" s="81"/>
    </row>
    <row r="128" spans="1:13" s="1" customFormat="1" ht="72.5" x14ac:dyDescent="0.3">
      <c r="A128" s="14" t="s">
        <v>376</v>
      </c>
      <c r="B128" s="221">
        <v>0</v>
      </c>
      <c r="C128" s="15" t="s">
        <v>551</v>
      </c>
      <c r="D128" s="16" t="s">
        <v>677</v>
      </c>
      <c r="E128" s="16"/>
      <c r="F128" s="16"/>
      <c r="G128" s="183"/>
      <c r="H128" s="183"/>
      <c r="I128" s="284">
        <v>0</v>
      </c>
      <c r="J128" s="280">
        <v>0.23</v>
      </c>
      <c r="K128" s="10">
        <f t="shared" si="6"/>
        <v>0</v>
      </c>
      <c r="L128" s="10">
        <f t="shared" si="7"/>
        <v>0</v>
      </c>
      <c r="M128" s="81"/>
    </row>
    <row r="129" spans="1:13" s="1" customFormat="1" ht="72.5" x14ac:dyDescent="0.3">
      <c r="A129" s="14" t="s">
        <v>377</v>
      </c>
      <c r="B129" s="221">
        <v>0</v>
      </c>
      <c r="C129" s="15" t="s">
        <v>552</v>
      </c>
      <c r="D129" s="16" t="s">
        <v>678</v>
      </c>
      <c r="E129" s="16"/>
      <c r="F129" s="16"/>
      <c r="G129" s="183"/>
      <c r="H129" s="183"/>
      <c r="I129" s="284">
        <v>0</v>
      </c>
      <c r="J129" s="280">
        <v>0.23</v>
      </c>
      <c r="K129" s="10">
        <f t="shared" si="6"/>
        <v>0</v>
      </c>
      <c r="L129" s="10">
        <f t="shared" si="7"/>
        <v>0</v>
      </c>
      <c r="M129" s="81"/>
    </row>
    <row r="130" spans="1:13" s="1" customFormat="1" ht="72.5" x14ac:dyDescent="0.3">
      <c r="A130" s="14" t="s">
        <v>378</v>
      </c>
      <c r="B130" s="221">
        <v>0</v>
      </c>
      <c r="C130" s="15" t="s">
        <v>191</v>
      </c>
      <c r="D130" s="16" t="s">
        <v>679</v>
      </c>
      <c r="E130" s="16"/>
      <c r="F130" s="16"/>
      <c r="G130" s="183"/>
      <c r="H130" s="183"/>
      <c r="I130" s="284">
        <v>0</v>
      </c>
      <c r="J130" s="280">
        <v>0.23</v>
      </c>
      <c r="K130" s="10">
        <f t="shared" si="6"/>
        <v>0</v>
      </c>
      <c r="L130" s="10">
        <f t="shared" si="7"/>
        <v>0</v>
      </c>
      <c r="M130" s="81"/>
    </row>
    <row r="131" spans="1:13" s="1" customFormat="1" ht="72.5" x14ac:dyDescent="0.3">
      <c r="A131" s="14" t="s">
        <v>379</v>
      </c>
      <c r="B131" s="221">
        <v>0</v>
      </c>
      <c r="C131" s="15" t="s">
        <v>193</v>
      </c>
      <c r="D131" s="16" t="s">
        <v>680</v>
      </c>
      <c r="E131" s="16"/>
      <c r="F131" s="16"/>
      <c r="G131" s="183"/>
      <c r="H131" s="183"/>
      <c r="I131" s="284">
        <v>0</v>
      </c>
      <c r="J131" s="280">
        <v>0.23</v>
      </c>
      <c r="K131" s="10">
        <f t="shared" si="6"/>
        <v>0</v>
      </c>
      <c r="L131" s="10">
        <f t="shared" si="7"/>
        <v>0</v>
      </c>
      <c r="M131" s="81"/>
    </row>
    <row r="132" spans="1:13" s="1" customFormat="1" ht="58" x14ac:dyDescent="0.3">
      <c r="A132" s="14" t="s">
        <v>380</v>
      </c>
      <c r="B132" s="221">
        <v>0</v>
      </c>
      <c r="C132" s="15" t="s">
        <v>452</v>
      </c>
      <c r="D132" s="16"/>
      <c r="E132" s="16"/>
      <c r="F132" s="16"/>
      <c r="G132" s="183"/>
      <c r="H132" s="183"/>
      <c r="I132" s="284">
        <v>0</v>
      </c>
      <c r="J132" s="280">
        <v>0.23</v>
      </c>
      <c r="K132" s="10">
        <f t="shared" si="6"/>
        <v>0</v>
      </c>
      <c r="L132" s="10">
        <f t="shared" si="7"/>
        <v>0</v>
      </c>
      <c r="M132" s="81"/>
    </row>
    <row r="133" spans="1:13" s="1" customFormat="1" ht="72.5" x14ac:dyDescent="0.3">
      <c r="A133" s="14" t="s">
        <v>381</v>
      </c>
      <c r="B133" s="221">
        <v>0</v>
      </c>
      <c r="C133" s="15" t="s">
        <v>196</v>
      </c>
      <c r="D133" s="16" t="s">
        <v>730</v>
      </c>
      <c r="E133" s="16"/>
      <c r="F133" s="16"/>
      <c r="G133" s="183"/>
      <c r="H133" s="183"/>
      <c r="I133" s="284">
        <v>0</v>
      </c>
      <c r="J133" s="280">
        <v>0.23</v>
      </c>
      <c r="K133" s="10">
        <f t="shared" si="6"/>
        <v>0</v>
      </c>
      <c r="L133" s="10">
        <f t="shared" si="7"/>
        <v>0</v>
      </c>
      <c r="M133" s="81"/>
    </row>
    <row r="134" spans="1:13" s="1" customFormat="1" ht="101.5" x14ac:dyDescent="0.3">
      <c r="A134" s="14" t="s">
        <v>634</v>
      </c>
      <c r="B134" s="221">
        <v>0</v>
      </c>
      <c r="C134" s="15" t="s">
        <v>553</v>
      </c>
      <c r="D134" s="16" t="s">
        <v>683</v>
      </c>
      <c r="E134" s="16"/>
      <c r="F134" s="16"/>
      <c r="G134" s="183"/>
      <c r="H134" s="183"/>
      <c r="I134" s="284">
        <v>0</v>
      </c>
      <c r="J134" s="280">
        <v>0.23</v>
      </c>
      <c r="K134" s="10">
        <f t="shared" si="6"/>
        <v>0</v>
      </c>
      <c r="L134" s="10">
        <f t="shared" si="7"/>
        <v>0</v>
      </c>
      <c r="M134" s="81"/>
    </row>
    <row r="135" spans="1:13" s="1" customFormat="1" ht="101.5" x14ac:dyDescent="0.3">
      <c r="A135" s="14" t="s">
        <v>633</v>
      </c>
      <c r="B135" s="221">
        <v>0</v>
      </c>
      <c r="C135" s="15" t="s">
        <v>554</v>
      </c>
      <c r="D135" s="16" t="s">
        <v>731</v>
      </c>
      <c r="E135" s="16"/>
      <c r="F135" s="16"/>
      <c r="G135" s="183"/>
      <c r="H135" s="183"/>
      <c r="I135" s="284">
        <v>0</v>
      </c>
      <c r="J135" s="280">
        <v>0.23</v>
      </c>
      <c r="K135" s="10">
        <f t="shared" si="6"/>
        <v>0</v>
      </c>
      <c r="L135" s="10">
        <f t="shared" si="7"/>
        <v>0</v>
      </c>
      <c r="M135" s="81"/>
    </row>
    <row r="136" spans="1:13" s="1" customFormat="1" ht="87" x14ac:dyDescent="0.3">
      <c r="A136" s="14" t="s">
        <v>384</v>
      </c>
      <c r="B136" s="221">
        <v>0</v>
      </c>
      <c r="C136" s="15" t="s">
        <v>555</v>
      </c>
      <c r="D136" s="16" t="s">
        <v>732</v>
      </c>
      <c r="E136" s="16"/>
      <c r="F136" s="16"/>
      <c r="G136" s="183"/>
      <c r="H136" s="183"/>
      <c r="I136" s="284">
        <v>0</v>
      </c>
      <c r="J136" s="280">
        <v>0.23</v>
      </c>
      <c r="K136" s="10">
        <f t="shared" si="6"/>
        <v>0</v>
      </c>
      <c r="L136" s="10">
        <f t="shared" si="7"/>
        <v>0</v>
      </c>
      <c r="M136" s="81"/>
    </row>
    <row r="137" spans="1:13" s="1" customFormat="1" ht="72.5" x14ac:dyDescent="0.3">
      <c r="A137" s="14" t="s">
        <v>385</v>
      </c>
      <c r="B137" s="221">
        <v>0</v>
      </c>
      <c r="C137" s="15" t="s">
        <v>200</v>
      </c>
      <c r="D137" s="16" t="s">
        <v>686</v>
      </c>
      <c r="E137" s="16"/>
      <c r="F137" s="16"/>
      <c r="G137" s="183"/>
      <c r="H137" s="183"/>
      <c r="I137" s="284">
        <v>0</v>
      </c>
      <c r="J137" s="280">
        <v>0.23</v>
      </c>
      <c r="K137" s="10">
        <f t="shared" si="6"/>
        <v>0</v>
      </c>
      <c r="L137" s="10">
        <f t="shared" si="7"/>
        <v>0</v>
      </c>
      <c r="M137" s="81"/>
    </row>
    <row r="138" spans="1:13" s="1" customFormat="1" ht="72.5" x14ac:dyDescent="0.3">
      <c r="A138" s="14" t="s">
        <v>386</v>
      </c>
      <c r="B138" s="221">
        <v>0</v>
      </c>
      <c r="C138" s="15" t="s">
        <v>202</v>
      </c>
      <c r="D138" s="16" t="s">
        <v>687</v>
      </c>
      <c r="E138" s="16"/>
      <c r="F138" s="183"/>
      <c r="G138" s="183"/>
      <c r="H138" s="183"/>
      <c r="I138" s="284">
        <v>0</v>
      </c>
      <c r="J138" s="280">
        <v>0.23</v>
      </c>
      <c r="K138" s="10">
        <f t="shared" si="6"/>
        <v>0</v>
      </c>
      <c r="L138" s="10">
        <f t="shared" si="7"/>
        <v>0</v>
      </c>
      <c r="M138" s="81"/>
    </row>
    <row r="139" spans="1:13" s="1" customFormat="1" ht="116" x14ac:dyDescent="0.3">
      <c r="A139" s="14" t="s">
        <v>632</v>
      </c>
      <c r="B139" s="221">
        <v>0</v>
      </c>
      <c r="C139" s="15" t="s">
        <v>443</v>
      </c>
      <c r="D139" s="16" t="s">
        <v>688</v>
      </c>
      <c r="E139" s="16"/>
      <c r="F139" s="183"/>
      <c r="G139" s="183"/>
      <c r="H139" s="183"/>
      <c r="I139" s="284">
        <v>0</v>
      </c>
      <c r="J139" s="280">
        <v>0.23</v>
      </c>
      <c r="K139" s="10">
        <f t="shared" si="6"/>
        <v>0</v>
      </c>
      <c r="L139" s="10">
        <f t="shared" si="7"/>
        <v>0</v>
      </c>
      <c r="M139" s="81"/>
    </row>
    <row r="140" spans="1:13" s="1" customFormat="1" ht="159.5" x14ac:dyDescent="0.3">
      <c r="A140" s="14" t="s">
        <v>630</v>
      </c>
      <c r="B140" s="221">
        <v>0</v>
      </c>
      <c r="C140" s="15" t="s">
        <v>631</v>
      </c>
      <c r="D140" s="16" t="s">
        <v>689</v>
      </c>
      <c r="E140" s="16"/>
      <c r="F140" s="183"/>
      <c r="G140" s="183"/>
      <c r="H140" s="183"/>
      <c r="I140" s="284">
        <v>0</v>
      </c>
      <c r="J140" s="280">
        <v>0.23</v>
      </c>
      <c r="K140" s="10">
        <f t="shared" si="6"/>
        <v>0</v>
      </c>
      <c r="L140" s="10">
        <f t="shared" si="7"/>
        <v>0</v>
      </c>
      <c r="M140" s="81"/>
    </row>
    <row r="141" spans="1:13" s="1" customFormat="1" ht="130.5" x14ac:dyDescent="0.3">
      <c r="A141" s="14" t="s">
        <v>629</v>
      </c>
      <c r="B141" s="221">
        <v>0</v>
      </c>
      <c r="C141" s="15" t="s">
        <v>444</v>
      </c>
      <c r="D141" s="16" t="s">
        <v>733</v>
      </c>
      <c r="E141" s="16"/>
      <c r="F141" s="183"/>
      <c r="G141" s="183"/>
      <c r="H141" s="183"/>
      <c r="I141" s="284">
        <v>0</v>
      </c>
      <c r="J141" s="280">
        <v>0.23</v>
      </c>
      <c r="K141" s="10">
        <f t="shared" si="6"/>
        <v>0</v>
      </c>
      <c r="L141" s="10">
        <f t="shared" si="7"/>
        <v>0</v>
      </c>
      <c r="M141" s="81"/>
    </row>
    <row r="142" spans="1:13" s="1" customFormat="1" ht="188.5" x14ac:dyDescent="0.3">
      <c r="A142" s="14" t="s">
        <v>628</v>
      </c>
      <c r="B142" s="221">
        <v>0</v>
      </c>
      <c r="C142" s="15" t="s">
        <v>445</v>
      </c>
      <c r="D142" s="16" t="s">
        <v>734</v>
      </c>
      <c r="E142" s="16"/>
      <c r="F142" s="183"/>
      <c r="G142" s="183"/>
      <c r="H142" s="183"/>
      <c r="I142" s="284">
        <v>0</v>
      </c>
      <c r="J142" s="280">
        <v>0.23</v>
      </c>
      <c r="K142" s="10">
        <f t="shared" si="6"/>
        <v>0</v>
      </c>
      <c r="L142" s="10">
        <f t="shared" si="7"/>
        <v>0</v>
      </c>
      <c r="M142" s="81"/>
    </row>
    <row r="143" spans="1:13" s="1" customFormat="1" ht="101.5" x14ac:dyDescent="0.3">
      <c r="A143" s="14" t="s">
        <v>627</v>
      </c>
      <c r="B143" s="221">
        <v>0</v>
      </c>
      <c r="C143" s="15" t="s">
        <v>556</v>
      </c>
      <c r="D143" s="16"/>
      <c r="E143" s="16"/>
      <c r="F143" s="183"/>
      <c r="G143" s="183"/>
      <c r="H143" s="183"/>
      <c r="I143" s="284">
        <v>0</v>
      </c>
      <c r="J143" s="280">
        <v>0.23</v>
      </c>
      <c r="K143" s="10">
        <f t="shared" si="6"/>
        <v>0</v>
      </c>
      <c r="L143" s="10">
        <f t="shared" si="7"/>
        <v>0</v>
      </c>
      <c r="M143" s="81"/>
    </row>
    <row r="144" spans="1:13" s="1" customFormat="1" ht="72.5" x14ac:dyDescent="0.3">
      <c r="A144" s="14" t="s">
        <v>387</v>
      </c>
      <c r="B144" s="221">
        <v>0</v>
      </c>
      <c r="C144" s="15" t="s">
        <v>388</v>
      </c>
      <c r="D144" s="16" t="s">
        <v>692</v>
      </c>
      <c r="E144" s="16"/>
      <c r="F144" s="183"/>
      <c r="G144" s="183"/>
      <c r="H144" s="183"/>
      <c r="I144" s="284">
        <v>0</v>
      </c>
      <c r="J144" s="280">
        <v>0.23</v>
      </c>
      <c r="K144" s="10">
        <f t="shared" si="6"/>
        <v>0</v>
      </c>
      <c r="L144" s="10">
        <f t="shared" si="7"/>
        <v>0</v>
      </c>
      <c r="M144" s="81"/>
    </row>
    <row r="145" spans="1:13" s="1" customFormat="1" ht="118.15" customHeight="1" x14ac:dyDescent="0.3">
      <c r="A145" s="14" t="s">
        <v>626</v>
      </c>
      <c r="B145" s="221">
        <v>0</v>
      </c>
      <c r="C145" s="15" t="s">
        <v>447</v>
      </c>
      <c r="D145" s="16" t="s">
        <v>693</v>
      </c>
      <c r="E145" s="16"/>
      <c r="F145" s="183"/>
      <c r="G145" s="183"/>
      <c r="H145" s="183"/>
      <c r="I145" s="284">
        <v>0</v>
      </c>
      <c r="J145" s="280">
        <v>0.23</v>
      </c>
      <c r="K145" s="10">
        <f t="shared" ref="K145:K173" si="8">B145*I145</f>
        <v>0</v>
      </c>
      <c r="L145" s="10">
        <f t="shared" ref="L145:L173" si="9">SUMPRODUCT((B145*I145)*J145+K145)</f>
        <v>0</v>
      </c>
      <c r="M145" s="81"/>
    </row>
    <row r="146" spans="1:13" s="1" customFormat="1" ht="87" x14ac:dyDescent="0.3">
      <c r="A146" s="14" t="s">
        <v>625</v>
      </c>
      <c r="B146" s="221">
        <v>0</v>
      </c>
      <c r="C146" s="15" t="s">
        <v>453</v>
      </c>
      <c r="D146" s="16" t="s">
        <v>694</v>
      </c>
      <c r="E146" s="16"/>
      <c r="F146" s="183"/>
      <c r="G146" s="183"/>
      <c r="H146" s="183"/>
      <c r="I146" s="284">
        <v>0</v>
      </c>
      <c r="J146" s="280">
        <v>0.23</v>
      </c>
      <c r="K146" s="10">
        <f t="shared" si="8"/>
        <v>0</v>
      </c>
      <c r="L146" s="10">
        <f t="shared" si="9"/>
        <v>0</v>
      </c>
      <c r="M146" s="81"/>
    </row>
    <row r="147" spans="1:13" s="1" customFormat="1" x14ac:dyDescent="0.3">
      <c r="A147" s="14" t="s">
        <v>389</v>
      </c>
      <c r="B147" s="221">
        <v>0</v>
      </c>
      <c r="C147" s="15" t="s">
        <v>390</v>
      </c>
      <c r="D147" s="16"/>
      <c r="E147" s="16"/>
      <c r="F147" s="183"/>
      <c r="G147" s="183"/>
      <c r="H147" s="183"/>
      <c r="I147" s="284">
        <v>0</v>
      </c>
      <c r="J147" s="280">
        <v>0.23</v>
      </c>
      <c r="K147" s="10">
        <f t="shared" si="8"/>
        <v>0</v>
      </c>
      <c r="L147" s="10">
        <f t="shared" si="9"/>
        <v>0</v>
      </c>
      <c r="M147" s="81"/>
    </row>
    <row r="148" spans="1:13" s="1" customFormat="1" ht="72.5" x14ac:dyDescent="0.3">
      <c r="A148" s="14" t="s">
        <v>391</v>
      </c>
      <c r="B148" s="221">
        <v>0</v>
      </c>
      <c r="C148" s="15" t="s">
        <v>208</v>
      </c>
      <c r="D148" s="16" t="s">
        <v>696</v>
      </c>
      <c r="E148" s="16"/>
      <c r="F148" s="183"/>
      <c r="G148" s="183"/>
      <c r="H148" s="183"/>
      <c r="I148" s="284">
        <v>0</v>
      </c>
      <c r="J148" s="280">
        <v>0.23</v>
      </c>
      <c r="K148" s="10">
        <f t="shared" si="8"/>
        <v>0</v>
      </c>
      <c r="L148" s="10">
        <f t="shared" si="9"/>
        <v>0</v>
      </c>
      <c r="M148" s="81"/>
    </row>
    <row r="149" spans="1:13" s="1" customFormat="1" ht="29" x14ac:dyDescent="0.3">
      <c r="A149" s="14" t="s">
        <v>392</v>
      </c>
      <c r="B149" s="221">
        <v>0</v>
      </c>
      <c r="C149" s="15" t="s">
        <v>210</v>
      </c>
      <c r="D149" s="16"/>
      <c r="E149" s="16"/>
      <c r="F149" s="183"/>
      <c r="G149" s="183"/>
      <c r="H149" s="183"/>
      <c r="I149" s="284">
        <v>0</v>
      </c>
      <c r="J149" s="280">
        <v>0.23</v>
      </c>
      <c r="K149" s="10">
        <f t="shared" si="8"/>
        <v>0</v>
      </c>
      <c r="L149" s="10">
        <f t="shared" si="9"/>
        <v>0</v>
      </c>
      <c r="M149" s="81"/>
    </row>
    <row r="150" spans="1:13" s="1" customFormat="1" ht="72.5" x14ac:dyDescent="0.3">
      <c r="A150" s="14" t="s">
        <v>393</v>
      </c>
      <c r="B150" s="221">
        <v>0</v>
      </c>
      <c r="C150" s="15" t="s">
        <v>212</v>
      </c>
      <c r="D150" s="16" t="s">
        <v>698</v>
      </c>
      <c r="E150" s="16"/>
      <c r="F150" s="183"/>
      <c r="G150" s="183"/>
      <c r="H150" s="183"/>
      <c r="I150" s="284">
        <v>0</v>
      </c>
      <c r="J150" s="280">
        <v>0.23</v>
      </c>
      <c r="K150" s="10">
        <f t="shared" si="8"/>
        <v>0</v>
      </c>
      <c r="L150" s="10">
        <f t="shared" si="9"/>
        <v>0</v>
      </c>
      <c r="M150" s="81"/>
    </row>
    <row r="151" spans="1:13" s="1" customFormat="1" ht="72.5" x14ac:dyDescent="0.3">
      <c r="A151" s="14" t="s">
        <v>394</v>
      </c>
      <c r="B151" s="221">
        <v>0</v>
      </c>
      <c r="C151" s="15" t="s">
        <v>214</v>
      </c>
      <c r="D151" s="16" t="s">
        <v>735</v>
      </c>
      <c r="E151" s="16"/>
      <c r="F151" s="183"/>
      <c r="G151" s="183"/>
      <c r="H151" s="183"/>
      <c r="I151" s="284">
        <v>0</v>
      </c>
      <c r="J151" s="280">
        <v>0.23</v>
      </c>
      <c r="K151" s="10">
        <f t="shared" si="8"/>
        <v>0</v>
      </c>
      <c r="L151" s="10">
        <f t="shared" si="9"/>
        <v>0</v>
      </c>
      <c r="M151" s="81"/>
    </row>
    <row r="152" spans="1:13" s="1" customFormat="1" ht="72.5" x14ac:dyDescent="0.3">
      <c r="A152" s="14" t="s">
        <v>395</v>
      </c>
      <c r="B152" s="221">
        <v>0</v>
      </c>
      <c r="C152" s="15" t="s">
        <v>215</v>
      </c>
      <c r="D152" s="16" t="s">
        <v>700</v>
      </c>
      <c r="E152" s="16"/>
      <c r="F152" s="183"/>
      <c r="G152" s="183"/>
      <c r="H152" s="183"/>
      <c r="I152" s="284">
        <v>0</v>
      </c>
      <c r="J152" s="280">
        <v>0.23</v>
      </c>
      <c r="K152" s="10">
        <f t="shared" si="8"/>
        <v>0</v>
      </c>
      <c r="L152" s="10">
        <f t="shared" si="9"/>
        <v>0</v>
      </c>
      <c r="M152" s="81"/>
    </row>
    <row r="153" spans="1:13" s="1" customFormat="1" ht="101.5" x14ac:dyDescent="0.3">
      <c r="A153" s="14" t="s">
        <v>624</v>
      </c>
      <c r="B153" s="221">
        <v>0</v>
      </c>
      <c r="C153" s="15" t="s">
        <v>448</v>
      </c>
      <c r="D153" s="16" t="s">
        <v>701</v>
      </c>
      <c r="E153" s="16"/>
      <c r="F153" s="183"/>
      <c r="G153" s="183"/>
      <c r="H153" s="183"/>
      <c r="I153" s="284">
        <v>0</v>
      </c>
      <c r="J153" s="280">
        <v>0.23</v>
      </c>
      <c r="K153" s="10">
        <f t="shared" si="8"/>
        <v>0</v>
      </c>
      <c r="L153" s="10">
        <f t="shared" si="9"/>
        <v>0</v>
      </c>
      <c r="M153" s="81"/>
    </row>
    <row r="154" spans="1:13" s="1" customFormat="1" ht="130.5" x14ac:dyDescent="0.3">
      <c r="A154" s="14" t="s">
        <v>623</v>
      </c>
      <c r="B154" s="221">
        <v>0</v>
      </c>
      <c r="C154" s="15" t="s">
        <v>559</v>
      </c>
      <c r="D154" s="16" t="s">
        <v>736</v>
      </c>
      <c r="E154" s="16"/>
      <c r="F154" s="183"/>
      <c r="G154" s="183"/>
      <c r="H154" s="183"/>
      <c r="I154" s="284">
        <v>0</v>
      </c>
      <c r="J154" s="280">
        <v>0.23</v>
      </c>
      <c r="K154" s="10">
        <f t="shared" si="8"/>
        <v>0</v>
      </c>
      <c r="L154" s="10">
        <f t="shared" si="9"/>
        <v>0</v>
      </c>
      <c r="M154" s="81"/>
    </row>
    <row r="155" spans="1:13" s="1" customFormat="1" ht="72.5" x14ac:dyDescent="0.3">
      <c r="A155" s="14" t="s">
        <v>396</v>
      </c>
      <c r="B155" s="221">
        <v>0</v>
      </c>
      <c r="C155" s="15" t="s">
        <v>449</v>
      </c>
      <c r="D155" s="16" t="s">
        <v>703</v>
      </c>
      <c r="E155" s="16"/>
      <c r="F155" s="183"/>
      <c r="G155" s="183"/>
      <c r="H155" s="183"/>
      <c r="I155" s="284">
        <v>0</v>
      </c>
      <c r="J155" s="280">
        <v>0.23</v>
      </c>
      <c r="K155" s="10">
        <f t="shared" si="8"/>
        <v>0</v>
      </c>
      <c r="L155" s="10">
        <f t="shared" si="9"/>
        <v>0</v>
      </c>
      <c r="M155" s="81"/>
    </row>
    <row r="156" spans="1:13" s="1" customFormat="1" ht="87" x14ac:dyDescent="0.3">
      <c r="A156" s="14" t="s">
        <v>621</v>
      </c>
      <c r="B156" s="221">
        <v>0</v>
      </c>
      <c r="C156" s="15" t="s">
        <v>622</v>
      </c>
      <c r="D156" s="16" t="s">
        <v>704</v>
      </c>
      <c r="E156" s="16"/>
      <c r="F156" s="183"/>
      <c r="G156" s="183"/>
      <c r="H156" s="183"/>
      <c r="I156" s="284">
        <v>0</v>
      </c>
      <c r="J156" s="280">
        <v>0.23</v>
      </c>
      <c r="K156" s="10">
        <f t="shared" si="8"/>
        <v>0</v>
      </c>
      <c r="L156" s="10">
        <f t="shared" si="9"/>
        <v>0</v>
      </c>
      <c r="M156" s="81"/>
    </row>
    <row r="157" spans="1:13" s="1" customFormat="1" ht="72.5" x14ac:dyDescent="0.3">
      <c r="A157" s="14" t="s">
        <v>397</v>
      </c>
      <c r="B157" s="221">
        <v>0</v>
      </c>
      <c r="C157" s="15" t="s">
        <v>398</v>
      </c>
      <c r="D157" s="16" t="s">
        <v>705</v>
      </c>
      <c r="E157" s="16"/>
      <c r="F157" s="183"/>
      <c r="G157" s="183"/>
      <c r="H157" s="183"/>
      <c r="I157" s="284">
        <v>0</v>
      </c>
      <c r="J157" s="280">
        <v>0.23</v>
      </c>
      <c r="K157" s="10">
        <f t="shared" si="8"/>
        <v>0</v>
      </c>
      <c r="L157" s="10">
        <f t="shared" si="9"/>
        <v>0</v>
      </c>
      <c r="M157" s="81"/>
    </row>
    <row r="158" spans="1:13" s="1" customFormat="1" ht="130.5" x14ac:dyDescent="0.3">
      <c r="A158" s="14" t="s">
        <v>620</v>
      </c>
      <c r="B158" s="221">
        <v>0</v>
      </c>
      <c r="C158" s="15" t="s">
        <v>450</v>
      </c>
      <c r="D158" s="16" t="s">
        <v>706</v>
      </c>
      <c r="E158" s="16"/>
      <c r="F158" s="183"/>
      <c r="G158" s="183"/>
      <c r="H158" s="183"/>
      <c r="I158" s="284">
        <v>0</v>
      </c>
      <c r="J158" s="280">
        <v>0.23</v>
      </c>
      <c r="K158" s="10">
        <f t="shared" si="8"/>
        <v>0</v>
      </c>
      <c r="L158" s="10">
        <f t="shared" si="9"/>
        <v>0</v>
      </c>
      <c r="M158" s="81"/>
    </row>
    <row r="159" spans="1:13" s="1" customFormat="1" ht="72.5" x14ac:dyDescent="0.3">
      <c r="A159" s="14" t="s">
        <v>619</v>
      </c>
      <c r="B159" s="221">
        <v>0</v>
      </c>
      <c r="C159" s="15" t="s">
        <v>557</v>
      </c>
      <c r="D159" s="16" t="s">
        <v>737</v>
      </c>
      <c r="E159" s="16"/>
      <c r="F159" s="183"/>
      <c r="G159" s="183"/>
      <c r="H159" s="183"/>
      <c r="I159" s="284">
        <v>0</v>
      </c>
      <c r="J159" s="280">
        <v>0.23</v>
      </c>
      <c r="K159" s="10">
        <f t="shared" si="8"/>
        <v>0</v>
      </c>
      <c r="L159" s="10">
        <f t="shared" si="9"/>
        <v>0</v>
      </c>
      <c r="M159" s="81"/>
    </row>
    <row r="160" spans="1:13" s="1" customFormat="1" ht="87" x14ac:dyDescent="0.3">
      <c r="A160" s="14" t="s">
        <v>618</v>
      </c>
      <c r="B160" s="221">
        <v>0</v>
      </c>
      <c r="C160" s="15" t="s">
        <v>455</v>
      </c>
      <c r="D160" s="16"/>
      <c r="E160" s="16"/>
      <c r="F160" s="183"/>
      <c r="G160" s="183"/>
      <c r="H160" s="183"/>
      <c r="I160" s="284">
        <v>0</v>
      </c>
      <c r="J160" s="280">
        <v>0.23</v>
      </c>
      <c r="K160" s="10">
        <f t="shared" si="8"/>
        <v>0</v>
      </c>
      <c r="L160" s="10">
        <f t="shared" si="9"/>
        <v>0</v>
      </c>
      <c r="M160" s="81"/>
    </row>
    <row r="161" spans="1:13" s="1" customFormat="1" ht="145" x14ac:dyDescent="0.3">
      <c r="A161" s="14" t="s">
        <v>616</v>
      </c>
      <c r="B161" s="221">
        <v>0</v>
      </c>
      <c r="C161" s="15" t="s">
        <v>617</v>
      </c>
      <c r="D161" s="16" t="s">
        <v>709</v>
      </c>
      <c r="E161" s="16"/>
      <c r="F161" s="183"/>
      <c r="G161" s="183"/>
      <c r="H161" s="183"/>
      <c r="I161" s="284">
        <v>0</v>
      </c>
      <c r="J161" s="280">
        <v>0.23</v>
      </c>
      <c r="K161" s="10">
        <f t="shared" si="8"/>
        <v>0</v>
      </c>
      <c r="L161" s="10">
        <f t="shared" si="9"/>
        <v>0</v>
      </c>
      <c r="M161" s="81"/>
    </row>
    <row r="162" spans="1:13" s="1" customFormat="1" ht="87" x14ac:dyDescent="0.3">
      <c r="A162" s="14" t="s">
        <v>614</v>
      </c>
      <c r="B162" s="221">
        <v>0</v>
      </c>
      <c r="C162" s="15" t="s">
        <v>615</v>
      </c>
      <c r="D162" s="16" t="s">
        <v>710</v>
      </c>
      <c r="E162" s="16"/>
      <c r="F162" s="183"/>
      <c r="G162" s="183"/>
      <c r="H162" s="183"/>
      <c r="I162" s="284">
        <v>0</v>
      </c>
      <c r="J162" s="280">
        <v>0.23</v>
      </c>
      <c r="K162" s="10">
        <f t="shared" si="8"/>
        <v>0</v>
      </c>
      <c r="L162" s="10">
        <f t="shared" si="9"/>
        <v>0</v>
      </c>
      <c r="M162" s="81"/>
    </row>
    <row r="163" spans="1:13" s="1" customFormat="1" ht="188.5" x14ac:dyDescent="0.3">
      <c r="A163" s="14" t="s">
        <v>613</v>
      </c>
      <c r="B163" s="221">
        <v>0</v>
      </c>
      <c r="C163" s="15" t="s">
        <v>456</v>
      </c>
      <c r="D163" s="16"/>
      <c r="E163" s="16"/>
      <c r="F163" s="183"/>
      <c r="G163" s="183"/>
      <c r="H163" s="183"/>
      <c r="I163" s="284">
        <v>0</v>
      </c>
      <c r="J163" s="280">
        <v>0.23</v>
      </c>
      <c r="K163" s="10">
        <f t="shared" si="8"/>
        <v>0</v>
      </c>
      <c r="L163" s="10">
        <f t="shared" si="9"/>
        <v>0</v>
      </c>
      <c r="M163" s="81"/>
    </row>
    <row r="164" spans="1:13" s="1" customFormat="1" ht="72.5" x14ac:dyDescent="0.3">
      <c r="A164" s="14" t="s">
        <v>399</v>
      </c>
      <c r="B164" s="221">
        <v>0</v>
      </c>
      <c r="C164" s="15" t="s">
        <v>457</v>
      </c>
      <c r="D164" s="16" t="s">
        <v>711</v>
      </c>
      <c r="E164" s="16"/>
      <c r="F164" s="183"/>
      <c r="G164" s="183"/>
      <c r="H164" s="183"/>
      <c r="I164" s="284">
        <v>0</v>
      </c>
      <c r="J164" s="280">
        <v>0.23</v>
      </c>
      <c r="K164" s="10">
        <f t="shared" si="8"/>
        <v>0</v>
      </c>
      <c r="L164" s="10">
        <f t="shared" si="9"/>
        <v>0</v>
      </c>
      <c r="M164" s="81"/>
    </row>
    <row r="165" spans="1:13" s="1" customFormat="1" ht="72.5" x14ac:dyDescent="0.3">
      <c r="A165" s="14" t="s">
        <v>400</v>
      </c>
      <c r="B165" s="221">
        <v>0</v>
      </c>
      <c r="C165" s="15" t="s">
        <v>219</v>
      </c>
      <c r="D165" s="16" t="s">
        <v>712</v>
      </c>
      <c r="E165" s="16"/>
      <c r="F165" s="183"/>
      <c r="G165" s="183"/>
      <c r="H165" s="183"/>
      <c r="I165" s="284">
        <v>0</v>
      </c>
      <c r="J165" s="280">
        <v>0.23</v>
      </c>
      <c r="K165" s="10">
        <f t="shared" si="8"/>
        <v>0</v>
      </c>
      <c r="L165" s="10">
        <f t="shared" si="9"/>
        <v>0</v>
      </c>
      <c r="M165" s="81"/>
    </row>
    <row r="166" spans="1:13" s="1" customFormat="1" ht="72.5" x14ac:dyDescent="0.3">
      <c r="A166" s="14" t="s">
        <v>401</v>
      </c>
      <c r="B166" s="221">
        <v>0</v>
      </c>
      <c r="C166" s="15" t="s">
        <v>221</v>
      </c>
      <c r="D166" s="16" t="s">
        <v>713</v>
      </c>
      <c r="E166" s="16"/>
      <c r="F166" s="183"/>
      <c r="G166" s="183"/>
      <c r="H166" s="183"/>
      <c r="I166" s="284">
        <v>0</v>
      </c>
      <c r="J166" s="280">
        <v>0.23</v>
      </c>
      <c r="K166" s="10">
        <f t="shared" si="8"/>
        <v>0</v>
      </c>
      <c r="L166" s="10">
        <f t="shared" si="9"/>
        <v>0</v>
      </c>
      <c r="M166" s="81"/>
    </row>
    <row r="167" spans="1:13" s="1" customFormat="1" ht="72.5" x14ac:dyDescent="0.3">
      <c r="A167" s="14" t="s">
        <v>402</v>
      </c>
      <c r="B167" s="221">
        <v>0</v>
      </c>
      <c r="C167" s="15" t="s">
        <v>223</v>
      </c>
      <c r="D167" s="16" t="s">
        <v>714</v>
      </c>
      <c r="E167" s="16"/>
      <c r="F167" s="183"/>
      <c r="G167" s="183"/>
      <c r="H167" s="183"/>
      <c r="I167" s="284">
        <v>0</v>
      </c>
      <c r="J167" s="280">
        <v>0.23</v>
      </c>
      <c r="K167" s="10">
        <f t="shared" si="8"/>
        <v>0</v>
      </c>
      <c r="L167" s="10">
        <f t="shared" si="9"/>
        <v>0</v>
      </c>
      <c r="M167" s="81"/>
    </row>
    <row r="168" spans="1:13" s="1" customFormat="1" ht="72.5" x14ac:dyDescent="0.3">
      <c r="A168" s="14" t="s">
        <v>403</v>
      </c>
      <c r="B168" s="221">
        <v>0</v>
      </c>
      <c r="C168" s="15" t="s">
        <v>404</v>
      </c>
      <c r="D168" s="16" t="s">
        <v>715</v>
      </c>
      <c r="E168" s="16"/>
      <c r="F168" s="183"/>
      <c r="G168" s="183"/>
      <c r="H168" s="183"/>
      <c r="I168" s="284">
        <v>0</v>
      </c>
      <c r="J168" s="280">
        <v>0.23</v>
      </c>
      <c r="K168" s="10">
        <f t="shared" si="8"/>
        <v>0</v>
      </c>
      <c r="L168" s="10">
        <f t="shared" si="9"/>
        <v>0</v>
      </c>
      <c r="M168" s="81"/>
    </row>
    <row r="169" spans="1:13" s="1" customFormat="1" ht="72.5" x14ac:dyDescent="0.3">
      <c r="A169" s="14" t="s">
        <v>405</v>
      </c>
      <c r="B169" s="221">
        <v>0</v>
      </c>
      <c r="C169" s="15" t="s">
        <v>458</v>
      </c>
      <c r="D169" s="16" t="s">
        <v>716</v>
      </c>
      <c r="E169" s="16"/>
      <c r="F169" s="183"/>
      <c r="G169" s="183"/>
      <c r="H169" s="183"/>
      <c r="I169" s="284">
        <v>0</v>
      </c>
      <c r="J169" s="280">
        <v>0.23</v>
      </c>
      <c r="K169" s="10">
        <f t="shared" si="8"/>
        <v>0</v>
      </c>
      <c r="L169" s="10">
        <f t="shared" si="9"/>
        <v>0</v>
      </c>
      <c r="M169" s="81"/>
    </row>
    <row r="170" spans="1:13" s="1" customFormat="1" ht="72.5" x14ac:dyDescent="0.3">
      <c r="A170" s="14" t="s">
        <v>406</v>
      </c>
      <c r="B170" s="221">
        <v>0</v>
      </c>
      <c r="C170" s="15" t="s">
        <v>228</v>
      </c>
      <c r="D170" s="16"/>
      <c r="E170" s="16"/>
      <c r="F170" s="183"/>
      <c r="G170" s="183"/>
      <c r="H170" s="183"/>
      <c r="I170" s="284">
        <v>0</v>
      </c>
      <c r="J170" s="280">
        <v>0.23</v>
      </c>
      <c r="K170" s="10">
        <f t="shared" si="8"/>
        <v>0</v>
      </c>
      <c r="L170" s="10">
        <f t="shared" si="9"/>
        <v>0</v>
      </c>
      <c r="M170" s="81"/>
    </row>
    <row r="171" spans="1:13" s="1" customFormat="1" ht="72.5" x14ac:dyDescent="0.3">
      <c r="A171" s="14" t="s">
        <v>407</v>
      </c>
      <c r="B171" s="221">
        <v>0</v>
      </c>
      <c r="C171" s="15" t="s">
        <v>230</v>
      </c>
      <c r="D171" s="16" t="s">
        <v>738</v>
      </c>
      <c r="E171" s="16"/>
      <c r="F171" s="183"/>
      <c r="G171" s="183"/>
      <c r="H171" s="183"/>
      <c r="I171" s="284">
        <v>0</v>
      </c>
      <c r="J171" s="280">
        <v>0.23</v>
      </c>
      <c r="K171" s="10">
        <f t="shared" si="8"/>
        <v>0</v>
      </c>
      <c r="L171" s="10">
        <f t="shared" si="9"/>
        <v>0</v>
      </c>
      <c r="M171" s="81"/>
    </row>
    <row r="172" spans="1:13" s="1" customFormat="1" ht="72.5" x14ac:dyDescent="0.3">
      <c r="A172" s="14" t="s">
        <v>408</v>
      </c>
      <c r="B172" s="221">
        <v>0</v>
      </c>
      <c r="C172" s="15" t="s">
        <v>232</v>
      </c>
      <c r="D172" s="16" t="s">
        <v>739</v>
      </c>
      <c r="E172" s="16"/>
      <c r="F172" s="183"/>
      <c r="G172" s="183"/>
      <c r="H172" s="183"/>
      <c r="I172" s="284">
        <v>0</v>
      </c>
      <c r="J172" s="280">
        <v>0.23</v>
      </c>
      <c r="K172" s="10">
        <f t="shared" si="8"/>
        <v>0</v>
      </c>
      <c r="L172" s="10">
        <f t="shared" si="9"/>
        <v>0</v>
      </c>
      <c r="M172" s="81"/>
    </row>
    <row r="173" spans="1:13" s="1" customFormat="1" ht="29" x14ac:dyDescent="0.3">
      <c r="A173" s="14" t="s">
        <v>409</v>
      </c>
      <c r="B173" s="221">
        <v>0</v>
      </c>
      <c r="C173" s="15" t="s">
        <v>233</v>
      </c>
      <c r="D173" s="16"/>
      <c r="E173" s="16"/>
      <c r="F173" s="183"/>
      <c r="G173" s="183"/>
      <c r="H173" s="183"/>
      <c r="I173" s="284">
        <v>0</v>
      </c>
      <c r="J173" s="280">
        <v>0.23</v>
      </c>
      <c r="K173" s="10">
        <f t="shared" si="8"/>
        <v>0</v>
      </c>
      <c r="L173" s="10">
        <f t="shared" si="9"/>
        <v>0</v>
      </c>
      <c r="M173" s="81"/>
    </row>
    <row r="174" spans="1:13" s="193" customFormat="1" x14ac:dyDescent="0.3">
      <c r="A174" s="249" t="s">
        <v>410</v>
      </c>
      <c r="B174" s="250"/>
      <c r="C174" s="250"/>
      <c r="D174" s="250"/>
      <c r="E174" s="250"/>
      <c r="F174" s="250"/>
      <c r="G174" s="250"/>
      <c r="H174" s="250"/>
      <c r="I174" s="250"/>
      <c r="J174" s="251"/>
      <c r="K174" s="133">
        <f>SUM(K113:K173)</f>
        <v>0</v>
      </c>
      <c r="L174" s="252">
        <f>SUM(L113:L173)</f>
        <v>0</v>
      </c>
      <c r="M174" s="192"/>
    </row>
    <row r="175" spans="1:13" ht="14.5" x14ac:dyDescent="0.3">
      <c r="A175"/>
      <c r="B175"/>
      <c r="C175"/>
      <c r="D175"/>
      <c r="E175"/>
      <c r="F175"/>
      <c r="G175" s="141"/>
      <c r="H175" s="141"/>
      <c r="I175" s="136"/>
      <c r="J175" s="137"/>
      <c r="K175" s="138"/>
      <c r="L175" s="138"/>
    </row>
    <row r="176" spans="1:13" ht="14.5" x14ac:dyDescent="0.3">
      <c r="A176" s="59"/>
      <c r="B176" s="44"/>
      <c r="C176" s="57"/>
      <c r="D176" s="60"/>
      <c r="E176" s="60"/>
      <c r="F176" s="60"/>
      <c r="G176" s="60"/>
      <c r="H176" s="60"/>
      <c r="I176" s="45"/>
      <c r="J176" s="46"/>
      <c r="K176" s="47"/>
      <c r="L176" s="47"/>
    </row>
    <row r="177" spans="1:14" ht="21" customHeight="1" x14ac:dyDescent="0.3">
      <c r="A177" s="66" t="s">
        <v>418</v>
      </c>
      <c r="B177" s="67"/>
      <c r="C177" s="67"/>
      <c r="D177" s="65"/>
      <c r="E177" s="65"/>
      <c r="F177" s="37"/>
      <c r="G177" s="60"/>
      <c r="H177" s="60"/>
      <c r="I177" s="45"/>
      <c r="J177" s="46"/>
      <c r="K177" s="47"/>
      <c r="L177" s="47"/>
    </row>
    <row r="178" spans="1:14" ht="14.5" x14ac:dyDescent="0.3">
      <c r="A178" s="109" t="s">
        <v>279</v>
      </c>
      <c r="B178" s="109" t="s">
        <v>280</v>
      </c>
      <c r="C178" s="109" t="s">
        <v>419</v>
      </c>
      <c r="D178" s="110" t="s">
        <v>11</v>
      </c>
      <c r="E178" s="110" t="s">
        <v>492</v>
      </c>
      <c r="F178" s="42"/>
      <c r="G178" s="56"/>
      <c r="H178" s="56"/>
      <c r="I178" s="144"/>
      <c r="J178" s="145"/>
      <c r="K178" s="146"/>
      <c r="L178" s="146"/>
    </row>
    <row r="179" spans="1:14" ht="29" x14ac:dyDescent="0.3">
      <c r="A179" s="245" t="s">
        <v>600</v>
      </c>
      <c r="B179" s="246" t="s">
        <v>252</v>
      </c>
      <c r="C179" s="246" t="s">
        <v>594</v>
      </c>
      <c r="D179" s="247">
        <f>K72</f>
        <v>0</v>
      </c>
      <c r="E179" s="247">
        <f>L72</f>
        <v>0</v>
      </c>
      <c r="F179" s="37"/>
      <c r="G179" s="60"/>
      <c r="H179" s="60"/>
      <c r="I179" s="45"/>
      <c r="J179" s="46"/>
      <c r="K179" s="47"/>
      <c r="L179" s="47"/>
    </row>
    <row r="180" spans="1:14" ht="29" x14ac:dyDescent="0.3">
      <c r="A180" s="248" t="s">
        <v>601</v>
      </c>
      <c r="B180" s="248" t="s">
        <v>564</v>
      </c>
      <c r="C180" s="248" t="s">
        <v>595</v>
      </c>
      <c r="D180" s="247">
        <f>K108</f>
        <v>0</v>
      </c>
      <c r="E180" s="247">
        <f>L108</f>
        <v>0</v>
      </c>
      <c r="F180" s="42"/>
      <c r="G180" s="56"/>
      <c r="H180" s="56"/>
      <c r="I180" s="150"/>
      <c r="J180" s="125"/>
      <c r="K180" s="126"/>
      <c r="L180" s="126"/>
    </row>
    <row r="181" spans="1:14" s="2" customFormat="1" ht="29" x14ac:dyDescent="0.3">
      <c r="A181" s="248" t="s">
        <v>596</v>
      </c>
      <c r="B181" s="248" t="s">
        <v>546</v>
      </c>
      <c r="C181" s="246" t="s">
        <v>594</v>
      </c>
      <c r="D181" s="247">
        <f>K174</f>
        <v>0</v>
      </c>
      <c r="E181" s="247">
        <f>L174</f>
        <v>0</v>
      </c>
      <c r="F181" s="94"/>
      <c r="G181" s="84"/>
      <c r="H181" s="84"/>
      <c r="I181" s="85"/>
      <c r="J181" s="173"/>
      <c r="K181" s="86"/>
      <c r="L181" s="86"/>
      <c r="M181" s="81"/>
      <c r="N181" s="1"/>
    </row>
    <row r="182" spans="1:14" ht="15.65" customHeight="1" x14ac:dyDescent="0.3">
      <c r="A182" s="153" t="s">
        <v>423</v>
      </c>
      <c r="B182" s="154"/>
      <c r="C182" s="155"/>
      <c r="D182" s="111">
        <f>SUM(D179:D181)</f>
        <v>0</v>
      </c>
      <c r="E182" s="112">
        <f>SUM(E179:E181)</f>
        <v>0</v>
      </c>
      <c r="F182" s="42"/>
      <c r="G182" s="56"/>
      <c r="H182" s="56"/>
      <c r="I182" s="150"/>
      <c r="J182" s="125"/>
      <c r="K182" s="126"/>
      <c r="L182" s="126"/>
    </row>
    <row r="183" spans="1:14" ht="14.5" x14ac:dyDescent="0.3">
      <c r="A183" s="55"/>
      <c r="B183" s="44"/>
      <c r="C183" s="43"/>
      <c r="D183" s="60"/>
      <c r="E183" s="60"/>
      <c r="F183" s="60"/>
      <c r="G183" s="60"/>
      <c r="H183" s="60"/>
      <c r="I183" s="45"/>
      <c r="J183" s="46"/>
      <c r="K183" s="47"/>
      <c r="L183" s="47"/>
    </row>
    <row r="184" spans="1:14" ht="14.5" x14ac:dyDescent="0.3">
      <c r="A184" s="55"/>
      <c r="B184" s="44"/>
      <c r="C184" s="48"/>
      <c r="D184" s="60"/>
      <c r="E184" s="60"/>
      <c r="F184" s="60"/>
      <c r="G184" s="60"/>
      <c r="H184" s="60"/>
      <c r="I184" s="45"/>
      <c r="J184" s="46"/>
      <c r="K184" s="47"/>
      <c r="L184" s="47"/>
    </row>
    <row r="185" spans="1:14" ht="14.5" x14ac:dyDescent="0.3">
      <c r="A185" s="55"/>
      <c r="B185" s="44"/>
      <c r="C185" s="48"/>
      <c r="D185" s="60"/>
      <c r="E185" s="60"/>
      <c r="F185" s="60"/>
      <c r="G185" s="60"/>
      <c r="H185" s="60"/>
      <c r="I185" s="50"/>
      <c r="J185" s="46"/>
      <c r="K185" s="47"/>
      <c r="L185" s="47"/>
    </row>
    <row r="186" spans="1:14" ht="14.5" x14ac:dyDescent="0.3">
      <c r="A186" s="61"/>
      <c r="B186" s="44"/>
      <c r="C186" s="48"/>
      <c r="D186" s="60"/>
      <c r="E186" s="60"/>
      <c r="F186" s="60"/>
      <c r="G186" s="60"/>
      <c r="H186" s="60"/>
      <c r="I186" s="50"/>
      <c r="J186" s="46"/>
      <c r="K186" s="47"/>
      <c r="L186" s="47"/>
    </row>
    <row r="187" spans="1:14" ht="14.5" x14ac:dyDescent="0.3">
      <c r="A187" s="61"/>
      <c r="B187" s="44"/>
      <c r="C187" s="48"/>
      <c r="D187" s="60"/>
      <c r="E187" s="60"/>
      <c r="F187" s="60"/>
      <c r="G187" s="60"/>
      <c r="H187" s="60"/>
      <c r="I187" s="50"/>
      <c r="J187" s="46"/>
      <c r="K187" s="47"/>
      <c r="L187" s="47"/>
    </row>
    <row r="188" spans="1:14" ht="14.5" x14ac:dyDescent="0.3">
      <c r="A188" s="61"/>
      <c r="B188" s="44"/>
      <c r="C188" s="48"/>
      <c r="D188" s="60"/>
      <c r="E188" s="60"/>
      <c r="F188" s="60"/>
      <c r="G188" s="60"/>
      <c r="H188" s="60"/>
      <c r="I188" s="50"/>
      <c r="J188" s="46"/>
      <c r="K188" s="47"/>
      <c r="L188" s="47"/>
    </row>
    <row r="189" spans="1:14" ht="14.5" x14ac:dyDescent="0.3">
      <c r="A189" s="61"/>
      <c r="B189" s="44"/>
      <c r="C189" s="48"/>
      <c r="D189" s="60"/>
      <c r="E189" s="60"/>
      <c r="F189" s="60"/>
      <c r="G189" s="60"/>
      <c r="H189" s="60"/>
      <c r="I189" s="50"/>
      <c r="J189" s="46"/>
      <c r="K189" s="47"/>
      <c r="L189" s="47"/>
    </row>
    <row r="190" spans="1:14" ht="14.5" x14ac:dyDescent="0.3">
      <c r="A190" s="61"/>
      <c r="B190" s="44"/>
      <c r="C190" s="48"/>
      <c r="D190" s="60"/>
      <c r="E190" s="60"/>
      <c r="F190" s="60"/>
      <c r="G190" s="60"/>
      <c r="H190" s="60"/>
      <c r="I190" s="50"/>
      <c r="J190" s="46"/>
      <c r="K190" s="47"/>
      <c r="L190" s="47"/>
    </row>
    <row r="191" spans="1:14" ht="14.5" x14ac:dyDescent="0.3">
      <c r="A191" s="61"/>
      <c r="B191" s="44"/>
      <c r="C191" s="48"/>
      <c r="D191" s="60"/>
      <c r="E191" s="60"/>
      <c r="F191" s="60"/>
      <c r="G191" s="60"/>
      <c r="H191" s="60"/>
      <c r="I191" s="50"/>
      <c r="J191" s="46"/>
      <c r="K191" s="47"/>
      <c r="L191" s="47"/>
    </row>
    <row r="192" spans="1:14" ht="14.5" x14ac:dyDescent="0.3">
      <c r="A192" s="61"/>
      <c r="B192" s="44"/>
      <c r="C192" s="48"/>
      <c r="D192" s="60"/>
      <c r="E192" s="60"/>
      <c r="F192" s="60"/>
      <c r="G192" s="60"/>
      <c r="H192" s="60"/>
      <c r="I192" s="50"/>
      <c r="J192" s="46"/>
      <c r="K192" s="47"/>
      <c r="L192" s="47"/>
    </row>
    <row r="193" spans="1:12" ht="14.5" x14ac:dyDescent="0.3">
      <c r="A193" s="61"/>
      <c r="B193" s="44"/>
      <c r="C193" s="48"/>
      <c r="D193" s="60"/>
      <c r="E193" s="60"/>
      <c r="F193" s="60"/>
      <c r="G193" s="60"/>
      <c r="H193" s="60"/>
      <c r="I193" s="50"/>
      <c r="J193" s="46"/>
      <c r="K193" s="47"/>
      <c r="L193" s="47"/>
    </row>
    <row r="194" spans="1:12" ht="14.5" x14ac:dyDescent="0.3">
      <c r="A194" s="61"/>
      <c r="B194" s="44"/>
      <c r="C194" s="48"/>
      <c r="D194" s="60"/>
      <c r="E194" s="60"/>
      <c r="F194" s="60"/>
      <c r="G194" s="60"/>
      <c r="H194" s="60"/>
      <c r="I194" s="50"/>
      <c r="J194" s="46"/>
      <c r="K194" s="47"/>
      <c r="L194" s="47"/>
    </row>
    <row r="195" spans="1:12" ht="14.5" x14ac:dyDescent="0.3">
      <c r="A195" s="61"/>
      <c r="B195" s="44"/>
      <c r="C195" s="48"/>
      <c r="D195" s="60"/>
      <c r="E195" s="60"/>
      <c r="F195" s="60"/>
      <c r="G195" s="60"/>
      <c r="H195" s="60"/>
      <c r="I195" s="50"/>
      <c r="J195" s="46"/>
      <c r="K195" s="47"/>
      <c r="L195" s="47"/>
    </row>
    <row r="196" spans="1:12" ht="14.5" x14ac:dyDescent="0.3">
      <c r="A196" s="61"/>
      <c r="B196" s="44"/>
      <c r="C196" s="48"/>
      <c r="D196" s="60"/>
      <c r="E196" s="60"/>
      <c r="F196" s="60"/>
      <c r="G196" s="60"/>
      <c r="H196" s="60"/>
      <c r="I196" s="50"/>
      <c r="J196" s="46"/>
      <c r="K196" s="47"/>
      <c r="L196" s="47"/>
    </row>
    <row r="197" spans="1:12" ht="14.5" x14ac:dyDescent="0.3">
      <c r="A197" s="61"/>
      <c r="B197" s="44"/>
      <c r="C197" s="48"/>
      <c r="D197" s="60"/>
      <c r="E197" s="60"/>
      <c r="F197" s="60"/>
      <c r="G197" s="60"/>
      <c r="H197" s="60"/>
      <c r="I197" s="50"/>
      <c r="J197" s="46"/>
      <c r="K197" s="47"/>
      <c r="L197" s="47"/>
    </row>
    <row r="198" spans="1:12" ht="14.5" x14ac:dyDescent="0.3">
      <c r="A198" s="61"/>
      <c r="B198" s="44"/>
      <c r="C198" s="48"/>
      <c r="D198" s="60"/>
      <c r="E198" s="60"/>
      <c r="F198" s="60"/>
      <c r="G198" s="60"/>
      <c r="H198" s="60"/>
      <c r="I198" s="50"/>
      <c r="J198" s="46"/>
      <c r="K198" s="47"/>
      <c r="L198" s="47"/>
    </row>
    <row r="199" spans="1:12" ht="14.5" x14ac:dyDescent="0.3">
      <c r="A199" s="61"/>
      <c r="B199" s="44"/>
      <c r="C199" s="48"/>
      <c r="D199" s="60"/>
      <c r="E199" s="60"/>
      <c r="F199" s="60"/>
      <c r="G199" s="60"/>
      <c r="H199" s="60"/>
      <c r="I199" s="50"/>
      <c r="J199" s="46"/>
      <c r="K199" s="47"/>
      <c r="L199" s="47"/>
    </row>
    <row r="200" spans="1:12" ht="14.5" x14ac:dyDescent="0.3">
      <c r="A200" s="61"/>
      <c r="B200" s="44"/>
      <c r="C200" s="48"/>
      <c r="D200" s="60"/>
      <c r="E200" s="60"/>
      <c r="F200" s="60"/>
      <c r="G200" s="60"/>
      <c r="H200" s="60"/>
      <c r="I200" s="50"/>
      <c r="J200" s="46"/>
      <c r="K200" s="47"/>
      <c r="L200" s="47"/>
    </row>
    <row r="201" spans="1:12" ht="14.5" x14ac:dyDescent="0.3">
      <c r="A201" s="61"/>
      <c r="B201" s="44"/>
      <c r="C201" s="48"/>
      <c r="D201" s="60"/>
      <c r="E201" s="60"/>
      <c r="F201" s="60"/>
      <c r="G201" s="60"/>
      <c r="H201" s="60"/>
      <c r="I201" s="50"/>
      <c r="J201" s="46"/>
      <c r="K201" s="47"/>
      <c r="L201" s="47"/>
    </row>
    <row r="202" spans="1:12" ht="14.5" x14ac:dyDescent="0.3">
      <c r="A202" s="61"/>
      <c r="B202" s="44"/>
      <c r="C202" s="48"/>
      <c r="D202" s="60"/>
      <c r="E202" s="60"/>
      <c r="F202" s="60"/>
      <c r="G202" s="60"/>
      <c r="H202" s="60"/>
      <c r="I202" s="50"/>
      <c r="J202" s="46"/>
      <c r="K202" s="47"/>
      <c r="L202" s="47"/>
    </row>
    <row r="203" spans="1:12" ht="14.5" x14ac:dyDescent="0.3">
      <c r="A203" s="61"/>
      <c r="B203" s="44"/>
      <c r="C203" s="48"/>
      <c r="D203" s="60"/>
      <c r="E203" s="60"/>
      <c r="F203" s="60"/>
      <c r="G203" s="60"/>
      <c r="H203" s="60"/>
      <c r="I203" s="50"/>
      <c r="J203" s="46"/>
      <c r="K203" s="47"/>
      <c r="L203" s="47"/>
    </row>
    <row r="204" spans="1:12" ht="14.5" x14ac:dyDescent="0.3">
      <c r="A204" s="61"/>
      <c r="B204" s="44"/>
      <c r="C204" s="48"/>
      <c r="D204" s="60"/>
      <c r="E204" s="60"/>
      <c r="F204" s="60"/>
      <c r="G204" s="60"/>
      <c r="H204" s="60"/>
      <c r="I204" s="50"/>
      <c r="J204" s="46"/>
      <c r="K204" s="47"/>
      <c r="L204" s="47"/>
    </row>
    <row r="205" spans="1:12" ht="14.5" x14ac:dyDescent="0.3">
      <c r="A205" s="61"/>
      <c r="B205" s="44"/>
      <c r="C205" s="48"/>
      <c r="D205" s="60"/>
      <c r="E205" s="60"/>
      <c r="F205" s="60"/>
      <c r="G205" s="60"/>
      <c r="H205" s="60"/>
      <c r="I205" s="50"/>
      <c r="J205" s="46"/>
      <c r="K205" s="47"/>
      <c r="L205" s="47"/>
    </row>
    <row r="206" spans="1:12" ht="14.5" x14ac:dyDescent="0.3">
      <c r="A206" s="61"/>
      <c r="B206" s="44"/>
      <c r="C206" s="48"/>
      <c r="D206" s="60"/>
      <c r="E206" s="60"/>
      <c r="F206" s="60"/>
      <c r="G206" s="60"/>
      <c r="H206" s="60"/>
      <c r="I206" s="50"/>
      <c r="J206" s="46"/>
      <c r="K206" s="47"/>
      <c r="L206" s="47"/>
    </row>
    <row r="207" spans="1:12" ht="14.5" x14ac:dyDescent="0.3">
      <c r="A207" s="61"/>
      <c r="B207" s="44"/>
      <c r="C207" s="48"/>
      <c r="D207" s="60"/>
      <c r="E207" s="60"/>
      <c r="F207" s="60"/>
      <c r="G207" s="60"/>
      <c r="H207" s="60"/>
      <c r="I207" s="50"/>
      <c r="J207" s="46"/>
      <c r="K207" s="47"/>
      <c r="L207" s="47"/>
    </row>
    <row r="208" spans="1:12" ht="14.5" x14ac:dyDescent="0.3">
      <c r="A208" s="61"/>
      <c r="B208" s="44"/>
      <c r="C208" s="48"/>
      <c r="D208" s="60"/>
      <c r="E208" s="60"/>
      <c r="F208" s="60"/>
      <c r="G208" s="60"/>
      <c r="H208" s="60"/>
      <c r="I208" s="50"/>
      <c r="J208" s="46"/>
      <c r="K208" s="47"/>
      <c r="L208" s="47"/>
    </row>
    <row r="209" spans="1:12" ht="14.5" x14ac:dyDescent="0.3">
      <c r="A209" s="61"/>
      <c r="B209" s="44"/>
      <c r="C209" s="48"/>
      <c r="D209" s="60"/>
      <c r="E209" s="60"/>
      <c r="F209" s="60"/>
      <c r="G209" s="60"/>
      <c r="H209" s="60"/>
      <c r="I209" s="50"/>
      <c r="J209" s="46"/>
      <c r="K209" s="47"/>
      <c r="L209" s="47"/>
    </row>
    <row r="210" spans="1:12" ht="14.5" x14ac:dyDescent="0.3">
      <c r="A210" s="61"/>
      <c r="B210" s="44"/>
      <c r="C210" s="48"/>
      <c r="D210" s="60"/>
      <c r="E210" s="60"/>
      <c r="F210" s="60"/>
      <c r="G210" s="60"/>
      <c r="H210" s="60"/>
      <c r="I210" s="50"/>
      <c r="J210" s="46"/>
      <c r="K210" s="47"/>
      <c r="L210" s="47"/>
    </row>
    <row r="211" spans="1:12" ht="14.5" x14ac:dyDescent="0.3">
      <c r="A211" s="61"/>
      <c r="B211" s="44"/>
      <c r="C211" s="48"/>
      <c r="D211" s="60"/>
      <c r="E211" s="60"/>
      <c r="F211" s="60"/>
      <c r="G211" s="60"/>
      <c r="H211" s="60"/>
      <c r="I211" s="50"/>
      <c r="J211" s="46"/>
      <c r="K211" s="47"/>
      <c r="L211" s="47"/>
    </row>
    <row r="212" spans="1:12" ht="14.5" x14ac:dyDescent="0.3">
      <c r="A212" s="61"/>
      <c r="B212" s="44"/>
      <c r="C212" s="48"/>
      <c r="D212" s="60"/>
      <c r="E212" s="60"/>
      <c r="F212" s="60"/>
      <c r="G212" s="60"/>
      <c r="H212" s="60"/>
      <c r="I212" s="50"/>
      <c r="J212" s="46"/>
      <c r="K212" s="47"/>
      <c r="L212" s="47"/>
    </row>
    <row r="213" spans="1:12" ht="14.5" x14ac:dyDescent="0.3">
      <c r="A213" s="61"/>
      <c r="B213" s="44"/>
      <c r="C213" s="48"/>
      <c r="D213" s="60"/>
      <c r="E213" s="60"/>
      <c r="F213" s="60"/>
      <c r="G213" s="60"/>
      <c r="H213" s="60"/>
      <c r="I213" s="50"/>
      <c r="J213" s="46"/>
      <c r="K213" s="47"/>
      <c r="L213" s="47"/>
    </row>
    <row r="214" spans="1:12" ht="14.5" x14ac:dyDescent="0.3">
      <c r="A214" s="61"/>
      <c r="B214" s="44"/>
      <c r="C214" s="48"/>
      <c r="D214" s="60"/>
      <c r="E214" s="60"/>
      <c r="F214" s="60"/>
      <c r="G214" s="60"/>
      <c r="H214" s="60"/>
      <c r="I214" s="50"/>
      <c r="J214" s="46"/>
      <c r="K214" s="47"/>
      <c r="L214" s="47"/>
    </row>
    <row r="215" spans="1:12" ht="14.5" x14ac:dyDescent="0.3">
      <c r="A215" s="61"/>
      <c r="B215" s="44"/>
      <c r="C215" s="48"/>
      <c r="D215" s="60"/>
      <c r="E215" s="60"/>
      <c r="F215" s="60"/>
      <c r="G215" s="60"/>
      <c r="H215" s="60"/>
      <c r="I215" s="50"/>
      <c r="J215" s="46"/>
      <c r="K215" s="47"/>
      <c r="L215" s="47"/>
    </row>
    <row r="216" spans="1:12" ht="14.5" x14ac:dyDescent="0.3">
      <c r="A216" s="61"/>
      <c r="B216" s="44"/>
      <c r="C216" s="48"/>
      <c r="D216" s="60"/>
      <c r="E216" s="60"/>
      <c r="F216" s="60"/>
      <c r="G216" s="60"/>
      <c r="H216" s="60"/>
      <c r="I216" s="50"/>
      <c r="J216" s="46"/>
      <c r="K216" s="47"/>
      <c r="L216" s="47"/>
    </row>
    <row r="217" spans="1:12" ht="14.5" x14ac:dyDescent="0.3">
      <c r="A217" s="61"/>
      <c r="B217" s="44"/>
      <c r="C217" s="48"/>
      <c r="D217" s="60"/>
      <c r="E217" s="60"/>
      <c r="F217" s="60"/>
      <c r="G217" s="60"/>
      <c r="H217" s="60"/>
      <c r="I217" s="50"/>
      <c r="J217" s="46"/>
      <c r="K217" s="47"/>
      <c r="L217" s="47"/>
    </row>
    <row r="218" spans="1:12" ht="14.5" x14ac:dyDescent="0.3">
      <c r="A218" s="61"/>
      <c r="B218" s="44"/>
      <c r="C218" s="48"/>
      <c r="D218" s="60"/>
      <c r="E218" s="60"/>
      <c r="F218" s="60"/>
      <c r="G218" s="60"/>
      <c r="H218" s="60"/>
      <c r="I218" s="50"/>
      <c r="J218" s="46"/>
      <c r="K218" s="47"/>
      <c r="L218" s="47"/>
    </row>
    <row r="219" spans="1:12" ht="14.5" x14ac:dyDescent="0.3">
      <c r="A219" s="61"/>
      <c r="B219" s="44"/>
      <c r="C219" s="48"/>
      <c r="D219" s="60"/>
      <c r="E219" s="60"/>
      <c r="F219" s="60"/>
      <c r="G219" s="60"/>
      <c r="H219" s="60"/>
      <c r="I219" s="50"/>
      <c r="J219" s="46"/>
      <c r="K219" s="47"/>
      <c r="L219" s="47"/>
    </row>
    <row r="220" spans="1:12" ht="14.5" x14ac:dyDescent="0.3">
      <c r="A220" s="61"/>
      <c r="B220" s="44"/>
      <c r="C220" s="48"/>
      <c r="D220" s="60"/>
      <c r="E220" s="60"/>
      <c r="F220" s="60"/>
      <c r="G220" s="60"/>
      <c r="H220" s="60"/>
      <c r="I220" s="50"/>
      <c r="J220" s="46"/>
      <c r="K220" s="47"/>
      <c r="L220" s="47"/>
    </row>
    <row r="221" spans="1:12" ht="14.5" x14ac:dyDescent="0.3">
      <c r="A221" s="61"/>
      <c r="B221" s="44"/>
      <c r="C221" s="48"/>
      <c r="D221" s="60"/>
      <c r="E221" s="60"/>
      <c r="F221" s="60"/>
      <c r="G221" s="60"/>
      <c r="H221" s="60"/>
      <c r="I221" s="50"/>
      <c r="J221" s="46"/>
      <c r="K221" s="47"/>
      <c r="L221" s="47"/>
    </row>
    <row r="222" spans="1:12" ht="14.5" x14ac:dyDescent="0.3">
      <c r="A222" s="61"/>
      <c r="B222" s="44"/>
      <c r="C222" s="48"/>
      <c r="D222" s="60"/>
      <c r="E222" s="60"/>
      <c r="F222" s="60"/>
      <c r="G222" s="60"/>
      <c r="H222" s="60"/>
      <c r="I222" s="50"/>
      <c r="J222" s="46"/>
      <c r="K222" s="47"/>
      <c r="L222" s="47"/>
    </row>
    <row r="223" spans="1:12" ht="14.5" x14ac:dyDescent="0.3">
      <c r="A223" s="61"/>
      <c r="B223" s="44"/>
      <c r="C223" s="48"/>
      <c r="D223" s="60"/>
      <c r="E223" s="60"/>
      <c r="F223" s="60"/>
      <c r="G223" s="60"/>
      <c r="H223" s="60"/>
      <c r="I223" s="50"/>
      <c r="J223" s="46"/>
      <c r="K223" s="47"/>
      <c r="L223" s="47"/>
    </row>
    <row r="224" spans="1:12" ht="14.5" x14ac:dyDescent="0.3">
      <c r="A224" s="61"/>
      <c r="B224" s="44"/>
      <c r="C224" s="48"/>
      <c r="D224" s="60"/>
      <c r="E224" s="60"/>
      <c r="F224" s="60"/>
      <c r="G224" s="60"/>
      <c r="H224" s="60"/>
      <c r="I224" s="50"/>
      <c r="J224" s="46"/>
      <c r="K224" s="47"/>
      <c r="L224" s="47"/>
    </row>
    <row r="225" spans="1:12" ht="14.5" x14ac:dyDescent="0.3">
      <c r="A225" s="61"/>
      <c r="B225" s="44"/>
      <c r="C225" s="48"/>
      <c r="D225" s="60"/>
      <c r="E225" s="60"/>
      <c r="F225" s="60"/>
      <c r="G225" s="60"/>
      <c r="H225" s="60"/>
      <c r="I225" s="50"/>
      <c r="J225" s="46"/>
      <c r="K225" s="47"/>
      <c r="L225" s="47"/>
    </row>
    <row r="226" spans="1:12" ht="14.5" x14ac:dyDescent="0.3">
      <c r="A226" s="61"/>
      <c r="B226" s="44"/>
      <c r="C226" s="48"/>
      <c r="D226" s="60"/>
      <c r="E226" s="60"/>
      <c r="F226" s="60"/>
      <c r="G226" s="60"/>
      <c r="H226" s="60"/>
      <c r="I226" s="50"/>
      <c r="J226" s="46"/>
      <c r="K226" s="47"/>
      <c r="L226" s="47"/>
    </row>
    <row r="227" spans="1:12" ht="14.5" x14ac:dyDescent="0.3">
      <c r="A227" s="61"/>
      <c r="B227" s="44"/>
      <c r="C227" s="48"/>
      <c r="D227" s="60"/>
      <c r="E227" s="60"/>
      <c r="F227" s="60"/>
      <c r="G227" s="60"/>
      <c r="H227" s="60"/>
      <c r="I227" s="50"/>
      <c r="J227" s="46"/>
      <c r="K227" s="47"/>
      <c r="L227" s="47"/>
    </row>
    <row r="228" spans="1:12" ht="14.5" x14ac:dyDescent="0.3">
      <c r="A228" s="61"/>
      <c r="B228" s="44"/>
      <c r="C228" s="48"/>
      <c r="D228" s="60"/>
      <c r="E228" s="60"/>
      <c r="F228" s="60"/>
      <c r="G228" s="60"/>
      <c r="H228" s="60"/>
      <c r="I228" s="50"/>
      <c r="J228" s="46"/>
      <c r="K228" s="47"/>
      <c r="L228" s="47"/>
    </row>
    <row r="229" spans="1:12" ht="14.5" x14ac:dyDescent="0.3">
      <c r="A229" s="61"/>
      <c r="B229" s="44"/>
      <c r="C229" s="48"/>
      <c r="D229" s="60"/>
      <c r="E229" s="60"/>
      <c r="F229" s="60"/>
      <c r="G229" s="60"/>
      <c r="H229" s="60"/>
      <c r="I229" s="50"/>
      <c r="J229" s="46"/>
      <c r="K229" s="47"/>
      <c r="L229" s="47"/>
    </row>
    <row r="230" spans="1:12" ht="14.5" x14ac:dyDescent="0.3">
      <c r="A230" s="61"/>
      <c r="B230" s="44"/>
      <c r="C230" s="48"/>
      <c r="D230" s="60"/>
      <c r="E230" s="60"/>
      <c r="F230" s="60"/>
      <c r="G230" s="60"/>
      <c r="H230" s="60"/>
      <c r="I230" s="50"/>
      <c r="J230" s="46"/>
      <c r="K230" s="47"/>
      <c r="L230" s="47"/>
    </row>
    <row r="231" spans="1:12" ht="14.5" x14ac:dyDescent="0.3">
      <c r="A231" s="61"/>
      <c r="B231" s="44"/>
      <c r="C231" s="48"/>
      <c r="D231" s="60"/>
      <c r="E231" s="60"/>
      <c r="F231" s="60"/>
      <c r="G231" s="60"/>
      <c r="H231" s="60"/>
      <c r="I231" s="50"/>
      <c r="J231" s="46"/>
      <c r="K231" s="47"/>
      <c r="L231" s="47"/>
    </row>
    <row r="232" spans="1:12" ht="14.5" x14ac:dyDescent="0.3">
      <c r="A232" s="61"/>
      <c r="B232" s="44"/>
      <c r="C232" s="48"/>
      <c r="D232" s="60"/>
      <c r="E232" s="60"/>
      <c r="F232" s="60"/>
      <c r="G232" s="60"/>
      <c r="H232" s="60"/>
      <c r="I232" s="50"/>
      <c r="J232" s="46"/>
      <c r="K232" s="47"/>
      <c r="L232" s="47"/>
    </row>
    <row r="233" spans="1:12" ht="14.5" x14ac:dyDescent="0.3">
      <c r="A233" s="61"/>
      <c r="B233" s="44"/>
      <c r="C233" s="48"/>
      <c r="D233" s="60"/>
      <c r="E233" s="60"/>
      <c r="F233" s="60"/>
      <c r="G233" s="60"/>
      <c r="H233" s="60"/>
      <c r="I233" s="50"/>
      <c r="J233" s="46"/>
      <c r="K233" s="47"/>
      <c r="L233" s="47"/>
    </row>
    <row r="234" spans="1:12" ht="14.5" x14ac:dyDescent="0.3">
      <c r="A234" s="61"/>
      <c r="B234" s="44"/>
      <c r="C234" s="48"/>
      <c r="D234" s="60"/>
      <c r="E234" s="60"/>
      <c r="F234" s="60"/>
      <c r="G234" s="60"/>
      <c r="H234" s="60"/>
      <c r="I234" s="50"/>
      <c r="J234" s="46"/>
      <c r="K234" s="47"/>
      <c r="L234" s="47"/>
    </row>
    <row r="235" spans="1:12" ht="14.5" x14ac:dyDescent="0.3">
      <c r="A235" s="61"/>
      <c r="B235" s="44"/>
      <c r="C235" s="48"/>
      <c r="D235" s="60"/>
      <c r="E235" s="60"/>
      <c r="F235" s="60"/>
      <c r="G235" s="60"/>
      <c r="H235" s="60"/>
      <c r="I235" s="50"/>
      <c r="J235" s="46"/>
      <c r="K235" s="47"/>
      <c r="L235" s="47"/>
    </row>
    <row r="236" spans="1:12" ht="14.5" x14ac:dyDescent="0.3">
      <c r="A236" s="61"/>
      <c r="B236" s="44"/>
      <c r="C236" s="48"/>
      <c r="D236" s="60"/>
      <c r="E236" s="60"/>
      <c r="F236" s="60"/>
      <c r="G236" s="60"/>
      <c r="H236" s="60"/>
      <c r="I236" s="50"/>
      <c r="J236" s="46"/>
      <c r="K236" s="47"/>
      <c r="L236" s="47"/>
    </row>
    <row r="237" spans="1:12" ht="14.5" x14ac:dyDescent="0.3">
      <c r="A237" s="61"/>
      <c r="B237" s="44"/>
      <c r="C237" s="48"/>
      <c r="D237" s="60"/>
      <c r="E237" s="60"/>
      <c r="F237" s="60"/>
      <c r="G237" s="60"/>
      <c r="H237" s="60"/>
      <c r="I237" s="50"/>
      <c r="J237" s="46"/>
      <c r="K237" s="47"/>
      <c r="L237" s="47"/>
    </row>
    <row r="238" spans="1:12" ht="14.5" x14ac:dyDescent="0.3">
      <c r="A238" s="61"/>
      <c r="B238" s="44"/>
      <c r="C238" s="48"/>
      <c r="D238" s="60"/>
      <c r="E238" s="60"/>
      <c r="F238" s="60"/>
      <c r="G238" s="60"/>
      <c r="H238" s="60"/>
      <c r="I238" s="50"/>
      <c r="J238" s="46"/>
      <c r="K238" s="47"/>
      <c r="L238" s="47"/>
    </row>
    <row r="239" spans="1:12" ht="14.5" x14ac:dyDescent="0.3">
      <c r="A239" s="61"/>
      <c r="B239" s="44"/>
      <c r="C239" s="48"/>
      <c r="D239" s="60"/>
      <c r="E239" s="60"/>
      <c r="F239" s="60"/>
      <c r="G239" s="60"/>
      <c r="H239" s="60"/>
      <c r="I239" s="50"/>
      <c r="J239" s="46"/>
      <c r="K239" s="47"/>
      <c r="L239" s="47"/>
    </row>
    <row r="240" spans="1:12" ht="14.5" x14ac:dyDescent="0.3">
      <c r="A240" s="61"/>
      <c r="B240" s="44"/>
      <c r="C240" s="48"/>
      <c r="D240" s="60"/>
      <c r="E240" s="60"/>
      <c r="F240" s="60"/>
      <c r="G240" s="60"/>
      <c r="H240" s="60"/>
      <c r="I240" s="50"/>
      <c r="J240" s="46"/>
      <c r="K240" s="47"/>
      <c r="L240" s="47"/>
    </row>
    <row r="241" spans="1:12" ht="14.5" x14ac:dyDescent="0.3">
      <c r="A241" s="61"/>
      <c r="B241" s="44"/>
      <c r="C241" s="48"/>
      <c r="D241" s="60"/>
      <c r="E241" s="60"/>
      <c r="F241" s="60"/>
      <c r="G241" s="60"/>
      <c r="H241" s="60"/>
      <c r="I241" s="50"/>
      <c r="J241" s="46"/>
      <c r="K241" s="47"/>
      <c r="L241" s="47"/>
    </row>
    <row r="242" spans="1:12" ht="14.5" x14ac:dyDescent="0.3">
      <c r="A242" s="61"/>
      <c r="B242" s="44"/>
      <c r="C242" s="48"/>
      <c r="D242" s="60"/>
      <c r="E242" s="60"/>
      <c r="F242" s="60"/>
      <c r="G242" s="60"/>
      <c r="H242" s="60"/>
      <c r="I242" s="50"/>
      <c r="J242" s="46"/>
      <c r="K242" s="47"/>
      <c r="L242" s="47"/>
    </row>
    <row r="243" spans="1:12" ht="14.5" x14ac:dyDescent="0.3">
      <c r="A243" s="61"/>
      <c r="B243" s="44"/>
      <c r="C243" s="48"/>
      <c r="D243" s="60"/>
      <c r="E243" s="60"/>
      <c r="F243" s="60"/>
      <c r="G243" s="60"/>
      <c r="H243" s="60"/>
      <c r="I243" s="50"/>
      <c r="J243" s="46"/>
      <c r="K243" s="47"/>
      <c r="L243" s="47"/>
    </row>
    <row r="244" spans="1:12" ht="14.5" x14ac:dyDescent="0.3">
      <c r="A244" s="61"/>
      <c r="B244" s="44"/>
      <c r="C244" s="48"/>
      <c r="D244" s="60"/>
      <c r="E244" s="60"/>
      <c r="F244" s="60"/>
      <c r="G244" s="60"/>
      <c r="H244" s="60"/>
      <c r="I244" s="50"/>
      <c r="J244" s="46"/>
      <c r="K244" s="47"/>
      <c r="L244" s="47"/>
    </row>
    <row r="245" spans="1:12" ht="14.5" x14ac:dyDescent="0.3">
      <c r="A245" s="61"/>
      <c r="B245" s="44"/>
      <c r="C245" s="48"/>
      <c r="D245" s="60"/>
      <c r="E245" s="60"/>
      <c r="F245" s="60"/>
      <c r="G245" s="60"/>
      <c r="H245" s="60"/>
      <c r="I245" s="50"/>
      <c r="J245" s="46"/>
      <c r="K245" s="47"/>
      <c r="L245" s="47"/>
    </row>
    <row r="246" spans="1:12" ht="14.5" x14ac:dyDescent="0.3">
      <c r="A246" s="61"/>
      <c r="B246" s="44"/>
      <c r="C246" s="48"/>
      <c r="D246" s="60"/>
      <c r="E246" s="60"/>
      <c r="F246" s="60"/>
      <c r="G246" s="60"/>
      <c r="H246" s="60"/>
      <c r="I246" s="50"/>
      <c r="J246" s="46"/>
      <c r="K246" s="47"/>
      <c r="L246" s="47"/>
    </row>
    <row r="247" spans="1:12" ht="14.5" x14ac:dyDescent="0.3">
      <c r="A247" s="61"/>
      <c r="B247" s="44"/>
      <c r="C247" s="48"/>
      <c r="D247" s="60"/>
      <c r="E247" s="60"/>
      <c r="F247" s="60"/>
      <c r="G247" s="60"/>
      <c r="H247" s="60"/>
      <c r="I247" s="50"/>
      <c r="J247" s="46"/>
      <c r="K247" s="47"/>
      <c r="L247" s="47"/>
    </row>
    <row r="248" spans="1:12" ht="14.5" x14ac:dyDescent="0.3">
      <c r="A248" s="61"/>
      <c r="B248" s="44"/>
      <c r="C248" s="48"/>
      <c r="D248" s="60"/>
      <c r="E248" s="60"/>
      <c r="F248" s="60"/>
      <c r="G248" s="60"/>
      <c r="H248" s="60"/>
      <c r="I248" s="50"/>
      <c r="J248" s="46"/>
      <c r="K248" s="47"/>
      <c r="L248" s="47"/>
    </row>
    <row r="249" spans="1:12" ht="14.5" x14ac:dyDescent="0.3">
      <c r="A249" s="61"/>
      <c r="B249" s="44"/>
      <c r="C249" s="48"/>
      <c r="D249" s="60"/>
      <c r="E249" s="60"/>
      <c r="F249" s="60"/>
      <c r="G249" s="60"/>
      <c r="H249" s="60"/>
      <c r="I249" s="50"/>
      <c r="J249" s="46"/>
      <c r="K249" s="47"/>
      <c r="L249" s="47"/>
    </row>
    <row r="250" spans="1:12" ht="14.5" x14ac:dyDescent="0.3">
      <c r="A250" s="61"/>
      <c r="B250" s="44"/>
      <c r="C250" s="48"/>
      <c r="D250" s="60"/>
      <c r="E250" s="60"/>
      <c r="F250" s="60"/>
      <c r="G250" s="60"/>
      <c r="H250" s="60"/>
      <c r="I250" s="50"/>
      <c r="J250" s="46"/>
      <c r="K250" s="47"/>
      <c r="L250" s="47"/>
    </row>
    <row r="251" spans="1:12" ht="14.5" x14ac:dyDescent="0.3">
      <c r="A251" s="61"/>
      <c r="B251" s="44"/>
      <c r="C251" s="48"/>
      <c r="D251" s="60"/>
      <c r="E251" s="60"/>
      <c r="F251" s="60"/>
      <c r="G251" s="60"/>
      <c r="H251" s="60"/>
      <c r="I251" s="50"/>
      <c r="J251" s="46"/>
      <c r="K251" s="47"/>
      <c r="L251" s="47"/>
    </row>
    <row r="252" spans="1:12" ht="14.5" x14ac:dyDescent="0.3">
      <c r="A252" s="61"/>
      <c r="B252" s="44"/>
      <c r="C252" s="48"/>
      <c r="D252" s="60"/>
      <c r="E252" s="60"/>
      <c r="F252" s="60"/>
      <c r="G252" s="60"/>
      <c r="H252" s="60"/>
      <c r="I252" s="50"/>
      <c r="J252" s="46"/>
      <c r="K252" s="47"/>
      <c r="L252" s="47"/>
    </row>
    <row r="253" spans="1:12" ht="14.5" x14ac:dyDescent="0.3">
      <c r="A253" s="61"/>
      <c r="B253" s="44"/>
      <c r="C253" s="48"/>
      <c r="D253" s="60"/>
      <c r="E253" s="60"/>
      <c r="F253" s="60"/>
      <c r="G253" s="60"/>
      <c r="H253" s="60"/>
      <c r="I253" s="50"/>
      <c r="J253" s="46"/>
      <c r="K253" s="47"/>
      <c r="L253" s="47"/>
    </row>
    <row r="254" spans="1:12" ht="14.5" x14ac:dyDescent="0.3">
      <c r="A254" s="61"/>
      <c r="B254" s="44"/>
      <c r="C254" s="48"/>
      <c r="D254" s="60"/>
      <c r="E254" s="60"/>
      <c r="F254" s="60"/>
      <c r="G254" s="60"/>
      <c r="H254" s="60"/>
      <c r="I254" s="50"/>
      <c r="J254" s="46"/>
      <c r="K254" s="47"/>
      <c r="L254" s="47"/>
    </row>
    <row r="255" spans="1:12" ht="14.5" x14ac:dyDescent="0.3">
      <c r="A255" s="61"/>
      <c r="B255" s="44"/>
      <c r="C255" s="48"/>
      <c r="D255" s="60"/>
      <c r="E255" s="60"/>
      <c r="F255" s="60"/>
      <c r="G255" s="60"/>
      <c r="H255" s="60"/>
      <c r="I255" s="50"/>
      <c r="J255" s="46"/>
      <c r="K255" s="47"/>
      <c r="L255" s="47"/>
    </row>
    <row r="256" spans="1:12" ht="14.5" x14ac:dyDescent="0.3">
      <c r="A256" s="61"/>
      <c r="B256" s="44"/>
      <c r="C256" s="48"/>
      <c r="D256" s="60"/>
      <c r="E256" s="60"/>
      <c r="F256" s="60"/>
      <c r="G256" s="60"/>
      <c r="H256" s="60"/>
      <c r="I256" s="50"/>
      <c r="J256" s="46"/>
      <c r="K256" s="47"/>
      <c r="L256" s="47"/>
    </row>
    <row r="257" spans="1:12" ht="14.5" x14ac:dyDescent="0.3">
      <c r="A257" s="61"/>
      <c r="B257" s="44"/>
      <c r="C257" s="48"/>
      <c r="D257" s="60"/>
      <c r="E257" s="60"/>
      <c r="F257" s="60"/>
      <c r="G257" s="60"/>
      <c r="H257" s="60"/>
      <c r="I257" s="50"/>
      <c r="J257" s="46"/>
      <c r="K257" s="47"/>
      <c r="L257" s="47"/>
    </row>
    <row r="258" spans="1:12" ht="14.5" x14ac:dyDescent="0.3">
      <c r="A258" s="61"/>
      <c r="B258" s="44"/>
      <c r="C258" s="48"/>
      <c r="D258" s="60"/>
      <c r="E258" s="60"/>
      <c r="F258" s="60"/>
      <c r="G258" s="60"/>
      <c r="H258" s="60"/>
      <c r="I258" s="50"/>
      <c r="J258" s="46"/>
      <c r="K258" s="47"/>
      <c r="L258" s="47"/>
    </row>
    <row r="259" spans="1:12" ht="14.5" x14ac:dyDescent="0.3">
      <c r="A259" s="61"/>
      <c r="B259" s="44"/>
      <c r="C259" s="48"/>
      <c r="D259" s="60"/>
      <c r="E259" s="60"/>
      <c r="F259" s="60"/>
      <c r="G259" s="60"/>
      <c r="H259" s="60"/>
      <c r="I259" s="50"/>
      <c r="J259" s="46"/>
      <c r="K259" s="47"/>
      <c r="L259" s="47"/>
    </row>
    <row r="260" spans="1:12" ht="14.5" x14ac:dyDescent="0.3">
      <c r="A260" s="61"/>
      <c r="B260" s="44"/>
      <c r="C260" s="48"/>
      <c r="D260" s="60"/>
      <c r="E260" s="60"/>
      <c r="F260" s="60"/>
      <c r="G260" s="60"/>
      <c r="H260" s="60"/>
      <c r="I260" s="50"/>
      <c r="J260" s="46"/>
      <c r="K260" s="47"/>
      <c r="L260" s="47"/>
    </row>
    <row r="261" spans="1:12" ht="14.5" x14ac:dyDescent="0.3">
      <c r="A261" s="61"/>
      <c r="B261" s="44"/>
      <c r="C261" s="48"/>
      <c r="D261" s="60"/>
      <c r="E261" s="60"/>
      <c r="F261" s="60"/>
      <c r="G261" s="60"/>
      <c r="H261" s="60"/>
      <c r="I261" s="50"/>
      <c r="J261" s="46"/>
      <c r="K261" s="47"/>
      <c r="L261" s="47"/>
    </row>
    <row r="262" spans="1:12" ht="14.5" x14ac:dyDescent="0.3">
      <c r="A262" s="61"/>
      <c r="B262" s="44"/>
      <c r="C262" s="48"/>
      <c r="D262" s="60"/>
      <c r="E262" s="60"/>
      <c r="F262" s="60"/>
      <c r="G262" s="60"/>
      <c r="H262" s="60"/>
      <c r="I262" s="50"/>
      <c r="J262" s="46"/>
      <c r="K262" s="47"/>
      <c r="L262" s="47"/>
    </row>
    <row r="263" spans="1:12" ht="14.5" x14ac:dyDescent="0.3">
      <c r="A263" s="61"/>
      <c r="B263" s="44"/>
      <c r="C263" s="48"/>
      <c r="D263" s="60"/>
      <c r="E263" s="60"/>
      <c r="F263" s="60"/>
      <c r="G263" s="60"/>
      <c r="H263" s="60"/>
      <c r="I263" s="50"/>
      <c r="J263" s="46"/>
      <c r="K263" s="47"/>
      <c r="L263" s="47"/>
    </row>
    <row r="264" spans="1:12" ht="14.5" x14ac:dyDescent="0.3">
      <c r="A264" s="61"/>
      <c r="B264" s="44"/>
      <c r="C264" s="48"/>
      <c r="D264" s="60"/>
      <c r="E264" s="60"/>
      <c r="F264" s="60"/>
      <c r="G264" s="60"/>
      <c r="H264" s="60"/>
      <c r="I264" s="50"/>
      <c r="J264" s="46"/>
      <c r="K264" s="47"/>
      <c r="L264" s="47"/>
    </row>
    <row r="265" spans="1:12" ht="14.5" x14ac:dyDescent="0.3">
      <c r="A265" s="61"/>
      <c r="B265" s="44"/>
      <c r="C265" s="48"/>
      <c r="D265" s="60"/>
      <c r="E265" s="60"/>
      <c r="F265" s="60"/>
      <c r="G265" s="60"/>
      <c r="H265" s="60"/>
      <c r="I265" s="50"/>
      <c r="J265" s="46"/>
      <c r="K265" s="47"/>
      <c r="L265" s="47"/>
    </row>
    <row r="266" spans="1:12" ht="14.5" x14ac:dyDescent="0.3">
      <c r="A266" s="61"/>
      <c r="B266" s="44"/>
      <c r="C266" s="48"/>
      <c r="D266" s="60"/>
      <c r="E266" s="60"/>
      <c r="F266" s="60"/>
      <c r="G266" s="60"/>
      <c r="H266" s="60"/>
      <c r="I266" s="50"/>
      <c r="J266" s="46"/>
      <c r="K266" s="47"/>
      <c r="L266" s="47"/>
    </row>
    <row r="267" spans="1:12" ht="14.5" x14ac:dyDescent="0.3">
      <c r="A267" s="61"/>
      <c r="B267" s="44"/>
      <c r="C267" s="48"/>
      <c r="D267" s="60"/>
      <c r="E267" s="60"/>
      <c r="F267" s="60"/>
      <c r="G267" s="60"/>
      <c r="H267" s="60"/>
      <c r="I267" s="50"/>
      <c r="J267" s="46"/>
      <c r="K267" s="47"/>
      <c r="L267" s="47"/>
    </row>
    <row r="268" spans="1:12" ht="14.5" x14ac:dyDescent="0.3">
      <c r="A268" s="61"/>
      <c r="B268" s="44"/>
      <c r="C268" s="48"/>
      <c r="D268" s="60"/>
      <c r="E268" s="60"/>
      <c r="F268" s="60"/>
      <c r="G268" s="60"/>
      <c r="H268" s="60"/>
      <c r="I268" s="50"/>
      <c r="J268" s="46"/>
      <c r="K268" s="47"/>
      <c r="L268" s="47"/>
    </row>
    <row r="269" spans="1:12" ht="14.5" x14ac:dyDescent="0.3">
      <c r="A269" s="61"/>
      <c r="B269" s="44"/>
      <c r="C269" s="48"/>
      <c r="D269" s="60"/>
      <c r="E269" s="60"/>
      <c r="F269" s="60"/>
      <c r="G269" s="60"/>
      <c r="H269" s="60"/>
      <c r="I269" s="50"/>
      <c r="J269" s="46"/>
      <c r="K269" s="47"/>
      <c r="L269" s="47"/>
    </row>
    <row r="270" spans="1:12" ht="14.5" x14ac:dyDescent="0.3">
      <c r="A270" s="61"/>
      <c r="B270" s="44"/>
      <c r="C270" s="48"/>
      <c r="D270" s="60"/>
      <c r="E270" s="60"/>
      <c r="F270" s="60"/>
      <c r="G270" s="60"/>
      <c r="H270" s="60"/>
      <c r="I270" s="50"/>
      <c r="J270" s="46"/>
      <c r="K270" s="47"/>
      <c r="L270" s="47"/>
    </row>
    <row r="271" spans="1:12" ht="14.5" x14ac:dyDescent="0.3">
      <c r="A271" s="61"/>
      <c r="B271" s="44"/>
      <c r="C271" s="48"/>
      <c r="D271" s="60"/>
      <c r="E271" s="60"/>
      <c r="F271" s="60"/>
      <c r="G271" s="60"/>
      <c r="H271" s="60"/>
      <c r="I271" s="50"/>
      <c r="J271" s="46"/>
      <c r="K271" s="47"/>
      <c r="L271" s="47"/>
    </row>
    <row r="272" spans="1:12" ht="14.5" x14ac:dyDescent="0.3">
      <c r="A272" s="61"/>
      <c r="B272" s="44"/>
      <c r="C272" s="48"/>
      <c r="D272" s="60"/>
      <c r="E272" s="60"/>
      <c r="F272" s="60"/>
      <c r="G272" s="60"/>
      <c r="H272" s="60"/>
      <c r="I272" s="50"/>
      <c r="J272" s="46"/>
      <c r="K272" s="47"/>
      <c r="L272" s="47"/>
    </row>
    <row r="273" spans="1:12" ht="14.5" x14ac:dyDescent="0.3">
      <c r="A273" s="61"/>
      <c r="B273" s="44"/>
      <c r="C273" s="48"/>
      <c r="D273" s="60"/>
      <c r="E273" s="60"/>
      <c r="F273" s="60"/>
      <c r="G273" s="60"/>
      <c r="H273" s="60"/>
      <c r="I273" s="50"/>
      <c r="J273" s="46"/>
      <c r="K273" s="47"/>
      <c r="L273" s="47"/>
    </row>
    <row r="274" spans="1:12" ht="14.5" x14ac:dyDescent="0.3">
      <c r="A274" s="61"/>
      <c r="B274" s="44"/>
      <c r="C274" s="48"/>
      <c r="D274" s="60"/>
      <c r="E274" s="60"/>
      <c r="F274" s="60"/>
      <c r="G274" s="60"/>
      <c r="H274" s="60"/>
      <c r="I274" s="50"/>
      <c r="J274" s="46"/>
      <c r="K274" s="47"/>
      <c r="L274" s="47"/>
    </row>
    <row r="275" spans="1:12" ht="14.5" x14ac:dyDescent="0.3">
      <c r="A275" s="61"/>
      <c r="B275" s="44"/>
      <c r="C275" s="48"/>
      <c r="D275" s="60"/>
      <c r="E275" s="60"/>
      <c r="F275" s="60"/>
      <c r="G275" s="60"/>
      <c r="H275" s="60"/>
      <c r="I275" s="50"/>
      <c r="J275" s="46"/>
      <c r="K275" s="47"/>
      <c r="L275" s="47"/>
    </row>
    <row r="276" spans="1:12" ht="14.5" x14ac:dyDescent="0.3">
      <c r="A276" s="61"/>
      <c r="B276" s="44"/>
      <c r="C276" s="48"/>
      <c r="D276" s="60"/>
      <c r="E276" s="60"/>
      <c r="F276" s="60"/>
      <c r="G276" s="60"/>
      <c r="H276" s="60"/>
      <c r="I276" s="50"/>
      <c r="J276" s="46"/>
      <c r="K276" s="47"/>
      <c r="L276" s="47"/>
    </row>
    <row r="277" spans="1:12" ht="14.5" x14ac:dyDescent="0.3">
      <c r="A277" s="61"/>
      <c r="B277" s="44"/>
      <c r="C277" s="48"/>
      <c r="D277" s="60"/>
      <c r="E277" s="60"/>
      <c r="F277" s="60"/>
      <c r="G277" s="60"/>
      <c r="H277" s="60"/>
      <c r="I277" s="50"/>
      <c r="J277" s="46"/>
      <c r="K277" s="47"/>
      <c r="L277" s="47"/>
    </row>
    <row r="278" spans="1:12" ht="14.5" x14ac:dyDescent="0.3">
      <c r="A278" s="61"/>
      <c r="B278" s="44"/>
      <c r="C278" s="48"/>
      <c r="D278" s="60"/>
      <c r="E278" s="60"/>
      <c r="F278" s="60"/>
      <c r="G278" s="60"/>
      <c r="H278" s="60"/>
      <c r="I278" s="50"/>
      <c r="J278" s="46"/>
      <c r="K278" s="47"/>
      <c r="L278" s="47"/>
    </row>
    <row r="279" spans="1:12" ht="14.5" x14ac:dyDescent="0.3">
      <c r="A279" s="61"/>
      <c r="B279" s="44"/>
      <c r="C279" s="48"/>
      <c r="D279" s="60"/>
      <c r="E279" s="60"/>
      <c r="F279" s="60"/>
      <c r="G279" s="60"/>
      <c r="H279" s="60"/>
      <c r="I279" s="50"/>
      <c r="J279" s="46"/>
      <c r="K279" s="47"/>
      <c r="L279" s="47"/>
    </row>
    <row r="280" spans="1:12" ht="14.5" x14ac:dyDescent="0.3">
      <c r="A280" s="61"/>
      <c r="B280" s="44"/>
      <c r="C280" s="48"/>
      <c r="D280" s="60"/>
      <c r="E280" s="60"/>
      <c r="F280" s="60"/>
      <c r="G280" s="60"/>
      <c r="H280" s="60"/>
      <c r="I280" s="50"/>
      <c r="J280" s="46"/>
      <c r="K280" s="47"/>
      <c r="L280" s="47"/>
    </row>
    <row r="281" spans="1:12" ht="14.5" x14ac:dyDescent="0.3">
      <c r="A281" s="61"/>
      <c r="B281" s="44"/>
      <c r="C281" s="48"/>
      <c r="D281" s="60"/>
      <c r="E281" s="60"/>
      <c r="F281" s="60"/>
      <c r="G281" s="60"/>
      <c r="H281" s="60"/>
      <c r="I281" s="50"/>
      <c r="J281" s="46"/>
      <c r="K281" s="47"/>
      <c r="L281" s="47"/>
    </row>
    <row r="282" spans="1:12" ht="14.5" x14ac:dyDescent="0.3">
      <c r="A282" s="61"/>
      <c r="B282" s="44"/>
      <c r="C282" s="48"/>
      <c r="D282" s="60"/>
      <c r="E282" s="60"/>
      <c r="F282" s="60"/>
      <c r="G282" s="60"/>
      <c r="H282" s="60"/>
      <c r="I282" s="50"/>
      <c r="J282" s="46"/>
      <c r="K282" s="47"/>
      <c r="L282" s="47"/>
    </row>
    <row r="283" spans="1:12" ht="14.5" x14ac:dyDescent="0.3">
      <c r="A283" s="61"/>
      <c r="B283" s="44"/>
      <c r="C283" s="48"/>
      <c r="D283" s="60"/>
      <c r="E283" s="60"/>
      <c r="F283" s="60"/>
      <c r="G283" s="60"/>
      <c r="H283" s="60"/>
      <c r="I283" s="50"/>
      <c r="J283" s="46"/>
      <c r="K283" s="47"/>
      <c r="L283" s="47"/>
    </row>
    <row r="284" spans="1:12" ht="14.5" x14ac:dyDescent="0.3">
      <c r="A284" s="61"/>
      <c r="B284" s="44"/>
      <c r="C284" s="48"/>
      <c r="D284" s="60"/>
      <c r="E284" s="60"/>
      <c r="F284" s="60"/>
      <c r="G284" s="60"/>
      <c r="H284" s="60"/>
      <c r="I284" s="50"/>
      <c r="J284" s="46"/>
      <c r="K284" s="47"/>
      <c r="L284" s="47"/>
    </row>
    <row r="285" spans="1:12" ht="14.5" x14ac:dyDescent="0.3">
      <c r="A285" s="61"/>
      <c r="B285" s="44"/>
      <c r="C285" s="48"/>
      <c r="D285" s="60"/>
      <c r="E285" s="60"/>
      <c r="F285" s="60"/>
      <c r="G285" s="60"/>
      <c r="H285" s="60"/>
      <c r="I285" s="50"/>
      <c r="J285" s="46"/>
      <c r="K285" s="47"/>
      <c r="L285" s="47"/>
    </row>
    <row r="286" spans="1:12" ht="14.5" x14ac:dyDescent="0.3">
      <c r="A286" s="61"/>
      <c r="B286" s="44"/>
      <c r="C286" s="48"/>
      <c r="D286" s="60"/>
      <c r="E286" s="60"/>
      <c r="F286" s="60"/>
      <c r="G286" s="60"/>
      <c r="H286" s="60"/>
      <c r="I286" s="50"/>
      <c r="J286" s="46"/>
      <c r="K286" s="47"/>
      <c r="L286" s="47"/>
    </row>
    <row r="287" spans="1:12" ht="14.5" x14ac:dyDescent="0.3">
      <c r="A287" s="61"/>
      <c r="B287" s="44"/>
      <c r="C287" s="48"/>
      <c r="D287" s="60"/>
      <c r="E287" s="60"/>
      <c r="F287" s="60"/>
      <c r="G287" s="60"/>
      <c r="H287" s="60"/>
      <c r="I287" s="50"/>
      <c r="J287" s="46"/>
      <c r="K287" s="47"/>
      <c r="L287" s="47"/>
    </row>
    <row r="288" spans="1:12" ht="14.5" x14ac:dyDescent="0.3">
      <c r="A288" s="61"/>
      <c r="B288" s="44"/>
      <c r="C288" s="48"/>
      <c r="D288" s="60"/>
      <c r="E288" s="60"/>
      <c r="F288" s="60"/>
      <c r="G288" s="60"/>
      <c r="H288" s="60"/>
      <c r="I288" s="50"/>
      <c r="J288" s="46"/>
      <c r="K288" s="47"/>
      <c r="L288" s="47"/>
    </row>
    <row r="289" spans="1:12" ht="14.5" x14ac:dyDescent="0.3">
      <c r="A289" s="61"/>
      <c r="B289" s="44"/>
      <c r="C289" s="48"/>
      <c r="D289" s="60"/>
      <c r="E289" s="60"/>
      <c r="F289" s="60"/>
      <c r="G289" s="60"/>
      <c r="H289" s="60"/>
      <c r="I289" s="50"/>
      <c r="J289" s="46"/>
      <c r="K289" s="47"/>
      <c r="L289" s="47"/>
    </row>
    <row r="290" spans="1:12" ht="14.5" x14ac:dyDescent="0.3">
      <c r="A290" s="61"/>
      <c r="B290" s="44"/>
      <c r="C290" s="48"/>
      <c r="D290" s="60"/>
      <c r="E290" s="60"/>
      <c r="F290" s="60"/>
      <c r="G290" s="60"/>
      <c r="H290" s="60"/>
      <c r="I290" s="50"/>
      <c r="J290" s="46"/>
      <c r="K290" s="47"/>
      <c r="L290" s="47"/>
    </row>
    <row r="291" spans="1:12" ht="14.5" x14ac:dyDescent="0.3">
      <c r="A291" s="61"/>
      <c r="B291" s="44"/>
      <c r="C291" s="48"/>
      <c r="D291" s="60"/>
      <c r="E291" s="60"/>
      <c r="F291" s="60"/>
      <c r="G291" s="60"/>
      <c r="H291" s="60"/>
      <c r="I291" s="50"/>
      <c r="J291" s="46"/>
      <c r="K291" s="47"/>
      <c r="L291" s="47"/>
    </row>
    <row r="292" spans="1:12" ht="14.5" x14ac:dyDescent="0.3">
      <c r="A292" s="61"/>
      <c r="B292" s="44"/>
      <c r="C292" s="48"/>
      <c r="D292" s="60"/>
      <c r="E292" s="60"/>
      <c r="F292" s="60"/>
      <c r="G292" s="60"/>
      <c r="H292" s="60"/>
      <c r="I292" s="50"/>
      <c r="J292" s="46"/>
      <c r="K292" s="47"/>
      <c r="L292" s="47"/>
    </row>
    <row r="293" spans="1:12" ht="14.5" x14ac:dyDescent="0.3">
      <c r="A293" s="61"/>
      <c r="B293" s="44"/>
      <c r="C293" s="48"/>
      <c r="D293" s="60"/>
      <c r="E293" s="60"/>
      <c r="F293" s="60"/>
      <c r="G293" s="60"/>
      <c r="H293" s="60"/>
      <c r="I293" s="50"/>
      <c r="J293" s="46"/>
      <c r="K293" s="47"/>
      <c r="L293" s="47"/>
    </row>
    <row r="294" spans="1:12" ht="14.5" x14ac:dyDescent="0.3">
      <c r="A294" s="61"/>
      <c r="B294" s="44"/>
      <c r="C294" s="48"/>
      <c r="D294" s="60"/>
      <c r="E294" s="60"/>
      <c r="F294" s="60"/>
      <c r="G294" s="60"/>
      <c r="H294" s="60"/>
      <c r="I294" s="50"/>
      <c r="J294" s="46"/>
      <c r="K294" s="47"/>
      <c r="L294" s="47"/>
    </row>
    <row r="295" spans="1:12" ht="14.5" x14ac:dyDescent="0.3">
      <c r="A295" s="61"/>
      <c r="B295" s="44"/>
      <c r="C295" s="48"/>
      <c r="D295" s="60"/>
      <c r="E295" s="60"/>
      <c r="F295" s="60"/>
      <c r="G295" s="60"/>
      <c r="H295" s="60"/>
      <c r="I295" s="50"/>
      <c r="J295" s="46"/>
      <c r="K295" s="47"/>
      <c r="L295" s="47"/>
    </row>
    <row r="296" spans="1:12" ht="14.5" x14ac:dyDescent="0.3">
      <c r="A296" s="61"/>
      <c r="B296" s="44"/>
      <c r="C296" s="48"/>
      <c r="D296" s="60"/>
      <c r="E296" s="60"/>
      <c r="F296" s="60"/>
      <c r="G296" s="60"/>
      <c r="H296" s="60"/>
      <c r="I296" s="50"/>
      <c r="J296" s="46"/>
      <c r="K296" s="47"/>
      <c r="L296" s="47"/>
    </row>
    <row r="297" spans="1:12" ht="14.5" x14ac:dyDescent="0.3">
      <c r="A297" s="61"/>
      <c r="B297" s="44"/>
      <c r="C297" s="48"/>
      <c r="D297" s="60"/>
      <c r="E297" s="60"/>
      <c r="F297" s="60"/>
      <c r="G297" s="60"/>
      <c r="H297" s="60"/>
      <c r="I297" s="50"/>
      <c r="J297" s="46"/>
      <c r="K297" s="47"/>
      <c r="L297" s="47"/>
    </row>
    <row r="298" spans="1:12" ht="14.5" x14ac:dyDescent="0.3">
      <c r="A298" s="61"/>
      <c r="B298" s="44"/>
      <c r="C298" s="48"/>
      <c r="D298" s="60"/>
      <c r="E298" s="60"/>
      <c r="F298" s="60"/>
      <c r="G298" s="60"/>
      <c r="H298" s="60"/>
      <c r="I298" s="50"/>
      <c r="J298" s="46"/>
      <c r="K298" s="47"/>
      <c r="L298" s="47"/>
    </row>
    <row r="299" spans="1:12" ht="14.5" x14ac:dyDescent="0.3">
      <c r="A299" s="61"/>
      <c r="B299" s="44"/>
      <c r="C299" s="48"/>
      <c r="D299" s="60"/>
      <c r="E299" s="60"/>
      <c r="F299" s="60"/>
      <c r="G299" s="60"/>
      <c r="H299" s="60"/>
      <c r="I299" s="50"/>
      <c r="J299" s="46"/>
      <c r="K299" s="47"/>
      <c r="L299" s="47"/>
    </row>
    <row r="300" spans="1:12" ht="14.5" x14ac:dyDescent="0.3">
      <c r="A300" s="61"/>
      <c r="B300" s="44"/>
      <c r="C300" s="48"/>
      <c r="D300" s="60"/>
      <c r="E300" s="60"/>
      <c r="F300" s="60"/>
      <c r="G300" s="60"/>
      <c r="H300" s="60"/>
      <c r="I300" s="50"/>
      <c r="J300" s="46"/>
      <c r="K300" s="47"/>
      <c r="L300" s="47"/>
    </row>
    <row r="301" spans="1:12" ht="14.5" x14ac:dyDescent="0.3">
      <c r="A301" s="61"/>
      <c r="B301" s="44"/>
      <c r="C301" s="48"/>
      <c r="D301" s="60"/>
      <c r="E301" s="60"/>
      <c r="F301" s="60"/>
      <c r="G301" s="60"/>
      <c r="H301" s="60"/>
      <c r="I301" s="50"/>
      <c r="J301" s="46"/>
      <c r="K301" s="47"/>
      <c r="L301" s="47"/>
    </row>
    <row r="302" spans="1:12" ht="14.5" x14ac:dyDescent="0.3">
      <c r="A302" s="61"/>
      <c r="B302" s="44"/>
      <c r="C302" s="48"/>
      <c r="D302" s="60"/>
      <c r="E302" s="60"/>
      <c r="F302" s="60"/>
      <c r="G302" s="60"/>
      <c r="H302" s="60"/>
      <c r="I302" s="50"/>
      <c r="J302" s="46"/>
      <c r="K302" s="47"/>
      <c r="L302" s="47"/>
    </row>
    <row r="303" spans="1:12" ht="14.5" x14ac:dyDescent="0.3">
      <c r="A303" s="61"/>
      <c r="B303" s="44"/>
      <c r="C303" s="48"/>
      <c r="D303" s="60"/>
      <c r="E303" s="60"/>
      <c r="F303" s="60"/>
      <c r="G303" s="60"/>
      <c r="H303" s="60"/>
      <c r="I303" s="50"/>
      <c r="J303" s="46"/>
      <c r="K303" s="47"/>
      <c r="L303" s="47"/>
    </row>
    <row r="304" spans="1:12" ht="14.5" x14ac:dyDescent="0.3">
      <c r="A304" s="61"/>
      <c r="B304" s="44"/>
      <c r="C304" s="48"/>
      <c r="D304" s="60"/>
      <c r="E304" s="60"/>
      <c r="F304" s="60"/>
      <c r="G304" s="60"/>
      <c r="H304" s="60"/>
      <c r="I304" s="50"/>
      <c r="J304" s="46"/>
      <c r="K304" s="47"/>
      <c r="L304" s="47"/>
    </row>
    <row r="305" spans="1:12" ht="14.5" x14ac:dyDescent="0.3">
      <c r="A305" s="61"/>
      <c r="B305" s="44"/>
      <c r="C305" s="48"/>
      <c r="D305" s="60"/>
      <c r="E305" s="60"/>
      <c r="F305" s="60"/>
      <c r="G305" s="60"/>
      <c r="H305" s="60"/>
      <c r="I305" s="50"/>
      <c r="J305" s="46"/>
      <c r="K305" s="47"/>
      <c r="L305" s="47"/>
    </row>
    <row r="306" spans="1:12" ht="14.5" x14ac:dyDescent="0.3">
      <c r="A306" s="61"/>
      <c r="B306" s="44"/>
      <c r="C306" s="48"/>
      <c r="D306" s="60"/>
      <c r="E306" s="60"/>
      <c r="F306" s="60"/>
      <c r="G306" s="60"/>
      <c r="H306" s="60"/>
      <c r="I306" s="50"/>
      <c r="J306" s="46"/>
      <c r="K306" s="47"/>
      <c r="L306" s="47"/>
    </row>
    <row r="307" spans="1:12" ht="14.5" x14ac:dyDescent="0.3">
      <c r="A307" s="61"/>
      <c r="B307" s="44"/>
      <c r="C307" s="48"/>
      <c r="D307" s="60"/>
      <c r="E307" s="60"/>
      <c r="F307" s="60"/>
      <c r="G307" s="60"/>
      <c r="H307" s="60"/>
      <c r="I307" s="50"/>
      <c r="J307" s="46"/>
      <c r="K307" s="47"/>
      <c r="L307" s="47"/>
    </row>
    <row r="308" spans="1:12" ht="14.5" x14ac:dyDescent="0.3">
      <c r="A308" s="61"/>
      <c r="B308" s="44"/>
      <c r="C308" s="48"/>
      <c r="D308" s="60"/>
      <c r="E308" s="60"/>
      <c r="F308" s="60"/>
      <c r="G308" s="60"/>
      <c r="H308" s="60"/>
      <c r="I308" s="50"/>
      <c r="J308" s="46"/>
      <c r="K308" s="47"/>
      <c r="L308" s="47"/>
    </row>
    <row r="309" spans="1:12" ht="14.5" x14ac:dyDescent="0.3">
      <c r="A309" s="61"/>
      <c r="B309" s="44"/>
      <c r="C309" s="48"/>
      <c r="D309" s="60"/>
      <c r="E309" s="60"/>
      <c r="F309" s="60"/>
      <c r="G309" s="60"/>
      <c r="H309" s="60"/>
      <c r="I309" s="50"/>
      <c r="J309" s="46"/>
      <c r="K309" s="47"/>
      <c r="L309" s="47"/>
    </row>
    <row r="310" spans="1:12" ht="14.5" x14ac:dyDescent="0.3">
      <c r="A310" s="61"/>
      <c r="B310" s="44"/>
      <c r="C310" s="48"/>
      <c r="D310" s="60"/>
      <c r="E310" s="60"/>
      <c r="F310" s="60"/>
      <c r="G310" s="60"/>
      <c r="H310" s="60"/>
      <c r="I310" s="50"/>
      <c r="J310" s="46"/>
      <c r="K310" s="47"/>
      <c r="L310" s="47"/>
    </row>
    <row r="311" spans="1:12" ht="14.5" x14ac:dyDescent="0.3">
      <c r="A311" s="61"/>
      <c r="B311" s="44"/>
      <c r="C311" s="48"/>
      <c r="D311" s="60"/>
      <c r="E311" s="60"/>
      <c r="F311" s="60"/>
      <c r="G311" s="60"/>
      <c r="H311" s="60"/>
      <c r="I311" s="50"/>
      <c r="J311" s="46"/>
      <c r="K311" s="47"/>
      <c r="L311" s="47"/>
    </row>
    <row r="312" spans="1:12" ht="14.5" x14ac:dyDescent="0.3">
      <c r="A312" s="61"/>
      <c r="B312" s="44"/>
      <c r="C312" s="48"/>
      <c r="D312" s="60"/>
      <c r="E312" s="60"/>
      <c r="F312" s="60"/>
      <c r="G312" s="60"/>
      <c r="H312" s="60"/>
      <c r="I312" s="50"/>
      <c r="J312" s="46"/>
      <c r="K312" s="47"/>
      <c r="L312" s="47"/>
    </row>
    <row r="313" spans="1:12" ht="14.5" x14ac:dyDescent="0.3">
      <c r="A313" s="61"/>
      <c r="B313" s="44"/>
      <c r="C313" s="48"/>
      <c r="D313" s="60"/>
      <c r="E313" s="60"/>
      <c r="F313" s="60"/>
      <c r="G313" s="60"/>
      <c r="H313" s="60"/>
      <c r="I313" s="50"/>
      <c r="J313" s="46"/>
      <c r="K313" s="47"/>
      <c r="L313" s="47"/>
    </row>
    <row r="314" spans="1:12" ht="14.5" x14ac:dyDescent="0.3">
      <c r="A314" s="61"/>
      <c r="B314" s="44"/>
      <c r="C314" s="48"/>
      <c r="D314" s="60"/>
      <c r="E314" s="60"/>
      <c r="F314" s="60"/>
      <c r="G314" s="60"/>
      <c r="H314" s="60"/>
      <c r="I314" s="50"/>
      <c r="J314" s="46"/>
      <c r="K314" s="47"/>
      <c r="L314" s="47"/>
    </row>
    <row r="315" spans="1:12" ht="14.5" x14ac:dyDescent="0.3">
      <c r="A315" s="61"/>
      <c r="B315" s="44"/>
      <c r="C315" s="48"/>
      <c r="D315" s="60"/>
      <c r="E315" s="60"/>
      <c r="F315" s="60"/>
      <c r="G315" s="60"/>
      <c r="H315" s="60"/>
      <c r="I315" s="50"/>
      <c r="J315" s="46"/>
      <c r="K315" s="47"/>
      <c r="L315" s="47"/>
    </row>
    <row r="316" spans="1:12" ht="14.5" x14ac:dyDescent="0.3">
      <c r="A316" s="61"/>
      <c r="B316" s="44"/>
      <c r="C316" s="48"/>
      <c r="D316" s="60"/>
      <c r="E316" s="60"/>
      <c r="F316" s="60"/>
      <c r="G316" s="60"/>
      <c r="H316" s="60"/>
      <c r="I316" s="50"/>
      <c r="J316" s="46"/>
      <c r="K316" s="47"/>
      <c r="L316" s="47"/>
    </row>
    <row r="317" spans="1:12" ht="14.5" x14ac:dyDescent="0.3">
      <c r="A317" s="61"/>
      <c r="B317" s="44"/>
      <c r="C317" s="48"/>
      <c r="D317" s="60"/>
      <c r="E317" s="60"/>
      <c r="F317" s="60"/>
      <c r="G317" s="60"/>
      <c r="H317" s="60"/>
      <c r="I317" s="50"/>
      <c r="J317" s="46"/>
      <c r="K317" s="47"/>
      <c r="L317" s="47"/>
    </row>
    <row r="318" spans="1:12" ht="14.5" x14ac:dyDescent="0.3">
      <c r="A318" s="61"/>
      <c r="B318" s="44"/>
      <c r="C318" s="48"/>
      <c r="D318" s="60"/>
      <c r="E318" s="60"/>
      <c r="F318" s="60"/>
      <c r="G318" s="60"/>
      <c r="H318" s="60"/>
      <c r="I318" s="50"/>
      <c r="J318" s="46"/>
      <c r="K318" s="47"/>
      <c r="L318" s="47"/>
    </row>
    <row r="319" spans="1:12" ht="14.5" x14ac:dyDescent="0.3">
      <c r="A319" s="61"/>
      <c r="B319" s="44"/>
      <c r="C319" s="48"/>
      <c r="D319" s="60"/>
      <c r="E319" s="60"/>
      <c r="F319" s="60"/>
      <c r="G319" s="60"/>
      <c r="H319" s="60"/>
      <c r="I319" s="50"/>
      <c r="J319" s="46"/>
      <c r="K319" s="47"/>
      <c r="L319" s="47"/>
    </row>
    <row r="320" spans="1:12" ht="14.5" x14ac:dyDescent="0.3">
      <c r="A320" s="61"/>
      <c r="B320" s="44"/>
      <c r="C320" s="48"/>
      <c r="D320" s="60"/>
      <c r="E320" s="60"/>
      <c r="F320" s="60"/>
      <c r="G320" s="60"/>
      <c r="H320" s="60"/>
      <c r="I320" s="50"/>
      <c r="J320" s="46"/>
      <c r="K320" s="47"/>
      <c r="L320" s="47"/>
    </row>
    <row r="321" spans="1:12" ht="14.5" x14ac:dyDescent="0.3">
      <c r="A321" s="61"/>
      <c r="B321" s="44"/>
      <c r="C321" s="48"/>
      <c r="D321" s="60"/>
      <c r="E321" s="60"/>
      <c r="F321" s="60"/>
      <c r="G321" s="60"/>
      <c r="H321" s="60"/>
      <c r="I321" s="50"/>
      <c r="J321" s="46"/>
      <c r="K321" s="47"/>
      <c r="L321" s="47"/>
    </row>
    <row r="322" spans="1:12" ht="14.5" x14ac:dyDescent="0.3">
      <c r="A322" s="61"/>
      <c r="B322" s="44"/>
      <c r="C322" s="48"/>
      <c r="D322" s="60"/>
      <c r="E322" s="60"/>
      <c r="F322" s="60"/>
      <c r="G322" s="60"/>
      <c r="H322" s="60"/>
      <c r="I322" s="50"/>
      <c r="J322" s="46"/>
      <c r="K322" s="47"/>
      <c r="L322" s="47"/>
    </row>
    <row r="323" spans="1:12" ht="14.5" x14ac:dyDescent="0.3">
      <c r="A323" s="61"/>
      <c r="B323" s="44"/>
      <c r="C323" s="48"/>
      <c r="D323" s="60"/>
      <c r="E323" s="60"/>
      <c r="F323" s="60"/>
      <c r="G323" s="60"/>
      <c r="H323" s="60"/>
      <c r="I323" s="50"/>
      <c r="J323" s="46"/>
      <c r="K323" s="47"/>
      <c r="L323" s="47"/>
    </row>
    <row r="324" spans="1:12" ht="14.5" x14ac:dyDescent="0.3">
      <c r="A324" s="61"/>
      <c r="B324" s="44"/>
      <c r="C324" s="48"/>
      <c r="D324" s="60"/>
      <c r="E324" s="60"/>
      <c r="F324" s="60"/>
      <c r="G324" s="60"/>
      <c r="H324" s="60"/>
      <c r="I324" s="50"/>
      <c r="J324" s="46"/>
      <c r="K324" s="47"/>
      <c r="L324" s="47"/>
    </row>
    <row r="325" spans="1:12" ht="14.5" x14ac:dyDescent="0.3">
      <c r="A325" s="61"/>
      <c r="B325" s="44"/>
      <c r="C325" s="48"/>
      <c r="D325" s="60"/>
      <c r="E325" s="60"/>
      <c r="F325" s="60"/>
      <c r="G325" s="60"/>
      <c r="H325" s="60"/>
      <c r="I325" s="50"/>
      <c r="J325" s="46"/>
      <c r="K325" s="47"/>
      <c r="L325" s="47"/>
    </row>
    <row r="326" spans="1:12" ht="14.5" x14ac:dyDescent="0.3">
      <c r="A326" s="61"/>
      <c r="B326" s="44"/>
      <c r="C326" s="48"/>
      <c r="D326" s="60"/>
      <c r="E326" s="60"/>
      <c r="F326" s="60"/>
      <c r="G326" s="60"/>
      <c r="H326" s="60"/>
      <c r="I326" s="50"/>
      <c r="J326" s="46"/>
      <c r="K326" s="47"/>
      <c r="L326" s="47"/>
    </row>
    <row r="327" spans="1:12" ht="14.5" x14ac:dyDescent="0.3">
      <c r="A327" s="61"/>
      <c r="B327" s="44"/>
      <c r="C327" s="48"/>
      <c r="D327" s="60"/>
      <c r="E327" s="60"/>
      <c r="F327" s="60"/>
      <c r="G327" s="60"/>
      <c r="H327" s="60"/>
      <c r="I327" s="50"/>
      <c r="J327" s="46"/>
      <c r="K327" s="47"/>
      <c r="L327" s="47"/>
    </row>
    <row r="328" spans="1:12" ht="14.5" x14ac:dyDescent="0.3">
      <c r="A328" s="61"/>
      <c r="B328" s="44"/>
      <c r="C328" s="48"/>
      <c r="D328" s="60"/>
      <c r="E328" s="60"/>
      <c r="F328" s="60"/>
      <c r="G328" s="60"/>
      <c r="H328" s="60"/>
      <c r="I328" s="50"/>
      <c r="J328" s="46"/>
      <c r="K328" s="47"/>
      <c r="L328" s="47"/>
    </row>
    <row r="329" spans="1:12" ht="14.5" x14ac:dyDescent="0.3">
      <c r="A329" s="61"/>
      <c r="B329" s="44"/>
      <c r="C329" s="48"/>
      <c r="D329" s="60"/>
      <c r="E329" s="60"/>
      <c r="F329" s="60"/>
      <c r="G329" s="60"/>
      <c r="H329" s="60"/>
      <c r="I329" s="50"/>
      <c r="J329" s="46"/>
      <c r="K329" s="47"/>
      <c r="L329" s="47"/>
    </row>
    <row r="330" spans="1:12" ht="14.5" x14ac:dyDescent="0.3">
      <c r="A330" s="61"/>
      <c r="B330" s="44"/>
      <c r="C330" s="48"/>
      <c r="D330" s="60"/>
      <c r="E330" s="60"/>
      <c r="F330" s="60"/>
      <c r="G330" s="60"/>
      <c r="H330" s="60"/>
      <c r="I330" s="50"/>
      <c r="J330" s="46"/>
      <c r="K330" s="47"/>
      <c r="L330" s="47"/>
    </row>
    <row r="331" spans="1:12" ht="14.5" x14ac:dyDescent="0.3">
      <c r="A331" s="61"/>
      <c r="B331" s="44"/>
      <c r="C331" s="48"/>
      <c r="D331" s="60"/>
      <c r="E331" s="60"/>
      <c r="F331" s="60"/>
      <c r="G331" s="60"/>
      <c r="H331" s="60"/>
      <c r="I331" s="50"/>
      <c r="J331" s="46"/>
      <c r="K331" s="47"/>
      <c r="L331" s="47"/>
    </row>
    <row r="332" spans="1:12" ht="14.5" x14ac:dyDescent="0.3">
      <c r="A332" s="61"/>
      <c r="B332" s="44"/>
      <c r="C332" s="48"/>
      <c r="D332" s="60"/>
      <c r="E332" s="60"/>
      <c r="F332" s="60"/>
      <c r="G332" s="60"/>
      <c r="H332" s="60"/>
      <c r="I332" s="50"/>
      <c r="J332" s="46"/>
      <c r="K332" s="47"/>
      <c r="L332" s="47"/>
    </row>
    <row r="333" spans="1:12" ht="14.5" x14ac:dyDescent="0.3">
      <c r="A333" s="61"/>
      <c r="B333" s="44"/>
      <c r="C333" s="48"/>
      <c r="D333" s="60"/>
      <c r="E333" s="60"/>
      <c r="F333" s="60"/>
      <c r="G333" s="60"/>
      <c r="H333" s="60"/>
      <c r="I333" s="50"/>
      <c r="J333" s="46"/>
      <c r="K333" s="47"/>
      <c r="L333" s="47"/>
    </row>
    <row r="334" spans="1:12" ht="14.5" x14ac:dyDescent="0.3">
      <c r="A334" s="61"/>
      <c r="B334" s="44"/>
      <c r="C334" s="48"/>
      <c r="D334" s="60"/>
      <c r="E334" s="60"/>
      <c r="F334" s="60"/>
      <c r="G334" s="60"/>
      <c r="H334" s="60"/>
      <c r="I334" s="50"/>
      <c r="J334" s="46"/>
      <c r="K334" s="47"/>
      <c r="L334" s="47"/>
    </row>
    <row r="335" spans="1:12" ht="14.5" x14ac:dyDescent="0.3">
      <c r="A335" s="61"/>
      <c r="B335" s="44"/>
      <c r="C335" s="48"/>
      <c r="D335" s="60"/>
      <c r="E335" s="60"/>
      <c r="F335" s="60"/>
      <c r="G335" s="60"/>
      <c r="H335" s="60"/>
      <c r="I335" s="50"/>
      <c r="J335" s="46"/>
      <c r="K335" s="47"/>
      <c r="L335" s="47"/>
    </row>
    <row r="336" spans="1:12" ht="14.5" x14ac:dyDescent="0.3">
      <c r="A336" s="61"/>
      <c r="B336" s="44"/>
      <c r="C336" s="48"/>
      <c r="D336" s="60"/>
      <c r="E336" s="60"/>
      <c r="F336" s="60"/>
      <c r="G336" s="60"/>
      <c r="H336" s="60"/>
      <c r="I336" s="50"/>
      <c r="J336" s="46"/>
      <c r="K336" s="47"/>
      <c r="L336" s="47"/>
    </row>
    <row r="337" spans="1:12" ht="14.5" x14ac:dyDescent="0.3">
      <c r="A337" s="61"/>
      <c r="B337" s="44"/>
      <c r="C337" s="48"/>
      <c r="D337" s="60"/>
      <c r="E337" s="60"/>
      <c r="F337" s="60"/>
      <c r="G337" s="60"/>
      <c r="H337" s="60"/>
      <c r="I337" s="50"/>
      <c r="J337" s="46"/>
      <c r="K337" s="47"/>
      <c r="L337" s="47"/>
    </row>
    <row r="338" spans="1:12" ht="14.5" x14ac:dyDescent="0.3">
      <c r="A338" s="61"/>
      <c r="B338" s="44"/>
      <c r="C338" s="48"/>
      <c r="D338" s="60"/>
      <c r="E338" s="60"/>
      <c r="F338" s="60"/>
      <c r="G338" s="60"/>
      <c r="H338" s="60"/>
      <c r="I338" s="50"/>
      <c r="J338" s="46"/>
      <c r="K338" s="47"/>
      <c r="L338" s="47"/>
    </row>
    <row r="339" spans="1:12" ht="14.5" x14ac:dyDescent="0.3">
      <c r="A339" s="61"/>
      <c r="B339" s="44"/>
      <c r="C339" s="48"/>
      <c r="D339" s="60"/>
      <c r="E339" s="60"/>
      <c r="F339" s="60"/>
      <c r="G339" s="60"/>
      <c r="H339" s="60"/>
      <c r="I339" s="50"/>
      <c r="J339" s="46"/>
      <c r="K339" s="47"/>
      <c r="L339" s="47"/>
    </row>
    <row r="340" spans="1:12" ht="14.5" x14ac:dyDescent="0.3">
      <c r="A340" s="61"/>
      <c r="B340" s="44"/>
      <c r="C340" s="48"/>
      <c r="D340" s="60"/>
      <c r="E340" s="60"/>
      <c r="F340" s="60"/>
      <c r="G340" s="60"/>
      <c r="H340" s="60"/>
      <c r="I340" s="50"/>
      <c r="J340" s="46"/>
      <c r="K340" s="47"/>
      <c r="L340" s="47"/>
    </row>
    <row r="341" spans="1:12" ht="14.5" x14ac:dyDescent="0.3">
      <c r="A341" s="61"/>
      <c r="B341" s="44"/>
      <c r="C341" s="48"/>
      <c r="D341" s="60"/>
      <c r="E341" s="60"/>
      <c r="F341" s="60"/>
      <c r="G341" s="60"/>
      <c r="H341" s="60"/>
      <c r="I341" s="50"/>
      <c r="J341" s="46"/>
      <c r="K341" s="47"/>
      <c r="L341" s="47"/>
    </row>
    <row r="342" spans="1:12" ht="14.5" x14ac:dyDescent="0.3">
      <c r="A342" s="61"/>
      <c r="B342" s="44"/>
      <c r="C342" s="48"/>
      <c r="D342" s="60"/>
      <c r="E342" s="60"/>
      <c r="F342" s="60"/>
      <c r="G342" s="60"/>
      <c r="H342" s="60"/>
      <c r="I342" s="50"/>
      <c r="J342" s="46"/>
      <c r="K342" s="47"/>
      <c r="L342" s="47"/>
    </row>
    <row r="343" spans="1:12" ht="14.5" x14ac:dyDescent="0.3">
      <c r="A343" s="61"/>
      <c r="B343" s="44"/>
      <c r="C343" s="48"/>
      <c r="D343" s="60"/>
      <c r="E343" s="60"/>
      <c r="F343" s="60"/>
      <c r="G343" s="60"/>
      <c r="H343" s="60"/>
      <c r="I343" s="50"/>
      <c r="J343" s="46"/>
      <c r="K343" s="47"/>
      <c r="L343" s="47"/>
    </row>
    <row r="344" spans="1:12" ht="14.5" x14ac:dyDescent="0.3">
      <c r="A344" s="61"/>
      <c r="B344" s="44"/>
      <c r="C344" s="48"/>
      <c r="D344" s="60"/>
      <c r="E344" s="60"/>
      <c r="F344" s="60"/>
      <c r="G344" s="60"/>
      <c r="H344" s="60"/>
      <c r="I344" s="50"/>
      <c r="J344" s="46"/>
      <c r="K344" s="47"/>
      <c r="L344" s="47"/>
    </row>
    <row r="345" spans="1:12" ht="14.5" x14ac:dyDescent="0.3">
      <c r="A345" s="61"/>
      <c r="B345" s="44"/>
      <c r="C345" s="48"/>
      <c r="D345" s="60"/>
      <c r="E345" s="60"/>
      <c r="F345" s="60"/>
      <c r="G345" s="60"/>
      <c r="H345" s="60"/>
      <c r="I345" s="50"/>
      <c r="J345" s="46"/>
      <c r="K345" s="47"/>
      <c r="L345" s="47"/>
    </row>
    <row r="346" spans="1:12" ht="14.5" x14ac:dyDescent="0.3">
      <c r="A346" s="61"/>
      <c r="B346" s="44"/>
      <c r="C346" s="48"/>
      <c r="D346" s="60"/>
      <c r="E346" s="60"/>
      <c r="F346" s="60"/>
      <c r="G346" s="60"/>
      <c r="H346" s="60"/>
      <c r="I346" s="50"/>
      <c r="J346" s="46"/>
      <c r="K346" s="47"/>
      <c r="L346" s="47"/>
    </row>
    <row r="347" spans="1:12" ht="14.5" x14ac:dyDescent="0.3">
      <c r="A347" s="61"/>
      <c r="B347" s="44"/>
      <c r="C347" s="48"/>
      <c r="D347" s="60"/>
      <c r="E347" s="60"/>
      <c r="F347" s="60"/>
      <c r="G347" s="60"/>
      <c r="H347" s="60"/>
      <c r="I347" s="50"/>
      <c r="J347" s="46"/>
      <c r="K347" s="47"/>
      <c r="L347" s="47"/>
    </row>
    <row r="348" spans="1:12" ht="14.5" x14ac:dyDescent="0.3">
      <c r="A348" s="61"/>
      <c r="B348" s="44"/>
      <c r="C348" s="48"/>
      <c r="D348" s="60"/>
      <c r="E348" s="60"/>
      <c r="F348" s="60"/>
      <c r="G348" s="60"/>
      <c r="H348" s="60"/>
      <c r="I348" s="50"/>
      <c r="J348" s="46"/>
      <c r="K348" s="47"/>
      <c r="L348" s="47"/>
    </row>
    <row r="349" spans="1:12" ht="14.5" x14ac:dyDescent="0.3">
      <c r="A349" s="61"/>
      <c r="B349" s="44"/>
      <c r="C349" s="48"/>
      <c r="D349" s="60"/>
      <c r="E349" s="60"/>
      <c r="F349" s="60"/>
      <c r="G349" s="60"/>
      <c r="H349" s="60"/>
      <c r="I349" s="50"/>
      <c r="J349" s="46"/>
      <c r="K349" s="47"/>
      <c r="L349" s="47"/>
    </row>
    <row r="350" spans="1:12" ht="14.5" x14ac:dyDescent="0.3">
      <c r="A350" s="61"/>
      <c r="B350" s="44"/>
      <c r="C350" s="48"/>
      <c r="D350" s="60"/>
      <c r="E350" s="60"/>
      <c r="F350" s="60"/>
      <c r="G350" s="60"/>
      <c r="H350" s="60"/>
      <c r="I350" s="50"/>
      <c r="J350" s="46"/>
      <c r="K350" s="47"/>
      <c r="L350" s="47"/>
    </row>
    <row r="351" spans="1:12" ht="14.5" x14ac:dyDescent="0.3">
      <c r="A351" s="61"/>
      <c r="B351" s="44"/>
      <c r="C351" s="48"/>
      <c r="D351" s="60"/>
      <c r="E351" s="60"/>
      <c r="F351" s="60"/>
      <c r="G351" s="60"/>
      <c r="H351" s="60"/>
      <c r="I351" s="50"/>
      <c r="J351" s="46"/>
      <c r="K351" s="47"/>
      <c r="L351" s="47"/>
    </row>
    <row r="352" spans="1:12" ht="14.5" x14ac:dyDescent="0.3">
      <c r="A352" s="61"/>
      <c r="B352" s="44"/>
      <c r="C352" s="48"/>
      <c r="D352" s="60"/>
      <c r="E352" s="60"/>
      <c r="F352" s="60"/>
      <c r="G352" s="60"/>
      <c r="H352" s="60"/>
      <c r="I352" s="50"/>
      <c r="J352" s="46"/>
      <c r="K352" s="47"/>
      <c r="L352" s="47"/>
    </row>
    <row r="353" spans="1:12" ht="14.5" x14ac:dyDescent="0.3">
      <c r="A353" s="61"/>
      <c r="B353" s="44"/>
      <c r="C353" s="48"/>
      <c r="D353" s="60"/>
      <c r="E353" s="60"/>
      <c r="F353" s="60"/>
      <c r="G353" s="60"/>
      <c r="H353" s="60"/>
      <c r="I353" s="50"/>
      <c r="J353" s="46"/>
      <c r="K353" s="47"/>
      <c r="L353" s="47"/>
    </row>
    <row r="354" spans="1:12" ht="14.5" x14ac:dyDescent="0.3">
      <c r="A354" s="61"/>
      <c r="B354" s="44"/>
      <c r="C354" s="48"/>
      <c r="D354" s="60"/>
      <c r="E354" s="60"/>
      <c r="F354" s="60"/>
      <c r="G354" s="60"/>
      <c r="H354" s="60"/>
      <c r="I354" s="50"/>
      <c r="J354" s="46"/>
      <c r="K354" s="47"/>
      <c r="L354" s="47"/>
    </row>
    <row r="355" spans="1:12" ht="14.5" x14ac:dyDescent="0.3">
      <c r="A355" s="61"/>
      <c r="B355" s="44"/>
      <c r="C355" s="48"/>
      <c r="D355" s="60"/>
      <c r="E355" s="60"/>
      <c r="F355" s="60"/>
      <c r="G355" s="60"/>
      <c r="H355" s="60"/>
      <c r="I355" s="50"/>
      <c r="J355" s="46"/>
      <c r="K355" s="47"/>
      <c r="L355" s="47"/>
    </row>
    <row r="356" spans="1:12" ht="14.5" x14ac:dyDescent="0.3">
      <c r="A356" s="61"/>
      <c r="B356" s="44"/>
      <c r="C356" s="48"/>
      <c r="D356" s="60"/>
      <c r="E356" s="60"/>
      <c r="F356" s="60"/>
      <c r="G356" s="60"/>
      <c r="H356" s="60"/>
      <c r="I356" s="50"/>
      <c r="J356" s="46"/>
      <c r="K356" s="47"/>
      <c r="L356" s="47"/>
    </row>
    <row r="357" spans="1:12" ht="14.5" x14ac:dyDescent="0.3">
      <c r="A357" s="61"/>
      <c r="B357" s="44"/>
      <c r="C357" s="48"/>
      <c r="D357" s="60"/>
      <c r="E357" s="60"/>
      <c r="F357" s="60"/>
      <c r="G357" s="60"/>
      <c r="H357" s="60"/>
      <c r="I357" s="50"/>
      <c r="J357" s="46"/>
      <c r="K357" s="47"/>
      <c r="L357" s="47"/>
    </row>
    <row r="358" spans="1:12" ht="14.5" x14ac:dyDescent="0.3">
      <c r="A358" s="61"/>
      <c r="B358" s="44"/>
      <c r="C358" s="48"/>
      <c r="D358" s="60"/>
      <c r="E358" s="60"/>
      <c r="F358" s="60"/>
      <c r="G358" s="60"/>
      <c r="H358" s="60"/>
      <c r="I358" s="50"/>
      <c r="J358" s="46"/>
      <c r="K358" s="47"/>
      <c r="L358" s="47"/>
    </row>
    <row r="359" spans="1:12" ht="14.5" x14ac:dyDescent="0.3">
      <c r="A359" s="61"/>
      <c r="B359" s="44"/>
      <c r="C359" s="48"/>
      <c r="D359" s="60"/>
      <c r="E359" s="60"/>
      <c r="F359" s="60"/>
      <c r="G359" s="60"/>
      <c r="H359" s="60"/>
      <c r="I359" s="50"/>
      <c r="J359" s="46"/>
      <c r="K359" s="47"/>
      <c r="L359" s="47"/>
    </row>
    <row r="360" spans="1:12" ht="14.5" x14ac:dyDescent="0.3">
      <c r="A360" s="61"/>
      <c r="B360" s="44"/>
      <c r="C360" s="48"/>
      <c r="D360" s="60"/>
      <c r="E360" s="60"/>
      <c r="F360" s="60"/>
      <c r="G360" s="60"/>
      <c r="H360" s="60"/>
      <c r="I360" s="50"/>
      <c r="J360" s="46"/>
      <c r="K360" s="47"/>
      <c r="L360" s="47"/>
    </row>
    <row r="361" spans="1:12" ht="14.5" x14ac:dyDescent="0.3">
      <c r="A361" s="61"/>
      <c r="B361" s="44"/>
      <c r="C361" s="48"/>
      <c r="D361" s="60"/>
      <c r="E361" s="60"/>
      <c r="F361" s="60"/>
      <c r="G361" s="60"/>
      <c r="H361" s="60"/>
      <c r="I361" s="50"/>
      <c r="J361" s="46"/>
      <c r="K361" s="47"/>
      <c r="L361" s="47"/>
    </row>
    <row r="362" spans="1:12" ht="14.5" x14ac:dyDescent="0.3">
      <c r="A362" s="61"/>
      <c r="B362" s="44"/>
      <c r="C362" s="48"/>
      <c r="D362" s="60"/>
      <c r="E362" s="60"/>
      <c r="F362" s="60"/>
      <c r="G362" s="60"/>
      <c r="H362" s="60"/>
      <c r="I362" s="50"/>
      <c r="J362" s="46"/>
      <c r="K362" s="47"/>
      <c r="L362" s="47"/>
    </row>
    <row r="363" spans="1:12" ht="14.5" x14ac:dyDescent="0.3">
      <c r="A363" s="61"/>
      <c r="B363" s="44"/>
      <c r="C363" s="48"/>
      <c r="D363" s="60"/>
      <c r="E363" s="60"/>
      <c r="F363" s="60"/>
      <c r="G363" s="60"/>
      <c r="H363" s="60"/>
      <c r="I363" s="50"/>
      <c r="J363" s="46"/>
      <c r="K363" s="47"/>
      <c r="L363" s="47"/>
    </row>
    <row r="364" spans="1:12" ht="14.5" x14ac:dyDescent="0.3">
      <c r="A364" s="61"/>
      <c r="B364" s="44"/>
      <c r="C364" s="48"/>
      <c r="D364" s="60"/>
      <c r="E364" s="60"/>
      <c r="F364" s="60"/>
      <c r="G364" s="60"/>
      <c r="H364" s="60"/>
      <c r="I364" s="50"/>
      <c r="J364" s="46"/>
      <c r="K364" s="47"/>
      <c r="L364" s="47"/>
    </row>
    <row r="365" spans="1:12" ht="14.5" x14ac:dyDescent="0.3">
      <c r="A365" s="61"/>
      <c r="B365" s="44"/>
      <c r="C365" s="48"/>
      <c r="D365" s="60"/>
      <c r="E365" s="60"/>
      <c r="F365" s="60"/>
      <c r="G365" s="60"/>
      <c r="H365" s="60"/>
      <c r="I365" s="50"/>
      <c r="J365" s="46"/>
      <c r="K365" s="47"/>
      <c r="L365" s="47"/>
    </row>
    <row r="366" spans="1:12" ht="14.5" x14ac:dyDescent="0.3">
      <c r="A366" s="61"/>
      <c r="B366" s="44"/>
      <c r="C366" s="48"/>
      <c r="D366" s="60"/>
      <c r="E366" s="60"/>
      <c r="F366" s="60"/>
      <c r="G366" s="60"/>
      <c r="H366" s="60"/>
      <c r="I366" s="50"/>
      <c r="J366" s="46"/>
      <c r="K366" s="47"/>
      <c r="L366" s="47"/>
    </row>
    <row r="367" spans="1:12" ht="14.5" x14ac:dyDescent="0.3">
      <c r="A367" s="61"/>
      <c r="B367" s="44"/>
      <c r="C367" s="48"/>
      <c r="D367" s="60"/>
      <c r="E367" s="60"/>
      <c r="F367" s="60"/>
      <c r="G367" s="60"/>
      <c r="H367" s="60"/>
      <c r="I367" s="50"/>
      <c r="J367" s="46"/>
      <c r="K367" s="47"/>
      <c r="L367" s="47"/>
    </row>
    <row r="368" spans="1:12" ht="14.5" x14ac:dyDescent="0.3">
      <c r="A368" s="61"/>
      <c r="B368" s="44"/>
      <c r="C368" s="48"/>
      <c r="D368" s="60"/>
      <c r="E368" s="60"/>
      <c r="F368" s="60"/>
      <c r="G368" s="60"/>
      <c r="H368" s="60"/>
      <c r="I368" s="50"/>
      <c r="J368" s="46"/>
      <c r="K368" s="47"/>
      <c r="L368" s="47"/>
    </row>
    <row r="369" spans="1:12" ht="14.5" x14ac:dyDescent="0.3">
      <c r="A369" s="61"/>
      <c r="B369" s="44"/>
      <c r="C369" s="48"/>
      <c r="D369" s="60"/>
      <c r="E369" s="60"/>
      <c r="F369" s="60"/>
      <c r="G369" s="60"/>
      <c r="H369" s="60"/>
      <c r="I369" s="50"/>
      <c r="J369" s="46"/>
      <c r="K369" s="47"/>
      <c r="L369" s="47"/>
    </row>
    <row r="370" spans="1:12" ht="14.5" x14ac:dyDescent="0.3">
      <c r="A370" s="61"/>
      <c r="B370" s="44"/>
      <c r="C370" s="48"/>
      <c r="D370" s="60"/>
      <c r="E370" s="60"/>
      <c r="F370" s="60"/>
      <c r="G370" s="60"/>
      <c r="H370" s="60"/>
      <c r="I370" s="50"/>
      <c r="J370" s="46"/>
      <c r="K370" s="47"/>
      <c r="L370" s="47"/>
    </row>
    <row r="371" spans="1:12" ht="14.5" x14ac:dyDescent="0.3">
      <c r="A371" s="61"/>
      <c r="B371" s="44"/>
      <c r="C371" s="48"/>
      <c r="D371" s="60"/>
      <c r="E371" s="60"/>
      <c r="F371" s="60"/>
      <c r="G371" s="60"/>
      <c r="H371" s="60"/>
      <c r="I371" s="50"/>
      <c r="J371" s="46"/>
      <c r="K371" s="47"/>
      <c r="L371" s="47"/>
    </row>
    <row r="372" spans="1:12" ht="14.5" x14ac:dyDescent="0.3">
      <c r="A372" s="61"/>
      <c r="B372" s="44"/>
      <c r="C372" s="48"/>
      <c r="D372" s="60"/>
      <c r="E372" s="60"/>
      <c r="F372" s="60"/>
      <c r="G372" s="60"/>
      <c r="H372" s="60"/>
      <c r="I372" s="50"/>
      <c r="J372" s="46"/>
      <c r="K372" s="47"/>
      <c r="L372" s="47"/>
    </row>
    <row r="373" spans="1:12" ht="14.5" x14ac:dyDescent="0.3">
      <c r="A373" s="61"/>
      <c r="B373" s="44"/>
      <c r="C373" s="48"/>
      <c r="D373" s="60"/>
      <c r="E373" s="60"/>
      <c r="F373" s="60"/>
      <c r="G373" s="60"/>
      <c r="H373" s="60"/>
      <c r="I373" s="50"/>
      <c r="J373" s="46"/>
      <c r="K373" s="47"/>
      <c r="L373" s="47"/>
    </row>
    <row r="374" spans="1:12" ht="14.5" x14ac:dyDescent="0.3">
      <c r="A374" s="61"/>
      <c r="B374" s="44"/>
      <c r="C374" s="48"/>
      <c r="D374" s="60"/>
      <c r="E374" s="60"/>
      <c r="F374" s="60"/>
      <c r="G374" s="60"/>
      <c r="H374" s="60"/>
      <c r="I374" s="50"/>
      <c r="J374" s="46"/>
      <c r="K374" s="47"/>
      <c r="L374" s="47"/>
    </row>
    <row r="375" spans="1:12" ht="14.5" x14ac:dyDescent="0.3">
      <c r="A375" s="61"/>
      <c r="B375" s="44"/>
      <c r="C375" s="48"/>
      <c r="D375" s="60"/>
      <c r="E375" s="60"/>
      <c r="F375" s="60"/>
      <c r="G375" s="60"/>
      <c r="H375" s="60"/>
      <c r="I375" s="50"/>
      <c r="J375" s="46"/>
      <c r="K375" s="47"/>
      <c r="L375" s="47"/>
    </row>
    <row r="376" spans="1:12" ht="14.5" x14ac:dyDescent="0.3">
      <c r="A376" s="61"/>
      <c r="B376" s="44"/>
      <c r="C376" s="48"/>
      <c r="D376" s="60"/>
      <c r="E376" s="60"/>
      <c r="F376" s="60"/>
      <c r="G376" s="60"/>
      <c r="H376" s="60"/>
      <c r="I376" s="50"/>
      <c r="J376" s="46"/>
      <c r="K376" s="47"/>
      <c r="L376" s="47"/>
    </row>
    <row r="377" spans="1:12" ht="14.5" x14ac:dyDescent="0.3">
      <c r="A377" s="61"/>
      <c r="B377" s="44"/>
      <c r="C377" s="48"/>
      <c r="D377" s="60"/>
      <c r="E377" s="60"/>
      <c r="F377" s="60"/>
      <c r="G377" s="60"/>
      <c r="H377" s="60"/>
      <c r="I377" s="50"/>
      <c r="J377" s="46"/>
      <c r="K377" s="47"/>
      <c r="L377" s="47"/>
    </row>
    <row r="378" spans="1:12" ht="14.5" x14ac:dyDescent="0.3">
      <c r="A378" s="61"/>
      <c r="B378" s="44"/>
      <c r="C378" s="48"/>
      <c r="D378" s="60"/>
      <c r="E378" s="60"/>
      <c r="F378" s="60"/>
      <c r="G378" s="60"/>
      <c r="H378" s="60"/>
      <c r="I378" s="50"/>
      <c r="J378" s="46"/>
      <c r="K378" s="47"/>
      <c r="L378" s="47"/>
    </row>
    <row r="379" spans="1:12" ht="14.5" x14ac:dyDescent="0.3">
      <c r="A379" s="61"/>
      <c r="B379" s="44"/>
      <c r="C379" s="48"/>
      <c r="D379" s="60"/>
      <c r="E379" s="60"/>
      <c r="F379" s="60"/>
      <c r="G379" s="60"/>
      <c r="H379" s="60"/>
      <c r="I379" s="50"/>
      <c r="J379" s="46"/>
      <c r="K379" s="47"/>
      <c r="L379" s="47"/>
    </row>
    <row r="380" spans="1:12" ht="14.5" x14ac:dyDescent="0.3">
      <c r="A380" s="61"/>
      <c r="B380" s="44"/>
      <c r="C380" s="48"/>
      <c r="D380" s="60"/>
      <c r="E380" s="60"/>
      <c r="F380" s="60"/>
      <c r="G380" s="60"/>
      <c r="H380" s="60"/>
      <c r="I380" s="50"/>
      <c r="J380" s="46"/>
      <c r="K380" s="47"/>
      <c r="L380" s="47"/>
    </row>
    <row r="381" spans="1:12" ht="14.5" x14ac:dyDescent="0.3">
      <c r="A381" s="61"/>
      <c r="B381" s="44"/>
      <c r="C381" s="48"/>
      <c r="D381" s="60"/>
      <c r="E381" s="60"/>
      <c r="F381" s="60"/>
      <c r="G381" s="60"/>
      <c r="H381" s="60"/>
      <c r="I381" s="50"/>
      <c r="J381" s="46"/>
      <c r="K381" s="47"/>
      <c r="L381" s="47"/>
    </row>
    <row r="382" spans="1:12" ht="14.5" x14ac:dyDescent="0.3">
      <c r="A382" s="61"/>
      <c r="B382" s="44"/>
      <c r="C382" s="48"/>
      <c r="D382" s="60"/>
      <c r="E382" s="60"/>
      <c r="F382" s="60"/>
      <c r="G382" s="60"/>
      <c r="H382" s="60"/>
      <c r="I382" s="50"/>
      <c r="J382" s="46"/>
      <c r="K382" s="47"/>
      <c r="L382" s="47"/>
    </row>
    <row r="383" spans="1:12" ht="14.5" x14ac:dyDescent="0.3">
      <c r="A383" s="61"/>
      <c r="B383" s="44"/>
      <c r="C383" s="48"/>
      <c r="D383" s="60"/>
      <c r="E383" s="60"/>
      <c r="F383" s="60"/>
      <c r="G383" s="60"/>
      <c r="H383" s="60"/>
      <c r="I383" s="50"/>
      <c r="J383" s="46"/>
      <c r="K383" s="47"/>
      <c r="L383" s="47"/>
    </row>
    <row r="384" spans="1:12" ht="14.5" x14ac:dyDescent="0.3">
      <c r="A384" s="61"/>
      <c r="B384" s="44"/>
      <c r="C384" s="48"/>
      <c r="D384" s="60"/>
      <c r="E384" s="60"/>
      <c r="F384" s="60"/>
      <c r="G384" s="60"/>
      <c r="H384" s="60"/>
      <c r="I384" s="50"/>
      <c r="J384" s="46"/>
      <c r="K384" s="47"/>
      <c r="L384" s="47"/>
    </row>
    <row r="385" spans="1:12" ht="14.5" x14ac:dyDescent="0.3">
      <c r="A385" s="61"/>
      <c r="B385" s="44"/>
      <c r="C385" s="48"/>
      <c r="D385" s="60"/>
      <c r="E385" s="60"/>
      <c r="F385" s="60"/>
      <c r="G385" s="60"/>
      <c r="H385" s="60"/>
      <c r="I385" s="50"/>
      <c r="J385" s="46"/>
      <c r="K385" s="47"/>
      <c r="L385" s="47"/>
    </row>
    <row r="386" spans="1:12" ht="14.5" x14ac:dyDescent="0.3">
      <c r="A386" s="61"/>
      <c r="B386" s="44"/>
      <c r="C386" s="48"/>
      <c r="D386" s="60"/>
      <c r="E386" s="60"/>
      <c r="F386" s="60"/>
      <c r="G386" s="60"/>
      <c r="H386" s="60"/>
      <c r="I386" s="50"/>
      <c r="J386" s="46"/>
      <c r="K386" s="47"/>
      <c r="L386" s="47"/>
    </row>
    <row r="387" spans="1:12" ht="14.5" x14ac:dyDescent="0.3">
      <c r="A387" s="61"/>
      <c r="B387" s="44"/>
      <c r="C387" s="48"/>
      <c r="D387" s="60"/>
      <c r="E387" s="60"/>
      <c r="F387" s="60"/>
      <c r="G387" s="60"/>
      <c r="H387" s="60"/>
      <c r="I387" s="50"/>
      <c r="J387" s="46"/>
      <c r="K387" s="47"/>
      <c r="L387" s="47"/>
    </row>
    <row r="388" spans="1:12" ht="14.5" x14ac:dyDescent="0.3">
      <c r="A388" s="61"/>
      <c r="B388" s="44"/>
      <c r="C388" s="48"/>
      <c r="D388" s="60"/>
      <c r="E388" s="60"/>
      <c r="F388" s="60"/>
      <c r="G388" s="60"/>
      <c r="H388" s="60"/>
      <c r="I388" s="50"/>
      <c r="J388" s="46"/>
      <c r="K388" s="47"/>
      <c r="L388" s="47"/>
    </row>
    <row r="389" spans="1:12" ht="14.5" x14ac:dyDescent="0.3">
      <c r="A389" s="61"/>
      <c r="B389" s="44"/>
      <c r="C389" s="48"/>
      <c r="D389" s="60"/>
      <c r="E389" s="60"/>
      <c r="F389" s="60"/>
      <c r="G389" s="60"/>
      <c r="H389" s="60"/>
      <c r="I389" s="50"/>
      <c r="J389" s="46"/>
      <c r="K389" s="47"/>
      <c r="L389" s="47"/>
    </row>
    <row r="390" spans="1:12" ht="14.5" x14ac:dyDescent="0.3">
      <c r="A390" s="61"/>
      <c r="B390" s="44"/>
      <c r="C390" s="48"/>
      <c r="D390" s="60"/>
      <c r="E390" s="60"/>
      <c r="F390" s="60"/>
      <c r="G390" s="60"/>
      <c r="H390" s="60"/>
      <c r="I390" s="50"/>
      <c r="J390" s="46"/>
      <c r="K390" s="47"/>
      <c r="L390" s="47"/>
    </row>
    <row r="391" spans="1:12" ht="14.5" x14ac:dyDescent="0.3">
      <c r="A391" s="61"/>
      <c r="B391" s="44"/>
      <c r="C391" s="48"/>
      <c r="D391" s="60"/>
      <c r="E391" s="60"/>
      <c r="F391" s="60"/>
      <c r="G391" s="60"/>
      <c r="H391" s="60"/>
      <c r="I391" s="50"/>
      <c r="J391" s="46"/>
      <c r="K391" s="47"/>
      <c r="L391" s="47"/>
    </row>
    <row r="392" spans="1:12" ht="14.5" x14ac:dyDescent="0.3">
      <c r="A392" s="61"/>
      <c r="B392" s="44"/>
      <c r="C392" s="48"/>
      <c r="D392" s="60"/>
      <c r="E392" s="60"/>
      <c r="F392" s="60"/>
      <c r="G392" s="60"/>
      <c r="H392" s="60"/>
      <c r="I392" s="50"/>
      <c r="J392" s="46"/>
      <c r="K392" s="47"/>
      <c r="L392" s="47"/>
    </row>
    <row r="393" spans="1:12" ht="14.5" x14ac:dyDescent="0.3">
      <c r="A393" s="61"/>
      <c r="B393" s="44"/>
      <c r="C393" s="48"/>
      <c r="D393" s="60"/>
      <c r="E393" s="60"/>
      <c r="F393" s="60"/>
      <c r="G393" s="60"/>
      <c r="H393" s="60"/>
      <c r="I393" s="50"/>
      <c r="J393" s="46"/>
      <c r="K393" s="47"/>
      <c r="L393" s="47"/>
    </row>
    <row r="394" spans="1:12" ht="14.5" x14ac:dyDescent="0.3">
      <c r="A394" s="61"/>
      <c r="B394" s="44"/>
      <c r="C394" s="48"/>
      <c r="D394" s="60"/>
      <c r="E394" s="60"/>
      <c r="F394" s="60"/>
      <c r="G394" s="60"/>
      <c r="H394" s="60"/>
      <c r="I394" s="50"/>
      <c r="J394" s="46"/>
      <c r="K394" s="47"/>
      <c r="L394" s="47"/>
    </row>
    <row r="395" spans="1:12" ht="14.5" x14ac:dyDescent="0.3">
      <c r="A395" s="61"/>
      <c r="B395" s="44"/>
      <c r="C395" s="48"/>
      <c r="D395" s="60"/>
      <c r="E395" s="60"/>
      <c r="F395" s="60"/>
      <c r="G395" s="60"/>
      <c r="H395" s="60"/>
      <c r="I395" s="50"/>
      <c r="J395" s="46"/>
      <c r="K395" s="47"/>
      <c r="L395" s="47"/>
    </row>
    <row r="396" spans="1:12" ht="14.5" x14ac:dyDescent="0.3">
      <c r="A396" s="61"/>
      <c r="B396" s="44"/>
      <c r="C396" s="48"/>
      <c r="D396" s="60"/>
      <c r="E396" s="60"/>
      <c r="F396" s="60"/>
      <c r="G396" s="60"/>
      <c r="H396" s="60"/>
      <c r="I396" s="50"/>
      <c r="J396" s="46"/>
      <c r="K396" s="47"/>
      <c r="L396" s="47"/>
    </row>
    <row r="397" spans="1:12" ht="14.5" x14ac:dyDescent="0.3">
      <c r="A397" s="61"/>
      <c r="B397" s="44"/>
      <c r="C397" s="48"/>
      <c r="D397" s="60"/>
      <c r="E397" s="60"/>
      <c r="F397" s="60"/>
      <c r="G397" s="60"/>
      <c r="H397" s="60"/>
      <c r="I397" s="50"/>
      <c r="J397" s="46"/>
      <c r="K397" s="47"/>
      <c r="L397" s="47"/>
    </row>
    <row r="398" spans="1:12" ht="14.5" x14ac:dyDescent="0.3">
      <c r="A398" s="61"/>
      <c r="B398" s="44"/>
      <c r="C398" s="48"/>
      <c r="D398" s="60"/>
      <c r="E398" s="60"/>
      <c r="F398" s="60"/>
      <c r="G398" s="60"/>
      <c r="H398" s="60"/>
      <c r="I398" s="50"/>
      <c r="J398" s="46"/>
      <c r="K398" s="47"/>
      <c r="L398" s="47"/>
    </row>
    <row r="399" spans="1:12" ht="14.5" x14ac:dyDescent="0.3">
      <c r="A399" s="61"/>
      <c r="B399" s="44"/>
      <c r="C399" s="48"/>
      <c r="D399" s="60"/>
      <c r="E399" s="60"/>
      <c r="F399" s="60"/>
      <c r="G399" s="60"/>
      <c r="H399" s="60"/>
      <c r="I399" s="50"/>
      <c r="J399" s="46"/>
      <c r="K399" s="47"/>
      <c r="L399" s="47"/>
    </row>
    <row r="400" spans="1:12" ht="14.5" x14ac:dyDescent="0.3">
      <c r="A400" s="61"/>
      <c r="B400" s="44"/>
      <c r="C400" s="48"/>
      <c r="D400" s="60"/>
      <c r="E400" s="60"/>
      <c r="F400" s="60"/>
      <c r="G400" s="60"/>
      <c r="H400" s="60"/>
      <c r="I400" s="50"/>
      <c r="J400" s="46"/>
      <c r="K400" s="47"/>
      <c r="L400" s="47"/>
    </row>
    <row r="401" spans="1:12" ht="14.5" x14ac:dyDescent="0.3">
      <c r="A401" s="61"/>
      <c r="B401" s="44"/>
      <c r="C401" s="48"/>
      <c r="D401" s="60"/>
      <c r="E401" s="60"/>
      <c r="F401" s="60"/>
      <c r="G401" s="60"/>
      <c r="H401" s="60"/>
      <c r="I401" s="50"/>
      <c r="J401" s="46"/>
      <c r="K401" s="47"/>
      <c r="L401" s="47"/>
    </row>
    <row r="402" spans="1:12" ht="14.5" x14ac:dyDescent="0.3">
      <c r="A402" s="61"/>
      <c r="B402" s="44"/>
      <c r="C402" s="48"/>
      <c r="D402" s="60"/>
      <c r="E402" s="60"/>
      <c r="F402" s="60"/>
      <c r="G402" s="60"/>
      <c r="H402" s="60"/>
      <c r="I402" s="50"/>
      <c r="J402" s="46"/>
      <c r="K402" s="47"/>
      <c r="L402" s="47"/>
    </row>
    <row r="403" spans="1:12" ht="14.5" x14ac:dyDescent="0.3">
      <c r="A403" s="61"/>
      <c r="B403" s="44"/>
      <c r="C403" s="48"/>
      <c r="D403" s="60"/>
      <c r="E403" s="60"/>
      <c r="F403" s="60"/>
      <c r="G403" s="60"/>
      <c r="H403" s="60"/>
      <c r="I403" s="50"/>
      <c r="J403" s="46"/>
      <c r="K403" s="47"/>
      <c r="L403" s="47"/>
    </row>
    <row r="404" spans="1:12" ht="14.5" x14ac:dyDescent="0.3">
      <c r="A404" s="61"/>
      <c r="B404" s="44"/>
      <c r="C404" s="48"/>
      <c r="D404" s="60"/>
      <c r="E404" s="60"/>
      <c r="F404" s="60"/>
      <c r="G404" s="60"/>
      <c r="H404" s="60"/>
      <c r="I404" s="50"/>
      <c r="J404" s="46"/>
      <c r="K404" s="47"/>
      <c r="L404" s="47"/>
    </row>
    <row r="405" spans="1:12" ht="14.5" x14ac:dyDescent="0.3">
      <c r="A405" s="61"/>
      <c r="B405" s="44"/>
      <c r="C405" s="48"/>
      <c r="D405" s="60"/>
      <c r="E405" s="60"/>
      <c r="F405" s="60"/>
      <c r="G405" s="60"/>
      <c r="H405" s="60"/>
      <c r="I405" s="50"/>
      <c r="J405" s="46"/>
      <c r="K405" s="47"/>
      <c r="L405" s="47"/>
    </row>
    <row r="406" spans="1:12" ht="14.5" x14ac:dyDescent="0.3">
      <c r="A406" s="61"/>
      <c r="B406" s="44"/>
      <c r="C406" s="48"/>
      <c r="D406" s="60"/>
      <c r="E406" s="60"/>
      <c r="F406" s="60"/>
      <c r="G406" s="60"/>
      <c r="H406" s="60"/>
      <c r="I406" s="50"/>
      <c r="J406" s="46"/>
      <c r="K406" s="47"/>
      <c r="L406" s="47"/>
    </row>
    <row r="407" spans="1:12" ht="14.5" x14ac:dyDescent="0.3">
      <c r="A407" s="61"/>
      <c r="B407" s="44"/>
      <c r="C407" s="48"/>
      <c r="D407" s="60"/>
      <c r="E407" s="60"/>
      <c r="F407" s="60"/>
      <c r="G407" s="60"/>
      <c r="H407" s="60"/>
      <c r="I407" s="50"/>
      <c r="J407" s="46"/>
      <c r="K407" s="47"/>
      <c r="L407" s="47"/>
    </row>
    <row r="408" spans="1:12" ht="14.5" x14ac:dyDescent="0.3">
      <c r="A408" s="61"/>
      <c r="B408" s="44"/>
      <c r="C408" s="48"/>
      <c r="D408" s="60"/>
      <c r="E408" s="60"/>
      <c r="F408" s="60"/>
      <c r="G408" s="60"/>
      <c r="H408" s="60"/>
      <c r="I408" s="50"/>
      <c r="J408" s="46"/>
      <c r="K408" s="47"/>
      <c r="L408" s="47"/>
    </row>
    <row r="409" spans="1:12" ht="14.5" x14ac:dyDescent="0.3">
      <c r="A409" s="61"/>
      <c r="B409" s="44"/>
      <c r="C409" s="48"/>
      <c r="D409" s="60"/>
      <c r="E409" s="60"/>
      <c r="F409" s="60"/>
      <c r="G409" s="60"/>
      <c r="H409" s="60"/>
      <c r="I409" s="50"/>
      <c r="J409" s="46"/>
      <c r="K409" s="47"/>
      <c r="L409" s="47"/>
    </row>
    <row r="410" spans="1:12" ht="14.5" x14ac:dyDescent="0.3">
      <c r="A410" s="61"/>
      <c r="B410" s="44"/>
      <c r="C410" s="48"/>
      <c r="D410" s="60"/>
      <c r="E410" s="60"/>
      <c r="F410" s="60"/>
      <c r="G410" s="60"/>
      <c r="H410" s="60"/>
      <c r="I410" s="50"/>
      <c r="J410" s="46"/>
      <c r="K410" s="47"/>
      <c r="L410" s="47"/>
    </row>
    <row r="411" spans="1:12" ht="14.5" x14ac:dyDescent="0.3">
      <c r="A411" s="61"/>
      <c r="B411" s="44"/>
      <c r="C411" s="48"/>
      <c r="D411" s="60"/>
      <c r="E411" s="60"/>
      <c r="F411" s="60"/>
      <c r="G411" s="60"/>
      <c r="H411" s="60"/>
      <c r="I411" s="50"/>
      <c r="J411" s="46"/>
      <c r="K411" s="47"/>
      <c r="L411" s="47"/>
    </row>
    <row r="412" spans="1:12" ht="14.5" x14ac:dyDescent="0.3">
      <c r="A412" s="61"/>
      <c r="B412" s="44"/>
      <c r="C412" s="48"/>
      <c r="D412" s="60"/>
      <c r="E412" s="60"/>
      <c r="F412" s="60"/>
      <c r="G412" s="60"/>
      <c r="H412" s="60"/>
      <c r="I412" s="50"/>
      <c r="J412" s="46"/>
      <c r="K412" s="47"/>
      <c r="L412" s="47"/>
    </row>
    <row r="413" spans="1:12" ht="14.5" x14ac:dyDescent="0.3">
      <c r="A413" s="61"/>
      <c r="B413" s="44"/>
      <c r="C413" s="48"/>
      <c r="D413" s="60"/>
      <c r="E413" s="60"/>
      <c r="F413" s="60"/>
      <c r="G413" s="60"/>
      <c r="H413" s="60"/>
      <c r="I413" s="50"/>
      <c r="J413" s="46"/>
      <c r="K413" s="47"/>
      <c r="L413" s="47"/>
    </row>
    <row r="414" spans="1:12" ht="14.5" x14ac:dyDescent="0.3">
      <c r="A414" s="61"/>
      <c r="B414" s="44"/>
      <c r="C414" s="48"/>
      <c r="D414" s="60"/>
      <c r="E414" s="60"/>
      <c r="F414" s="60"/>
      <c r="G414" s="60"/>
      <c r="H414" s="60"/>
      <c r="I414" s="50"/>
      <c r="J414" s="46"/>
      <c r="K414" s="47"/>
      <c r="L414" s="47"/>
    </row>
    <row r="415" spans="1:12" ht="14.5" x14ac:dyDescent="0.3">
      <c r="A415" s="61"/>
      <c r="B415" s="44"/>
      <c r="C415" s="48"/>
      <c r="D415" s="60"/>
      <c r="E415" s="60"/>
      <c r="F415" s="60"/>
      <c r="G415" s="60"/>
      <c r="H415" s="60"/>
      <c r="I415" s="50"/>
      <c r="J415" s="46"/>
      <c r="K415" s="47"/>
      <c r="L415" s="47"/>
    </row>
    <row r="416" spans="1:12" ht="14.5" x14ac:dyDescent="0.3">
      <c r="A416" s="61"/>
      <c r="B416" s="44"/>
      <c r="C416" s="48"/>
      <c r="D416" s="60"/>
      <c r="E416" s="60"/>
      <c r="F416" s="60"/>
      <c r="G416" s="60"/>
      <c r="H416" s="60"/>
      <c r="I416" s="50"/>
      <c r="J416" s="46"/>
      <c r="K416" s="47"/>
      <c r="L416" s="47"/>
    </row>
    <row r="417" spans="1:12" ht="14.5" x14ac:dyDescent="0.3">
      <c r="A417" s="61"/>
      <c r="B417" s="44"/>
      <c r="C417" s="48"/>
      <c r="D417" s="60"/>
      <c r="E417" s="60"/>
      <c r="F417" s="60"/>
      <c r="G417" s="60"/>
      <c r="H417" s="60"/>
      <c r="I417" s="50"/>
      <c r="J417" s="46"/>
      <c r="K417" s="47"/>
      <c r="L417" s="47"/>
    </row>
    <row r="418" spans="1:12" ht="14.5" x14ac:dyDescent="0.3">
      <c r="A418" s="61"/>
      <c r="B418" s="44"/>
      <c r="C418" s="48"/>
      <c r="D418" s="60"/>
      <c r="E418" s="60"/>
      <c r="F418" s="60"/>
      <c r="G418" s="60"/>
      <c r="H418" s="60"/>
      <c r="I418" s="50"/>
      <c r="J418" s="46"/>
      <c r="K418" s="47"/>
      <c r="L418" s="47"/>
    </row>
  </sheetData>
  <sheetProtection algorithmName="SHA-512" hashValue="xP4SfUTCqjQJ4Ac8QSSTmDK5Rcqi/0LPA88gjgUuKhjIsvfj4p/zdfBg6XheoerZuFK3QDWE3nkqoHK9zzIpgw==" saltValue="fRs/pG/DvTAaIyXri+p/1Q==" spinCount="100000" sheet="1" objects="1" scenarios="1"/>
  <mergeCells count="1">
    <mergeCell ref="A5:D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33B7C-ED49-4C03-A8D0-ED84185FD28C}">
  <sheetPr>
    <tabColor rgb="FFFF0000"/>
  </sheetPr>
  <dimension ref="A2:M24"/>
  <sheetViews>
    <sheetView showGridLines="0" zoomScaleNormal="100" workbookViewId="0">
      <selection activeCell="A28" sqref="A28"/>
    </sheetView>
  </sheetViews>
  <sheetFormatPr defaultColWidth="8.796875" defaultRowHeight="15.5" x14ac:dyDescent="0.35"/>
  <cols>
    <col min="1" max="1" width="77.296875" style="206" customWidth="1"/>
    <col min="2" max="2" width="30.69921875" style="220" customWidth="1"/>
    <col min="3" max="3" width="30.69921875" style="219" customWidth="1"/>
    <col min="4" max="6" width="8.796875" style="206"/>
    <col min="7" max="16384" width="8.796875" style="207"/>
  </cols>
  <sheetData>
    <row r="2" spans="1:13" s="19" customFormat="1" x14ac:dyDescent="0.3">
      <c r="A2" s="113" t="s">
        <v>0</v>
      </c>
      <c r="B2" s="78"/>
      <c r="C2" s="78"/>
      <c r="D2" s="78"/>
      <c r="E2" s="78"/>
      <c r="F2" s="78"/>
      <c r="G2" s="22"/>
      <c r="H2" s="23"/>
      <c r="I2" s="24"/>
      <c r="J2" s="25"/>
      <c r="K2" s="25"/>
      <c r="L2" s="17"/>
      <c r="M2" s="18"/>
    </row>
    <row r="3" spans="1:13" s="27" customFormat="1" x14ac:dyDescent="0.3">
      <c r="A3" s="114" t="s">
        <v>1</v>
      </c>
      <c r="B3" s="31"/>
      <c r="C3" s="31"/>
      <c r="D3" s="31"/>
      <c r="E3" s="31"/>
      <c r="F3" s="31"/>
      <c r="G3" s="31"/>
      <c r="H3" s="31"/>
      <c r="I3" s="31"/>
      <c r="J3" s="31"/>
      <c r="K3" s="31"/>
      <c r="L3" s="17"/>
      <c r="M3" s="17"/>
    </row>
    <row r="5" spans="1:13" x14ac:dyDescent="0.3">
      <c r="A5" s="205" t="s">
        <v>533</v>
      </c>
      <c r="B5" s="205"/>
      <c r="C5" s="205"/>
    </row>
    <row r="6" spans="1:13" s="208" customFormat="1" ht="18.5" x14ac:dyDescent="0.3">
      <c r="A6" s="233" t="s">
        <v>411</v>
      </c>
      <c r="B6" s="234" t="s">
        <v>11</v>
      </c>
      <c r="C6" s="234" t="s">
        <v>492</v>
      </c>
    </row>
    <row r="7" spans="1:13" s="37" customFormat="1" x14ac:dyDescent="0.3">
      <c r="A7" s="235" t="s">
        <v>412</v>
      </c>
      <c r="B7" s="236">
        <f>'LOT 1 - Applied Tech'!D203</f>
        <v>0</v>
      </c>
      <c r="C7" s="165">
        <f>'LOT 1 - Applied Tech'!E203</f>
        <v>0</v>
      </c>
      <c r="D7" s="18"/>
      <c r="E7" s="18"/>
      <c r="F7" s="18"/>
    </row>
    <row r="8" spans="1:13" s="37" customFormat="1" x14ac:dyDescent="0.3">
      <c r="A8" s="235" t="s">
        <v>744</v>
      </c>
      <c r="B8" s="237">
        <f>'LOT 2 - DCG'!K28</f>
        <v>0</v>
      </c>
      <c r="C8" s="11">
        <f>'LOT 2 - DCG'!L28</f>
        <v>0</v>
      </c>
      <c r="D8" s="18"/>
      <c r="E8" s="18"/>
      <c r="F8" s="18"/>
    </row>
    <row r="9" spans="1:13" s="37" customFormat="1" x14ac:dyDescent="0.3">
      <c r="A9" s="235" t="s">
        <v>745</v>
      </c>
      <c r="B9" s="238">
        <f>'LOT 3 - Electronics'!D182</f>
        <v>0</v>
      </c>
      <c r="C9" s="160">
        <f>'LOT 3 - Electronics'!E182</f>
        <v>0</v>
      </c>
      <c r="D9" s="18"/>
      <c r="E9" s="18"/>
      <c r="F9" s="18"/>
    </row>
    <row r="10" spans="1:13" s="208" customFormat="1" ht="18.5" x14ac:dyDescent="0.3">
      <c r="A10" s="239" t="s">
        <v>534</v>
      </c>
      <c r="B10" s="240">
        <f>SUM(B7:B9)</f>
        <v>0</v>
      </c>
      <c r="C10" s="241">
        <f>SUM(C7:C9)</f>
        <v>0</v>
      </c>
    </row>
    <row r="11" spans="1:13" s="210" customFormat="1" x14ac:dyDescent="0.35">
      <c r="A11" s="209"/>
      <c r="B11" s="209"/>
      <c r="C11" s="209"/>
      <c r="D11" s="206"/>
      <c r="E11" s="206"/>
      <c r="F11" s="206"/>
    </row>
    <row r="12" spans="1:13" s="210" customFormat="1" x14ac:dyDescent="0.35">
      <c r="A12" s="209"/>
      <c r="B12" s="209"/>
      <c r="C12" s="209"/>
      <c r="D12" s="206"/>
      <c r="E12" s="206"/>
      <c r="F12" s="206"/>
    </row>
    <row r="13" spans="1:13" s="210" customFormat="1" x14ac:dyDescent="0.35">
      <c r="A13" s="211" t="s">
        <v>413</v>
      </c>
      <c r="B13" s="212"/>
      <c r="C13" s="209"/>
      <c r="D13" s="206"/>
      <c r="E13" s="206"/>
      <c r="F13" s="206"/>
    </row>
    <row r="14" spans="1:13" s="210" customFormat="1" x14ac:dyDescent="0.35">
      <c r="A14" s="213" t="s">
        <v>414</v>
      </c>
      <c r="B14" s="212"/>
      <c r="C14" s="209"/>
      <c r="D14" s="206"/>
      <c r="E14" s="206"/>
      <c r="F14" s="206"/>
    </row>
    <row r="15" spans="1:13" s="210" customFormat="1" x14ac:dyDescent="0.35">
      <c r="A15" s="214"/>
      <c r="B15" s="212"/>
      <c r="C15" s="209"/>
      <c r="D15" s="206"/>
      <c r="E15" s="206"/>
      <c r="F15" s="206"/>
    </row>
    <row r="16" spans="1:13" s="210" customFormat="1" x14ac:dyDescent="0.35">
      <c r="A16" s="215" t="s">
        <v>541</v>
      </c>
      <c r="B16" s="212"/>
      <c r="C16" s="209"/>
      <c r="D16" s="206"/>
      <c r="E16" s="206"/>
      <c r="F16" s="206"/>
    </row>
    <row r="17" spans="1:6" s="210" customFormat="1" x14ac:dyDescent="0.35">
      <c r="A17" s="215" t="s">
        <v>271</v>
      </c>
      <c r="B17" s="212"/>
      <c r="C17" s="209"/>
      <c r="D17" s="206"/>
      <c r="E17" s="206"/>
      <c r="F17" s="206"/>
    </row>
    <row r="18" spans="1:6" s="210" customFormat="1" x14ac:dyDescent="0.35">
      <c r="A18" s="216" t="s">
        <v>415</v>
      </c>
      <c r="B18" s="212"/>
      <c r="C18" s="209"/>
      <c r="D18" s="206"/>
      <c r="E18" s="206"/>
      <c r="F18" s="206"/>
    </row>
    <row r="19" spans="1:6" s="210" customFormat="1" x14ac:dyDescent="0.35">
      <c r="A19" s="217"/>
      <c r="B19" s="212"/>
      <c r="C19" s="209"/>
      <c r="D19" s="206"/>
      <c r="E19" s="206"/>
      <c r="F19" s="206"/>
    </row>
    <row r="20" spans="1:6" s="210" customFormat="1" x14ac:dyDescent="0.35">
      <c r="A20" s="217"/>
      <c r="B20" s="212"/>
      <c r="C20" s="209"/>
      <c r="D20" s="206"/>
      <c r="E20" s="206"/>
      <c r="F20" s="206"/>
    </row>
    <row r="21" spans="1:6" s="210" customFormat="1" x14ac:dyDescent="0.35">
      <c r="A21" s="218" t="s">
        <v>542</v>
      </c>
      <c r="B21" s="212"/>
      <c r="C21" s="209"/>
      <c r="D21" s="206"/>
      <c r="E21" s="206"/>
      <c r="F21" s="206"/>
    </row>
    <row r="22" spans="1:6" s="210" customFormat="1" x14ac:dyDescent="0.35">
      <c r="A22" s="206"/>
      <c r="B22" s="212"/>
      <c r="C22" s="219"/>
      <c r="D22" s="206"/>
      <c r="E22" s="206"/>
      <c r="F22" s="206"/>
    </row>
    <row r="23" spans="1:6" s="210" customFormat="1" x14ac:dyDescent="0.35">
      <c r="A23" s="206"/>
      <c r="B23" s="220"/>
      <c r="C23" s="219"/>
      <c r="D23" s="206"/>
      <c r="E23" s="206"/>
      <c r="F23" s="206"/>
    </row>
    <row r="24" spans="1:6" s="210" customFormat="1" x14ac:dyDescent="0.35">
      <c r="A24" s="206"/>
      <c r="B24" s="220"/>
      <c r="C24" s="219"/>
      <c r="D24" s="206"/>
      <c r="E24" s="206"/>
      <c r="F24" s="206"/>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 ma:contentTypeID="0x010100633F561B2AAC4B4DB6A08480D73BC1AD" ma:contentTypeVersion="28" ma:contentTypeDescription="Create a new document." ma:contentTypeScope="" ma:versionID="310f23f56e4919aea5a504962988a929">
  <xsd:schema xmlns:xsd="http://www.w3.org/2001/XMLSchema" xmlns:xs="http://www.w3.org/2001/XMLSchema" xmlns:p="http://schemas.microsoft.com/office/2006/metadata/properties" xmlns:ns2="9b4cb1ba-ccb8-41e0-9f45-9d54eb3800e5" xmlns:ns3="c4dda77a-b872-4eea-a913-8fe896939fe3" xmlns:ns4="37daaa7f-2639-431d-99b1-23d2400c1b59" xmlns:ns5="ad703288-c750-4d8e-b0f0-948004f76205" targetNamespace="http://schemas.microsoft.com/office/2006/metadata/properties" ma:root="true" ma:fieldsID="89947ab743eb25f9ea5e0174e8ab5776" ns2:_="" ns3:_="" ns4:_="" ns5:_="">
    <xsd:import namespace="9b4cb1ba-ccb8-41e0-9f45-9d54eb3800e5"/>
    <xsd:import namespace="c4dda77a-b872-4eea-a913-8fe896939fe3"/>
    <xsd:import namespace="37daaa7f-2639-431d-99b1-23d2400c1b59"/>
    <xsd:import namespace="ad703288-c750-4d8e-b0f0-948004f76205"/>
    <xsd:element name="properties">
      <xsd:complexType>
        <xsd:sequence>
          <xsd:element name="documentManagement">
            <xsd:complexType>
              <xsd:all>
                <xsd:element ref="ns2:e897fc68b7aa4442af51d7147f73193b" minOccurs="0"/>
                <xsd:element ref="ns2:TaxCatchAll" minOccurs="0"/>
                <xsd:element ref="ns2:fe14953604654934baedc3485d499b3f" minOccurs="0"/>
                <xsd:element ref="ns2:kfe032d99f6d4e8280cbfdac62cbcebf" minOccurs="0"/>
                <xsd:element ref="ns3:MediaServiceMetadata" minOccurs="0"/>
                <xsd:element ref="ns3:MediaServiceFastMetadata" minOccurs="0"/>
                <xsd:element ref="ns2:lc54d61f0d1e4c5da4220ab223fb2d17" minOccurs="0"/>
                <xsd:element ref="ns4:SharedWithUsers" minOccurs="0"/>
                <xsd:element ref="ns4:SharedWithDetails" minOccurs="0"/>
                <xsd:element ref="ns5:MediaServiceAutoKeyPoints" minOccurs="0"/>
                <xsd:element ref="ns5:MediaServiceKeyPoints" minOccurs="0"/>
                <xsd:element ref="ns5:MediaServiceDateTaken" minOccurs="0"/>
                <xsd:element ref="ns5:MediaServiceObjectDetectorVersions" minOccurs="0"/>
                <xsd:element ref="ns5:MediaLengthInSecond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4cb1ba-ccb8-41e0-9f45-9d54eb3800e5" elementFormDefault="qualified">
    <xsd:import namespace="http://schemas.microsoft.com/office/2006/documentManagement/types"/>
    <xsd:import namespace="http://schemas.microsoft.com/office/infopath/2007/PartnerControls"/>
    <xsd:element name="e897fc68b7aa4442af51d7147f73193b" ma:index="9" nillable="true" ma:taxonomy="true" ma:internalName="e897fc68b7aa4442af51d7147f73193b" ma:taxonomyFieldName="Site_x0020_Name" ma:displayName="Site Name" ma:readOnly="false" ma:default="" ma:fieldId="{e897fc68-b7aa-4442-af51-d7147f73193b}" ma:sspId="5e933ee1-c680-429d-9f1c-fa62cd8419c2" ma:termSetId="19d9ec61-0cbe-4466-99d7-fa69d0917b0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183b77f3-a491-441f-aaa5-d57dec63b15f}" ma:internalName="TaxCatchAll" ma:showField="CatchAllData" ma:web="9b4cb1ba-ccb8-41e0-9f45-9d54eb3800e5">
      <xsd:complexType>
        <xsd:complexContent>
          <xsd:extension base="dms:MultiChoiceLookup">
            <xsd:sequence>
              <xsd:element name="Value" type="dms:Lookup" maxOccurs="unbounded" minOccurs="0" nillable="true"/>
            </xsd:sequence>
          </xsd:extension>
        </xsd:complexContent>
      </xsd:complexType>
    </xsd:element>
    <xsd:element name="fe14953604654934baedc3485d499b3f" ma:index="12" nillable="true" ma:taxonomy="true" ma:internalName="fe14953604654934baedc3485d499b3f" ma:taxonomyFieldName="Library" ma:displayName="Library" ma:readOnly="false" ma:default="" ma:fieldId="{fe149536-0465-4934-baed-c3485d499b3f}" ma:sspId="5e933ee1-c680-429d-9f1c-fa62cd8419c2" ma:termSetId="19d9ec61-0cbe-4466-99d7-fa69d0917b05" ma:anchorId="00000000-0000-0000-0000-000000000000" ma:open="false" ma:isKeyword="false">
      <xsd:complexType>
        <xsd:sequence>
          <xsd:element ref="pc:Terms" minOccurs="0" maxOccurs="1"/>
        </xsd:sequence>
      </xsd:complexType>
    </xsd:element>
    <xsd:element name="kfe032d99f6d4e8280cbfdac62cbcebf" ma:index="14" nillable="true" ma:taxonomy="true" ma:internalName="kfe032d99f6d4e8280cbfdac62cbcebf" ma:taxonomyFieldName="Document_x0020_Category" ma:displayName="Document Category" ma:default="" ma:fieldId="{4fe032d9-9f6d-4e82-80cb-fdac62cbcebf}" ma:sspId="5e933ee1-c680-429d-9f1c-fa62cd8419c2" ma:termSetId="16c4ed04-70e6-462d-92ba-80e7272bdbb8" ma:anchorId="00000000-0000-0000-0000-000000000000" ma:open="false" ma:isKeyword="false">
      <xsd:complexType>
        <xsd:sequence>
          <xsd:element ref="pc:Terms" minOccurs="0" maxOccurs="1"/>
        </xsd:sequence>
      </xsd:complexType>
    </xsd:element>
    <xsd:element name="lc54d61f0d1e4c5da4220ab223fb2d17" ma:index="18" nillable="true" ma:taxonomy="true" ma:internalName="lc54d61f0d1e4c5da4220ab223fb2d17" ma:taxonomyFieldName="Schools" ma:displayName="Organisations" ma:default="" ma:fieldId="{5c54d61f-0d1e-4c5d-a422-0ab223fb2d17}" ma:sspId="5e933ee1-c680-429d-9f1c-fa62cd8419c2" ma:termSetId="8e07aa68-6567-4cf6-b64b-e7bbea8dde6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dda77a-b872-4eea-a913-8fe896939fe3"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daaa7f-2639-431d-99b1-23d2400c1b5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703288-c750-4d8e-b0f0-948004f76205" elementFormDefault="qualified">
    <xsd:import namespace="http://schemas.microsoft.com/office/2006/documentManagement/types"/>
    <xsd:import namespace="http://schemas.microsoft.com/office/infopath/2007/PartnerControls"/>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e897fc68b7aa4442af51d7147f73193b xmlns="9b4cb1ba-ccb8-41e0-9f45-9d54eb3800e5">
      <Terms xmlns="http://schemas.microsoft.com/office/infopath/2007/PartnerControls">
        <TermInfo xmlns="http://schemas.microsoft.com/office/infopath/2007/PartnerControls">
          <TermName xmlns="http://schemas.microsoft.com/office/infopath/2007/PartnerControls">Digital Library</TermName>
          <TermId xmlns="http://schemas.microsoft.com/office/infopath/2007/PartnerControls">60f9079c-e7cb-4a58-991d-b567aa4db9e6</TermId>
        </TermInfo>
      </Terms>
    </e897fc68b7aa4442af51d7147f73193b>
    <fe14953604654934baedc3485d499b3f xmlns="9b4cb1ba-ccb8-41e0-9f45-9d54eb3800e5">
      <Terms xmlns="http://schemas.microsoft.com/office/infopath/2007/PartnerControls">
        <TermInfo xmlns="http://schemas.microsoft.com/office/infopath/2007/PartnerControls">
          <TermName xmlns="http://schemas.microsoft.com/office/infopath/2007/PartnerControls">RFQ,RFT ＆SRFTS Template</TermName>
          <TermId xmlns="http://schemas.microsoft.com/office/infopath/2007/PartnerControls">33ae7158-9337-41b9-a9a7-55725b766756</TermId>
        </TermInfo>
      </Terms>
    </fe14953604654934baedc3485d499b3f>
    <lc54d61f0d1e4c5da4220ab223fb2d17 xmlns="9b4cb1ba-ccb8-41e0-9f45-9d54eb3800e5">
      <Terms xmlns="http://schemas.microsoft.com/office/infopath/2007/PartnerControls"/>
    </lc54d61f0d1e4c5da4220ab223fb2d17>
    <TaxCatchAll xmlns="9b4cb1ba-ccb8-41e0-9f45-9d54eb3800e5">
      <Value>62</Value>
      <Value>24</Value>
      <Value>458</Value>
    </TaxCatchAll>
    <kfe032d99f6d4e8280cbfdac62cbcebf xmlns="9b4cb1ba-ccb8-41e0-9f45-9d54eb3800e5">
      <Terms xmlns="http://schemas.microsoft.com/office/infopath/2007/PartnerControls">
        <TermInfo xmlns="http://schemas.microsoft.com/office/infopath/2007/PartnerControls">
          <TermName xmlns="http://schemas.microsoft.com/office/infopath/2007/PartnerControls">Engineering ＆ Technology Classroom Equip ＆ Machinery</TermName>
          <TermId xmlns="http://schemas.microsoft.com/office/infopath/2007/PartnerControls">69b4b050-3e8f-4097-9e95-b4aa1d4fb4bd</TermId>
        </TermInfo>
      </Terms>
    </kfe032d99f6d4e8280cbfdac62cbcebf>
    <SharedWithUsers xmlns="37daaa7f-2639-431d-99b1-23d2400c1b59">
      <UserInfo>
        <DisplayName>Matthew Ladrigan</DisplayName>
        <AccountId>46</AccountId>
        <AccountType/>
      </UserInfo>
      <UserInfo>
        <DisplayName>Fiona Coy</DisplayName>
        <AccountId>49</AccountId>
        <AccountType/>
      </UserInfo>
      <UserInfo>
        <DisplayName>Ronan Farrell</DisplayName>
        <AccountId>42</AccountId>
        <AccountType/>
      </UserInfo>
    </SharedWithUsers>
  </documentManagement>
</p:properties>
</file>

<file path=customXml/itemProps1.xml><?xml version="1.0" encoding="utf-8"?>
<ds:datastoreItem xmlns:ds="http://schemas.openxmlformats.org/officeDocument/2006/customXml" ds:itemID="{DC806EAD-3D6B-40C0-9527-F01FBBC053A1}">
  <ds:schemaRefs>
    <ds:schemaRef ds:uri="http://schemas.microsoft.com/sharepoint/v3/contenttype/forms"/>
  </ds:schemaRefs>
</ds:datastoreItem>
</file>

<file path=customXml/itemProps2.xml><?xml version="1.0" encoding="utf-8"?>
<ds:datastoreItem xmlns:ds="http://schemas.openxmlformats.org/officeDocument/2006/customXml" ds:itemID="{62AF3FF0-4DE2-4DBA-A4EA-5B669F29583A}">
  <ds:schemaRefs>
    <ds:schemaRef ds:uri="http://schemas.microsoft.com/office/2006/metadata/customXsn"/>
  </ds:schemaRefs>
</ds:datastoreItem>
</file>

<file path=customXml/itemProps3.xml><?xml version="1.0" encoding="utf-8"?>
<ds:datastoreItem xmlns:ds="http://schemas.openxmlformats.org/officeDocument/2006/customXml" ds:itemID="{5C2317C2-BD46-491F-86E6-7481C2898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4cb1ba-ccb8-41e0-9f45-9d54eb3800e5"/>
    <ds:schemaRef ds:uri="c4dda77a-b872-4eea-a913-8fe896939fe3"/>
    <ds:schemaRef ds:uri="37daaa7f-2639-431d-99b1-23d2400c1b59"/>
    <ds:schemaRef ds:uri="ad703288-c750-4d8e-b0f0-948004f762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EC917DC-D7D6-4E38-8B4D-0B6632C3444B}">
  <ds:schemaRefs>
    <ds:schemaRef ds:uri="http://purl.org/dc/dcmitype/"/>
    <ds:schemaRef ds:uri="http://purl.org/dc/terms/"/>
    <ds:schemaRef ds:uri="http://schemas.microsoft.com/office/2006/documentManagement/types"/>
    <ds:schemaRef ds:uri="37daaa7f-2639-431d-99b1-23d2400c1b59"/>
    <ds:schemaRef ds:uri="http://www.w3.org/XML/1998/namespace"/>
    <ds:schemaRef ds:uri="http://purl.org/dc/elements/1.1/"/>
    <ds:schemaRef ds:uri="9b4cb1ba-ccb8-41e0-9f45-9d54eb3800e5"/>
    <ds:schemaRef ds:uri="http://schemas.microsoft.com/office/2006/metadata/properties"/>
    <ds:schemaRef ds:uri="http://schemas.microsoft.com/office/infopath/2007/PartnerControls"/>
    <ds:schemaRef ds:uri="http://schemas.openxmlformats.org/package/2006/metadata/core-properties"/>
    <ds:schemaRef ds:uri="ad703288-c750-4d8e-b0f0-948004f76205"/>
    <ds:schemaRef ds:uri="c4dda77a-b872-4eea-a913-8fe896939f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LOT 1 - Applied Tech</vt:lpstr>
      <vt:lpstr>LOT 2 - DCG</vt:lpstr>
      <vt:lpstr>LOT 3 - Electronics</vt:lpstr>
      <vt:lpstr>Subtotals &amp; Overall 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ewalichnerowicz@spu.ie</dc:creator>
  <cp:keywords/>
  <dc:description/>
  <cp:lastModifiedBy>Louis Wilhelm</cp:lastModifiedBy>
  <cp:revision/>
  <dcterms:created xsi:type="dcterms:W3CDTF">2020-08-26T11:20:32Z</dcterms:created>
  <dcterms:modified xsi:type="dcterms:W3CDTF">2026-07-14T13:54:58Z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0x010100633F561B2AAC4B4DB6A08480D73BC1AD</vt:lpwstr>
  </property>
  <property fmtid="{D5CDD505-2E9C-101B-9397-08002B2CF9AE}" pid="3" name="Schools">
    <vt:lpwstr/>
  </property>
  <property fmtid="{D5CDD505-2E9C-101B-9397-08002B2CF9AE}" pid="4" name="Site Name">
    <vt:lpwstr>24;#Digital Library|60f9079c-e7cb-4a58-991d-b567aa4db9e6</vt:lpwstr>
  </property>
  <property fmtid="{D5CDD505-2E9C-101B-9397-08002B2CF9AE}" pid="5" name="Document Category">
    <vt:lpwstr>458;#Engineering ＆ Technology Classroom Equip ＆ Machinery|69b4b050-3e8f-4097-9e95-b4aa1d4fb4bd</vt:lpwstr>
  </property>
  <property fmtid="{D5CDD505-2E9C-101B-9397-08002B2CF9AE}" pid="6" name="Library">
    <vt:lpwstr>62;#RFQ,RFT ＆SRFTS Template|33ae7158-9337-41b9-a9a7-55725b766756</vt:lpwstr>
  </property>
  <property fmtid="{D5CDD505-2E9C-101B-9397-08002B2CF9AE}" pid="7" name="Document_x0020_Category">
    <vt:lpwstr>458;#Engineering ＆ Technology Classroom Equip ＆ Machinery|69b4b050-3e8f-4097-9e95-b4aa1d4fb4bd</vt:lpwstr>
  </property>
  <property fmtid="{D5CDD505-2E9C-101B-9397-08002B2CF9AE}" pid="8" name="Site_x0020_Name">
    <vt:lpwstr>24;#Digital Library|60f9079c-e7cb-4a58-991d-b567aa4db9e6</vt:lpwstr>
  </property>
</Properties>
</file>