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lcampus-my.sharepoint.com/personal/dorothy_walshe_ul_ie/Documents/Dorothy Walshe Projects 2026/BE3703C UL Hard and Soft Landscaping Maintenance/2. Tender Docs and Clarifications/2. Published Documents/"/>
    </mc:Choice>
  </mc:AlternateContent>
  <xr:revisionPtr revIDLastSave="25" documentId="8_{461D0565-D010-4D70-9BAD-1FD09081551E}" xr6:coauthVersionLast="47" xr6:coauthVersionMax="47" xr10:uidLastSave="{4DA5C57C-F9F9-4BEE-ACFA-BD129DC6AEFD}"/>
  <bookViews>
    <workbookView xWindow="-120" yWindow="-120" windowWidth="29040" windowHeight="15720" activeTab="2" xr2:uid="{00000000-000D-0000-FFFF-FFFF00000000}"/>
  </bookViews>
  <sheets>
    <sheet name="Instructions" sheetId="10" r:id="rId1"/>
    <sheet name="Cost Summary" sheetId="13" r:id="rId2"/>
    <sheet name="Labour and Equipment" sheetId="15" r:id="rId3"/>
    <sheet name="Project Works" sheetId="16" r:id="rId4"/>
    <sheet name="Consumables" sheetId="14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6" l="1"/>
  <c r="D9" i="16"/>
  <c r="D8" i="16"/>
  <c r="B12" i="13"/>
  <c r="B11" i="13"/>
  <c r="B10" i="13"/>
  <c r="B9" i="13"/>
  <c r="B8" i="13" a="1"/>
  <c r="B8" i="13" s="1"/>
  <c r="B7" i="13"/>
  <c r="H78" i="15"/>
  <c r="H79" i="15"/>
  <c r="H80" i="15"/>
  <c r="H82" i="15"/>
  <c r="H81" i="15"/>
  <c r="H77" i="15"/>
  <c r="D11" i="16" l="1"/>
  <c r="H83" i="15"/>
  <c r="D16" i="13" s="1"/>
  <c r="D20" i="13" l="1"/>
  <c r="D21" i="13" s="1"/>
  <c r="I52" i="15"/>
  <c r="H52" i="15"/>
  <c r="H53" i="15" s="1"/>
  <c r="G52" i="15"/>
  <c r="G54" i="15" s="1"/>
  <c r="F52" i="15"/>
  <c r="F54" i="15" s="1"/>
  <c r="E52" i="15"/>
  <c r="E53" i="15" s="1"/>
  <c r="D52" i="15"/>
  <c r="A1" i="14"/>
  <c r="B2" i="15"/>
  <c r="F53" i="15" l="1"/>
  <c r="F55" i="15" s="1"/>
  <c r="H54" i="15"/>
  <c r="H55" i="15" s="1"/>
  <c r="I54" i="15"/>
  <c r="G53" i="15"/>
  <c r="G55" i="15" s="1"/>
  <c r="I53" i="15"/>
  <c r="I55" i="15" s="1"/>
  <c r="D66" i="15" l="1"/>
  <c r="E66" i="15" s="1"/>
  <c r="G107" i="15"/>
  <c r="G109" i="15"/>
  <c r="D67" i="15"/>
  <c r="E67" i="15" s="1"/>
  <c r="H109" i="15"/>
  <c r="H107" i="15"/>
  <c r="D65" i="15"/>
  <c r="F65" i="15" s="1"/>
  <c r="F109" i="15"/>
  <c r="F107" i="15"/>
  <c r="D64" i="15"/>
  <c r="E64" i="15" s="1"/>
  <c r="E109" i="15"/>
  <c r="E107" i="15"/>
  <c r="F67" i="15"/>
  <c r="D17" i="13"/>
  <c r="E54" i="15"/>
  <c r="D53" i="15"/>
  <c r="D54" i="15"/>
  <c r="F66" i="15" l="1"/>
  <c r="H66" i="15" s="1"/>
  <c r="C11" i="13" s="1"/>
  <c r="D11" i="13" s="1"/>
  <c r="F64" i="15"/>
  <c r="H64" i="15" s="1"/>
  <c r="C9" i="13" s="1"/>
  <c r="D9" i="13" s="1"/>
  <c r="H65" i="15"/>
  <c r="C10" i="13" s="1"/>
  <c r="D10" i="13" s="1"/>
  <c r="G65" i="15"/>
  <c r="E65" i="15"/>
  <c r="H67" i="15"/>
  <c r="C12" i="13" s="1"/>
  <c r="D12" i="13" s="1"/>
  <c r="G67" i="15"/>
  <c r="E55" i="15"/>
  <c r="D63" i="15" s="1"/>
  <c r="D55" i="15"/>
  <c r="C109" i="15" s="1"/>
  <c r="B1" i="13"/>
  <c r="G66" i="15" l="1"/>
  <c r="E63" i="15"/>
  <c r="F63" i="15"/>
  <c r="G64" i="15"/>
  <c r="D109" i="15"/>
  <c r="D62" i="15"/>
  <c r="D107" i="15"/>
  <c r="C107" i="15"/>
  <c r="G63" i="15" l="1"/>
  <c r="H63" i="15"/>
  <c r="F62" i="15"/>
  <c r="E62" i="15"/>
  <c r="C8" i="13" l="1"/>
  <c r="D8" i="13" s="1"/>
  <c r="H62" i="15"/>
  <c r="G62" i="15"/>
  <c r="H70" i="15"/>
  <c r="C7" i="13" l="1"/>
  <c r="D7" i="13" s="1"/>
  <c r="D13" i="13" s="1"/>
  <c r="D23" i="1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<sst xmlns="http://schemas.openxmlformats.org/spreadsheetml/2006/main" count="179" uniqueCount="149">
  <si>
    <t>Appendix 2- Pricing Schedule</t>
  </si>
  <si>
    <t>General Information</t>
  </si>
  <si>
    <t>Project Title</t>
  </si>
  <si>
    <t>Required Date</t>
  </si>
  <si>
    <t>EPS Category Specialist</t>
  </si>
  <si>
    <t>Dorothy Walshe</t>
  </si>
  <si>
    <t>EPS Category Manager</t>
  </si>
  <si>
    <t>Gerry Kennedy</t>
  </si>
  <si>
    <t>INSTRUCTIONS</t>
  </si>
  <si>
    <t>Please ensure the signature box at the bottom of this worksheet and the Cost Summary worksheet are completed &amp; Signed</t>
  </si>
  <si>
    <t>All prices must be quoted in € (euro) and exclusive of VAT</t>
  </si>
  <si>
    <t>Tenderers must include all associated costs.  Please use the Notes field where required.</t>
  </si>
  <si>
    <t>Failure to complete and return this Pricing Schedule document as part of the Tender submission will result in the tender being rejected as non compliant.</t>
  </si>
  <si>
    <t>Please confirm tender prices will remain open for acceptance for twelve months from the date of the Tender Deadline</t>
  </si>
  <si>
    <t>Confirm Yes / No</t>
  </si>
  <si>
    <t>Signed:</t>
  </si>
  <si>
    <t>Position:</t>
  </si>
  <si>
    <t>Print Name:</t>
  </si>
  <si>
    <t xml:space="preserve">Phone No: </t>
  </si>
  <si>
    <t xml:space="preserve">Company Name: </t>
  </si>
  <si>
    <t>Date:</t>
  </si>
  <si>
    <t xml:space="preserve">Address: </t>
  </si>
  <si>
    <t>Email:</t>
  </si>
  <si>
    <t>Appendix 2 - Pricing Schedule</t>
  </si>
  <si>
    <t xml:space="preserve"> Description</t>
  </si>
  <si>
    <t>Year 1
Total Cost in Euro € (ex. Vat)</t>
  </si>
  <si>
    <t>Total Amount for Ultimate Cost Evaluation</t>
  </si>
  <si>
    <t>Total for  Labour</t>
  </si>
  <si>
    <t>Equipment Rental - Vehicles, Plant Machinery per annum</t>
  </si>
  <si>
    <t>Total for Equipment</t>
  </si>
  <si>
    <t>Pricing  Score =</t>
  </si>
  <si>
    <t xml:space="preserve">Lowest Tendered Price x Max Points </t>
  </si>
  <si>
    <t xml:space="preserve">         Price of bid being evaluated</t>
  </si>
  <si>
    <t>Briefly outline discounts offered (e.g. public sector discount); if no discount is offered please state “n/a”.</t>
  </si>
  <si>
    <t>Supplier Name:</t>
  </si>
  <si>
    <t xml:space="preserve">Note to Suppliers: </t>
  </si>
  <si>
    <r>
      <t xml:space="preserve">1. Buildings and Estates are to be billed </t>
    </r>
    <r>
      <rPr>
        <b/>
        <i/>
        <u/>
        <sz val="11"/>
        <color rgb="FFFF0000"/>
        <rFont val="Calibri"/>
        <family val="2"/>
        <scheme val="minor"/>
      </rPr>
      <t>ONLY FOR HOURS WORKED</t>
    </r>
    <r>
      <rPr>
        <i/>
        <sz val="11"/>
        <color rgb="FFFF0000"/>
        <rFont val="Calibri"/>
        <family val="2"/>
        <scheme val="minor"/>
      </rPr>
      <t>.</t>
    </r>
  </si>
  <si>
    <t xml:space="preserve">3. Allowance for statutory holidays shall be included as part of base rate. </t>
  </si>
  <si>
    <t>4. The successful tender applicant shall make provision that all personnel must take annual leave during the campus Christmas holiday periods, this is generally for a cumulative duration of 5 days in total.</t>
  </si>
  <si>
    <t>Hours of Service</t>
  </si>
  <si>
    <t xml:space="preserve">Normal Base Rate: </t>
  </si>
  <si>
    <t xml:space="preserve">Please fill in the Yellow Cells </t>
  </si>
  <si>
    <t xml:space="preserve">Pricing Schedule Part 1 </t>
  </si>
  <si>
    <t>NB:  The Contractor will invoice the University for actual hours worked.</t>
  </si>
  <si>
    <t>Unit Cost per Hour</t>
  </si>
  <si>
    <t>Employers Social Insurance Contribution PRSI</t>
  </si>
  <si>
    <t xml:space="preserve">Pension Contribution  </t>
  </si>
  <si>
    <t>Unsocial hours allowance</t>
  </si>
  <si>
    <t xml:space="preserve">Sick pay   </t>
  </si>
  <si>
    <t>Training</t>
  </si>
  <si>
    <t>PPE and Clothing</t>
  </si>
  <si>
    <t>Insurance</t>
  </si>
  <si>
    <t xml:space="preserve">Miscellaneous/other (please specify) allowance(s) </t>
  </si>
  <si>
    <t>Sub Total</t>
  </si>
  <si>
    <t xml:space="preserve">% Addition for Overheads </t>
  </si>
  <si>
    <t xml:space="preserve">% Addition for Profits  </t>
  </si>
  <si>
    <t>Total base rate charge per hour</t>
  </si>
  <si>
    <t>Basis for Tender Calculation:</t>
  </si>
  <si>
    <t xml:space="preserve">In order to score the cost element of the tender returns, the following model for calculation of overall tender cost will be employed: </t>
  </si>
  <si>
    <t>Base Rate</t>
  </si>
  <si>
    <t>Rate per hour €</t>
  </si>
  <si>
    <t>Rate per week €</t>
  </si>
  <si>
    <t>Total Amount for Labour</t>
  </si>
  <si>
    <t>The following will not form part of the Cost Evaluation  - for the Contracting Authorities information only</t>
  </si>
  <si>
    <r>
      <t xml:space="preserve">For </t>
    </r>
    <r>
      <rPr>
        <b/>
        <u/>
        <sz val="11"/>
        <color rgb="FF000000"/>
        <rFont val="Calibri"/>
        <family val="2"/>
        <scheme val="minor"/>
      </rPr>
      <t>out-of-hours services,</t>
    </r>
    <r>
      <rPr>
        <u/>
        <sz val="11"/>
        <color rgb="FF000000"/>
        <rFont val="Calibri"/>
        <family val="2"/>
        <scheme val="minor"/>
      </rPr>
      <t xml:space="preserve"> the following will apply: </t>
    </r>
  </si>
  <si>
    <t xml:space="preserve">Rate 1: </t>
  </si>
  <si>
    <t xml:space="preserve">Mon – Fri </t>
  </si>
  <si>
    <t xml:space="preserve">17h00 – 24h00, </t>
  </si>
  <si>
    <t>Saturdays</t>
  </si>
  <si>
    <t>08h30 – 12h30</t>
  </si>
  <si>
    <t>Rate 2:</t>
  </si>
  <si>
    <t>Weekdays and Saturdays 24h00 – 08h30</t>
  </si>
  <si>
    <t>Saturdays from 12h30 and all day Sundays and Bank Holidays.</t>
  </si>
  <si>
    <t xml:space="preserve">Please indicate the cost per hour for Rate 1 and Rate 2 as a multiple of the BASE rate: </t>
  </si>
  <si>
    <t>(i.e. BASE rate x Factor = Rate 1)</t>
  </si>
  <si>
    <t>A</t>
  </si>
  <si>
    <t>B</t>
  </si>
  <si>
    <t>Rate 1</t>
  </si>
  <si>
    <t>Multiplier / Factor</t>
  </si>
  <si>
    <t xml:space="preserve">Rate 1 </t>
  </si>
  <si>
    <t>Rate 2</t>
  </si>
  <si>
    <t xml:space="preserve">Rate 2 </t>
  </si>
  <si>
    <t>Please list any parts that may be required over the term of the contract</t>
  </si>
  <si>
    <t>Part Reference</t>
  </si>
  <si>
    <t>Cost in Euro €</t>
  </si>
  <si>
    <t>Vat Rate %</t>
  </si>
  <si>
    <t>BE3703C-Request for Tenders for the Provision of Hard and Soft Landscaping Maintenance 
for the 
University of Limerick (UL)</t>
  </si>
  <si>
    <r>
      <t>Tender Award Criteria - Ultimate Cost  - Weighting 300</t>
    </r>
    <r>
      <rPr>
        <b/>
        <u/>
        <sz val="16"/>
        <color theme="1"/>
        <rFont val="Calibri"/>
        <family val="2"/>
        <scheme val="minor"/>
      </rPr>
      <t xml:space="preserve"> Marks</t>
    </r>
  </si>
  <si>
    <t>Project Manager</t>
  </si>
  <si>
    <t xml:space="preserve">Estimated weekly hours </t>
  </si>
  <si>
    <r>
      <t>Tools day-to-day usage (</t>
    </r>
    <r>
      <rPr>
        <b/>
        <i/>
        <sz val="16"/>
        <color theme="0"/>
        <rFont val="Calibri"/>
        <family val="2"/>
        <scheme val="minor"/>
      </rPr>
      <t>not part of Evaluation process</t>
    </r>
    <r>
      <rPr>
        <b/>
        <sz val="16"/>
        <color theme="0"/>
        <rFont val="Calibri"/>
        <family val="2"/>
        <scheme val="minor"/>
      </rPr>
      <t>)</t>
    </r>
  </si>
  <si>
    <t>Tool Description</t>
  </si>
  <si>
    <t>BE3703C</t>
  </si>
  <si>
    <r>
      <t xml:space="preserve">The </t>
    </r>
    <r>
      <rPr>
        <b/>
        <sz val="11"/>
        <color rgb="FF000000"/>
        <rFont val="Calibri"/>
        <family val="2"/>
        <scheme val="minor"/>
      </rPr>
      <t>standard working week will be 40 hours</t>
    </r>
    <r>
      <rPr>
        <sz val="11"/>
        <color rgb="FF000000"/>
        <rFont val="Calibri"/>
        <family val="2"/>
        <scheme val="minor"/>
      </rPr>
      <t>: 08h30 to 17h00 Monday to Friday (Including Lunch 30 Minutes):</t>
    </r>
  </si>
  <si>
    <t>2. Please note Toupe applies to the skilled operative’s positions and Maintenance Works Supervisor positions.</t>
  </si>
  <si>
    <t>*    University closes at Christmas time and a portion of Easter.</t>
  </si>
  <si>
    <t xml:space="preserve">For out-of-hours services, the following will apply: </t>
  </si>
  <si>
    <t xml:space="preserve">Mon – Thurs </t>
  </si>
  <si>
    <t>17h00 – 24h00, Fri 16h00 – 24h00</t>
  </si>
  <si>
    <t>Column F
Quality Control and Administrative Support
€</t>
  </si>
  <si>
    <t>Column C
Skilled Operative No 1 Craftsperson
€</t>
  </si>
  <si>
    <t>Column B
Maintenance Works Supervisor
€</t>
  </si>
  <si>
    <t xml:space="preserve">Column A
Project/Contract Manager 
€   </t>
  </si>
  <si>
    <t>Column D
Skilled Operative No 2 Category A (Construction) Worker
€</t>
  </si>
  <si>
    <t>Column E
Skilled Operative No 3 Category A (Construction) Worker
€</t>
  </si>
  <si>
    <t>Gross Indicative Rate of Pay per hour</t>
  </si>
  <si>
    <t>Holiday pay</t>
  </si>
  <si>
    <t>Rate per day €</t>
  </si>
  <si>
    <t>Total Cost (per month) €</t>
  </si>
  <si>
    <t>52 week annual cost €</t>
  </si>
  <si>
    <t xml:space="preserve">Project / Contract Manager </t>
  </si>
  <si>
    <t xml:space="preserve">Maintenance Works Supervisor </t>
  </si>
  <si>
    <t>Skilled Operative No. 1:  Craftsperson</t>
  </si>
  <si>
    <t>Skilled Operative No. 2:  Category A (Construction) Worker</t>
  </si>
  <si>
    <t>Skilled Operative No. 3:  Category A (Construction) Worker</t>
  </si>
  <si>
    <t>Quality Control &amp; Administration Support (Part-time)</t>
  </si>
  <si>
    <t>Please fill in the Yellow Cells</t>
  </si>
  <si>
    <t xml:space="preserve">Pricing Schedule Part 2 </t>
  </si>
  <si>
    <t xml:space="preserve">Equipment Rental for 1 year - Vehicles, Plant Machinery </t>
  </si>
  <si>
    <t>Total Amount for Equipment</t>
  </si>
  <si>
    <t xml:space="preserve">Mon – Thurs 
Fri                    
Fri                   
</t>
  </si>
  <si>
    <t xml:space="preserve">08h30 - 17h00
08h30 - 16h00
16H00 - 17h00 </t>
  </si>
  <si>
    <t>Saturdays from 12h30 and all day Sundays
and Bank Holidays.</t>
  </si>
  <si>
    <t>Cost Break Down Sheet</t>
  </si>
  <si>
    <t xml:space="preserve">Please complete the following Net Cost Breakdown of RATE for all personnel listed in the table below. </t>
  </si>
  <si>
    <t>Quality Control and Administrative Support</t>
  </si>
  <si>
    <t>Skilled Operative No 3 Category A (Construction) Worker</t>
  </si>
  <si>
    <t>Skilled Operative No 2 Category A (Construction) Worker</t>
  </si>
  <si>
    <t>Skilled Operative No 1 Category A (Construction) Worker</t>
  </si>
  <si>
    <t>Calculation Methodology - The Contractor MUST provide the information/calculation which clearly indicates how the Contractor achieved the amount in Columns A -F for all criteria. Failure to do so will invalidate the tender.</t>
  </si>
  <si>
    <t>Pricing Schedule for Hire of Plant &amp; Machinery, Provision of Materials, Project Works</t>
  </si>
  <si>
    <t>Hire of Plant &amp; Machinery as required
Provide what percentage will be charged for associated hire of any additional plant / machinery required as directed by the B&amp;E Department (total add cost not to exceed €100,000 per annum)</t>
  </si>
  <si>
    <t xml:space="preserve">Description </t>
  </si>
  <si>
    <t>Total</t>
  </si>
  <si>
    <t xml:space="preserve">Please note no works will be undertaken without the approval of the B&amp;E Department
All cost over 5k will be accompanied by at least three quotations 
The appointed contractor will at all times demonstrate best value for money.  </t>
  </si>
  <si>
    <t>Provision of Materials 
Provide what percentage will be charged for associated materials required as directed by the B&amp;E Department(total add cost not to exceed €150,000 per annum)</t>
  </si>
  <si>
    <t>Project Works
Provide what percentage will be charged for associated project works required as directed by the B&amp;E Department(total add cost not to exceed €250,000 per annum)</t>
  </si>
  <si>
    <t>Cost per annum</t>
  </si>
  <si>
    <t>% Overhead Charge</t>
  </si>
  <si>
    <t xml:space="preserve">Total </t>
  </si>
  <si>
    <t>2pm Tuesday 1st September 2026</t>
  </si>
  <si>
    <r>
      <t xml:space="preserve">Tenderers </t>
    </r>
    <r>
      <rPr>
        <b/>
        <sz val="14"/>
        <color theme="1"/>
        <rFont val="Calibri"/>
        <family val="2"/>
        <scheme val="minor"/>
      </rPr>
      <t>MUST</t>
    </r>
    <r>
      <rPr>
        <sz val="14"/>
        <color theme="1"/>
        <rFont val="Calibri"/>
        <family val="2"/>
        <scheme val="minor"/>
      </rPr>
      <t xml:space="preserve"> only complete  the fields shaded in </t>
    </r>
    <r>
      <rPr>
        <b/>
        <sz val="14"/>
        <color theme="1"/>
        <rFont val="Calibri"/>
        <family val="2"/>
        <scheme val="minor"/>
      </rPr>
      <t>YELLOW in the worksheets 'Labour and Equipment', 'Project Works' and 'Consumables'</t>
    </r>
    <r>
      <rPr>
        <sz val="14"/>
        <color theme="1"/>
        <rFont val="Calibri"/>
        <family val="2"/>
        <scheme val="minor"/>
      </rPr>
      <t>. Tenderers should not edit this document beyond what is required, as this may render the tender submission non-compliant as set in Clause 2.2.1 of the RFT document</t>
    </r>
  </si>
  <si>
    <t>Total for Project Works</t>
  </si>
  <si>
    <r>
      <t>Long Wheelbase Pick-up Truck (B4</t>
    </r>
    <r>
      <rPr>
        <b/>
        <sz val="12"/>
        <rFont val="Calibri"/>
        <family val="2"/>
        <scheme val="minor"/>
      </rPr>
      <t>)</t>
    </r>
  </si>
  <si>
    <t>180 Excavator with 6-in-1 Front Loading Shovel (B4)</t>
  </si>
  <si>
    <t>Site Dumper (B4)</t>
  </si>
  <si>
    <t>Mini Digger (B4)</t>
  </si>
  <si>
    <t>Twin Axle Trailer (B4)</t>
  </si>
  <si>
    <t>Electric Utility Vehicle (B4)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</si>
</sst>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€&quot;#,##0.00"/>
    <numFmt numFmtId="165" formatCode="#,##0_ ;[Red]\-#,##0\ "/>
  </numFmts>
  <fonts count="4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4"/>
      <color theme="1" tint="0.49998474074526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6"/>
      <color theme="1"/>
      <name val="Calibri"/>
      <family val="2"/>
    </font>
    <font>
      <sz val="16"/>
      <name val="Calibri"/>
      <family val="2"/>
    </font>
    <font>
      <b/>
      <sz val="18"/>
      <color rgb="FFFF0000"/>
      <name val="Calibri"/>
      <family val="2"/>
      <scheme val="minor"/>
    </font>
    <font>
      <sz val="16"/>
      <name val="Calibri"/>
      <family val="2"/>
      <scheme val="minor"/>
    </font>
    <font>
      <b/>
      <u/>
      <sz val="12"/>
      <color theme="1"/>
      <name val="Calibri"/>
      <family val="2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u/>
      <sz val="11"/>
      <color rgb="FF00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0"/>
      <name val="Calibri"/>
      <family val="2"/>
      <scheme val="minor"/>
    </font>
    <font>
      <b/>
      <i/>
      <sz val="16"/>
      <color theme="0"/>
      <name val="Calibri"/>
      <family val="2"/>
      <scheme val="minor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Aptos"/>
      <family val="2"/>
    </font>
    <font>
      <sz val="12"/>
      <color theme="1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theme="0"/>
      </patternFill>
    </fill>
    <fill>
      <patternFill patternType="solid">
        <fgColor rgb="FFF2F2F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59999389629810485"/>
        <bgColor rgb="FF000000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4BD97"/>
        <bgColor rgb="FFC4BD97"/>
      </patternFill>
    </fill>
    <fill>
      <patternFill patternType="solid">
        <fgColor theme="0"/>
        <bgColor theme="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4" tint="0.59999389629810485"/>
        <bgColor rgb="FFE5B8B7"/>
      </patternFill>
    </fill>
    <fill>
      <patternFill patternType="solid">
        <fgColor theme="7" tint="0.39997558519241921"/>
        <bgColor rgb="FF00B0F0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theme="0"/>
      </patternFill>
    </fill>
    <fill>
      <patternFill patternType="solid">
        <fgColor theme="3" tint="0.79998168889431442"/>
        <bgColor rgb="FFE5B8B7"/>
      </patternFill>
    </fill>
  </fills>
  <borders count="6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</cellStyleXfs>
  <cellXfs count="400">
    <xf numFmtId="0" fontId="0" fillId="0" borderId="0" xfId="0"/>
    <xf numFmtId="0" fontId="9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0" fillId="2" borderId="0" xfId="0" applyFill="1"/>
    <xf numFmtId="0" fontId="0" fillId="2" borderId="0" xfId="0" applyFill="1" applyAlignment="1">
      <alignment horizontal="center"/>
    </xf>
    <xf numFmtId="0" fontId="12" fillId="2" borderId="0" xfId="0" applyFont="1" applyFill="1"/>
    <xf numFmtId="0" fontId="10" fillId="0" borderId="0" xfId="0" applyFont="1"/>
    <xf numFmtId="0" fontId="10" fillId="4" borderId="27" xfId="0" applyFont="1" applyFill="1" applyBorder="1" applyAlignment="1">
      <alignment horizontal="left"/>
    </xf>
    <xf numFmtId="0" fontId="10" fillId="4" borderId="30" xfId="0" applyFont="1" applyFill="1" applyBorder="1" applyAlignment="1">
      <alignment horizontal="left"/>
    </xf>
    <xf numFmtId="0" fontId="11" fillId="4" borderId="27" xfId="0" applyFont="1" applyFill="1" applyBorder="1" applyAlignment="1">
      <alignment horizontal="left" vertical="center" wrapText="1"/>
    </xf>
    <xf numFmtId="0" fontId="11" fillId="4" borderId="30" xfId="0" applyFont="1" applyFill="1" applyBorder="1" applyAlignment="1">
      <alignment horizontal="left" vertical="center" wrapText="1"/>
    </xf>
    <xf numFmtId="0" fontId="10" fillId="3" borderId="27" xfId="0" applyFont="1" applyFill="1" applyBorder="1"/>
    <xf numFmtId="0" fontId="10" fillId="3" borderId="30" xfId="0" applyFont="1" applyFill="1" applyBorder="1"/>
    <xf numFmtId="0" fontId="10" fillId="3" borderId="30" xfId="0" applyFont="1" applyFill="1" applyBorder="1" applyAlignment="1">
      <alignment horizontal="left" vertical="center"/>
    </xf>
    <xf numFmtId="0" fontId="10" fillId="3" borderId="6" xfId="0" applyFont="1" applyFill="1" applyBorder="1"/>
    <xf numFmtId="0" fontId="10" fillId="3" borderId="27" xfId="0" applyFont="1" applyFill="1" applyBorder="1" applyAlignment="1">
      <alignment horizontal="left"/>
    </xf>
    <xf numFmtId="0" fontId="10" fillId="3" borderId="30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left"/>
    </xf>
    <xf numFmtId="0" fontId="19" fillId="7" borderId="1" xfId="0" applyFont="1" applyFill="1" applyBorder="1" applyAlignment="1">
      <alignment horizontal="center" vertical="center"/>
    </xf>
    <xf numFmtId="0" fontId="11" fillId="9" borderId="18" xfId="0" applyFont="1" applyFill="1" applyBorder="1" applyAlignment="1">
      <alignment vertical="center"/>
    </xf>
    <xf numFmtId="0" fontId="11" fillId="9" borderId="19" xfId="0" applyFont="1" applyFill="1" applyBorder="1"/>
    <xf numFmtId="0" fontId="11" fillId="9" borderId="6" xfId="0" applyFont="1" applyFill="1" applyBorder="1"/>
    <xf numFmtId="0" fontId="16" fillId="9" borderId="3" xfId="0" applyFont="1" applyFill="1" applyBorder="1" applyAlignment="1">
      <alignment horizontal="center" vertical="center"/>
    </xf>
    <xf numFmtId="0" fontId="16" fillId="9" borderId="5" xfId="0" applyFont="1" applyFill="1" applyBorder="1" applyAlignment="1">
      <alignment horizontal="center" vertical="center"/>
    </xf>
    <xf numFmtId="0" fontId="11" fillId="9" borderId="31" xfId="0" applyFont="1" applyFill="1" applyBorder="1"/>
    <xf numFmtId="0" fontId="12" fillId="18" borderId="56" xfId="0" applyFont="1" applyFill="1" applyBorder="1" applyAlignment="1">
      <alignment horizontal="center" wrapText="1"/>
    </xf>
    <xf numFmtId="0" fontId="12" fillId="18" borderId="36" xfId="0" applyFont="1" applyFill="1" applyBorder="1" applyAlignment="1">
      <alignment horizontal="center"/>
    </xf>
    <xf numFmtId="0" fontId="12" fillId="18" borderId="37" xfId="0" applyFont="1" applyFill="1" applyBorder="1" applyAlignment="1">
      <alignment horizontal="center"/>
    </xf>
    <xf numFmtId="0" fontId="0" fillId="4" borderId="45" xfId="0" applyFill="1" applyBorder="1"/>
    <xf numFmtId="0" fontId="14" fillId="4" borderId="45" xfId="0" applyFont="1" applyFill="1" applyBorder="1"/>
    <xf numFmtId="0" fontId="0" fillId="4" borderId="42" xfId="0" applyFill="1" applyBorder="1"/>
    <xf numFmtId="0" fontId="0" fillId="4" borderId="44" xfId="0" applyFill="1" applyBorder="1"/>
    <xf numFmtId="0" fontId="0" fillId="4" borderId="51" xfId="0" applyFill="1" applyBorder="1"/>
    <xf numFmtId="0" fontId="0" fillId="4" borderId="43" xfId="0" applyFill="1" applyBorder="1"/>
    <xf numFmtId="0" fontId="0" fillId="4" borderId="52" xfId="0" applyFill="1" applyBorder="1"/>
    <xf numFmtId="9" fontId="22" fillId="25" borderId="67" xfId="0" applyNumberFormat="1" applyFont="1" applyFill="1" applyBorder="1" applyAlignment="1" applyProtection="1">
      <alignment vertical="center" wrapText="1"/>
      <protection locked="0"/>
    </xf>
    <xf numFmtId="9" fontId="22" fillId="25" borderId="46" xfId="0" applyNumberFormat="1" applyFont="1" applyFill="1" applyBorder="1" applyAlignment="1" applyProtection="1">
      <alignment vertical="center" wrapText="1"/>
      <protection locked="0"/>
    </xf>
    <xf numFmtId="0" fontId="0" fillId="2" borderId="0" xfId="0" applyFill="1" applyProtection="1"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0" fillId="2" borderId="29" xfId="0" applyFill="1" applyBorder="1" applyAlignment="1" applyProtection="1">
      <alignment vertical="center"/>
      <protection locked="0"/>
    </xf>
    <xf numFmtId="0" fontId="7" fillId="9" borderId="3" xfId="0" applyFont="1" applyFill="1" applyBorder="1" applyAlignment="1" applyProtection="1">
      <alignment horizontal="center" vertical="center"/>
      <protection locked="0"/>
    </xf>
    <xf numFmtId="0" fontId="7" fillId="9" borderId="36" xfId="0" applyFont="1" applyFill="1" applyBorder="1" applyAlignment="1" applyProtection="1">
      <alignment horizontal="center" vertical="center" wrapText="1"/>
      <protection locked="0"/>
    </xf>
    <xf numFmtId="0" fontId="7" fillId="9" borderId="37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vertical="center"/>
      <protection locked="0"/>
    </xf>
    <xf numFmtId="0" fontId="17" fillId="2" borderId="32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left" wrapText="1"/>
      <protection locked="0"/>
    </xf>
    <xf numFmtId="0" fontId="17" fillId="2" borderId="20" xfId="0" applyFont="1" applyFill="1" applyBorder="1" applyAlignment="1" applyProtection="1">
      <alignment horizontal="center" vertical="center"/>
      <protection locked="0"/>
    </xf>
    <xf numFmtId="0" fontId="6" fillId="6" borderId="43" xfId="0" applyFont="1" applyFill="1" applyBorder="1" applyAlignment="1" applyProtection="1">
      <alignment horizontal="left" wrapText="1"/>
      <protection locked="0"/>
    </xf>
    <xf numFmtId="0" fontId="27" fillId="22" borderId="1" xfId="0" applyFont="1" applyFill="1" applyBorder="1" applyAlignment="1" applyProtection="1">
      <alignment horizontal="left" vertical="center" wrapText="1"/>
      <protection locked="0"/>
    </xf>
    <xf numFmtId="0" fontId="8" fillId="2" borderId="10" xfId="0" applyFont="1" applyFill="1" applyBorder="1" applyAlignment="1" applyProtection="1">
      <alignment horizontal="left" wrapText="1"/>
      <protection locked="0"/>
    </xf>
    <xf numFmtId="0" fontId="6" fillId="6" borderId="10" xfId="0" applyFont="1" applyFill="1" applyBorder="1" applyAlignment="1" applyProtection="1">
      <alignment horizontal="left" wrapText="1"/>
      <protection locked="0"/>
    </xf>
    <xf numFmtId="0" fontId="8" fillId="0" borderId="53" xfId="0" applyFont="1" applyBorder="1" applyAlignment="1" applyProtection="1">
      <alignment horizontal="left" wrapText="1"/>
      <protection locked="0"/>
    </xf>
    <xf numFmtId="0" fontId="17" fillId="2" borderId="0" xfId="0" applyFont="1" applyFill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left" wrapText="1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23" fillId="23" borderId="3" xfId="0" applyFont="1" applyFill="1" applyBorder="1" applyAlignment="1" applyProtection="1">
      <alignment vertical="center" wrapText="1"/>
      <protection locked="0"/>
    </xf>
    <xf numFmtId="0" fontId="17" fillId="0" borderId="1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24" xfId="0" applyFont="1" applyBorder="1" applyAlignment="1" applyProtection="1">
      <alignment horizontal="left" wrapText="1"/>
      <protection locked="0"/>
    </xf>
    <xf numFmtId="0" fontId="16" fillId="8" borderId="7" xfId="0" applyFont="1" applyFill="1" applyBorder="1" applyAlignment="1" applyProtection="1">
      <alignment horizontal="left" indent="4"/>
      <protection locked="0"/>
    </xf>
    <xf numFmtId="0" fontId="21" fillId="8" borderId="14" xfId="0" applyFont="1" applyFill="1" applyBorder="1" applyProtection="1">
      <protection locked="0"/>
    </xf>
    <xf numFmtId="0" fontId="21" fillId="8" borderId="8" xfId="0" applyFont="1" applyFill="1" applyBorder="1" applyProtection="1">
      <protection locked="0"/>
    </xf>
    <xf numFmtId="0" fontId="16" fillId="8" borderId="20" xfId="0" applyFont="1" applyFill="1" applyBorder="1" applyProtection="1">
      <protection locked="0"/>
    </xf>
    <xf numFmtId="0" fontId="16" fillId="8" borderId="0" xfId="0" applyFont="1" applyFill="1" applyAlignment="1" applyProtection="1">
      <alignment vertical="center"/>
      <protection locked="0"/>
    </xf>
    <xf numFmtId="0" fontId="16" fillId="8" borderId="24" xfId="0" applyFont="1" applyFill="1" applyBorder="1" applyAlignment="1" applyProtection="1">
      <alignment vertical="center"/>
      <protection locked="0"/>
    </xf>
    <xf numFmtId="9" fontId="6" fillId="0" borderId="0" xfId="0" applyNumberFormat="1" applyFont="1" applyAlignment="1" applyProtection="1">
      <alignment horizontal="left" vertical="center" wrapText="1"/>
      <protection locked="0"/>
    </xf>
    <xf numFmtId="0" fontId="18" fillId="4" borderId="28" xfId="0" applyFont="1" applyFill="1" applyBorder="1" applyAlignment="1" applyProtection="1">
      <alignment horizontal="left" vertical="center" wrapText="1"/>
      <protection locked="0"/>
    </xf>
    <xf numFmtId="0" fontId="18" fillId="4" borderId="30" xfId="0" applyFont="1" applyFill="1" applyBorder="1" applyAlignment="1" applyProtection="1">
      <alignment vertical="center"/>
      <protection locked="0"/>
    </xf>
    <xf numFmtId="0" fontId="18" fillId="4" borderId="10" xfId="0" applyFont="1" applyFill="1" applyBorder="1" applyAlignment="1" applyProtection="1">
      <alignment vertical="center" wrapText="1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40" fontId="22" fillId="0" borderId="21" xfId="0" applyNumberFormat="1" applyFont="1" applyBorder="1" applyAlignment="1">
      <alignment horizontal="center" vertical="center" wrapText="1"/>
    </xf>
    <xf numFmtId="164" fontId="22" fillId="7" borderId="33" xfId="0" applyNumberFormat="1" applyFont="1" applyFill="1" applyBorder="1" applyAlignment="1">
      <alignment horizontal="center" vertical="center"/>
    </xf>
    <xf numFmtId="40" fontId="22" fillId="0" borderId="45" xfId="0" applyNumberFormat="1" applyFont="1" applyBorder="1" applyAlignment="1">
      <alignment horizontal="center" vertical="center" wrapText="1"/>
    </xf>
    <xf numFmtId="164" fontId="22" fillId="7" borderId="52" xfId="0" applyNumberFormat="1" applyFont="1" applyFill="1" applyBorder="1" applyAlignment="1">
      <alignment horizontal="center" vertical="center"/>
    </xf>
    <xf numFmtId="0" fontId="22" fillId="12" borderId="45" xfId="0" applyFont="1" applyFill="1" applyBorder="1" applyAlignment="1">
      <alignment horizontal="center" vertical="center" wrapText="1"/>
    </xf>
    <xf numFmtId="164" fontId="22" fillId="6" borderId="52" xfId="0" applyNumberFormat="1" applyFont="1" applyFill="1" applyBorder="1" applyAlignment="1">
      <alignment horizontal="center" vertical="center"/>
    </xf>
    <xf numFmtId="0" fontId="22" fillId="0" borderId="45" xfId="0" applyFont="1" applyBorder="1" applyAlignment="1">
      <alignment horizontal="center" vertical="center" wrapText="1"/>
    </xf>
    <xf numFmtId="164" fontId="22" fillId="0" borderId="52" xfId="0" applyNumberFormat="1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 wrapText="1"/>
    </xf>
    <xf numFmtId="0" fontId="22" fillId="0" borderId="59" xfId="0" applyFont="1" applyBorder="1" applyAlignment="1">
      <alignment horizontal="center" vertical="center" wrapText="1"/>
    </xf>
    <xf numFmtId="164" fontId="22" fillId="0" borderId="57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4" fontId="22" fillId="0" borderId="24" xfId="0" applyNumberFormat="1" applyFont="1" applyBorder="1" applyAlignment="1">
      <alignment horizontal="center" vertical="center"/>
    </xf>
    <xf numFmtId="0" fontId="24" fillId="5" borderId="4" xfId="0" applyFont="1" applyFill="1" applyBorder="1"/>
    <xf numFmtId="164" fontId="23" fillId="23" borderId="60" xfId="0" applyNumberFormat="1" applyFont="1" applyFill="1" applyBorder="1" applyAlignment="1">
      <alignment horizontal="center" vertical="center"/>
    </xf>
    <xf numFmtId="0" fontId="26" fillId="11" borderId="1" xfId="0" applyFont="1" applyFill="1" applyBorder="1" applyAlignment="1" applyProtection="1">
      <alignment horizontal="center" vertical="center" wrapText="1" shrinkToFit="1"/>
      <protection locked="0"/>
    </xf>
    <xf numFmtId="0" fontId="16" fillId="11" borderId="4" xfId="0" applyFont="1" applyFill="1" applyBorder="1" applyAlignment="1" applyProtection="1">
      <alignment horizontal="left" vertical="center"/>
      <protection locked="0"/>
    </xf>
    <xf numFmtId="0" fontId="14" fillId="4" borderId="1" xfId="0" applyFont="1" applyFill="1" applyBorder="1" applyProtection="1">
      <protection locked="0"/>
    </xf>
    <xf numFmtId="0" fontId="29" fillId="0" borderId="7" xfId="0" applyFont="1" applyBorder="1" applyProtection="1">
      <protection locked="0"/>
    </xf>
    <xf numFmtId="0" fontId="29" fillId="0" borderId="14" xfId="0" applyFont="1" applyBorder="1" applyProtection="1">
      <protection locked="0"/>
    </xf>
    <xf numFmtId="0" fontId="29" fillId="0" borderId="8" xfId="0" applyFont="1" applyBorder="1" applyProtection="1">
      <protection locked="0"/>
    </xf>
    <xf numFmtId="0" fontId="33" fillId="0" borderId="20" xfId="0" applyFont="1" applyBorder="1" applyAlignment="1" applyProtection="1">
      <alignment horizontal="justify" vertical="center"/>
      <protection locked="0"/>
    </xf>
    <xf numFmtId="0" fontId="33" fillId="0" borderId="0" xfId="0" applyFont="1" applyAlignment="1" applyProtection="1">
      <alignment horizontal="justify" vertical="center"/>
      <protection locked="0"/>
    </xf>
    <xf numFmtId="0" fontId="34" fillId="0" borderId="0" xfId="0" applyFont="1" applyProtection="1">
      <protection locked="0"/>
    </xf>
    <xf numFmtId="0" fontId="34" fillId="0" borderId="24" xfId="0" applyFont="1" applyBorder="1" applyProtection="1">
      <protection locked="0"/>
    </xf>
    <xf numFmtId="0" fontId="34" fillId="0" borderId="20" xfId="0" applyFont="1" applyBorder="1" applyAlignment="1" applyProtection="1">
      <alignment horizontal="left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43" fillId="0" borderId="20" xfId="0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vertical="center"/>
      <protection locked="0"/>
    </xf>
    <xf numFmtId="0" fontId="29" fillId="0" borderId="0" xfId="0" applyFont="1" applyProtection="1">
      <protection locked="0"/>
    </xf>
    <xf numFmtId="0" fontId="29" fillId="0" borderId="24" xfId="0" applyFont="1" applyBorder="1" applyProtection="1">
      <protection locked="0"/>
    </xf>
    <xf numFmtId="0" fontId="28" fillId="0" borderId="7" xfId="0" applyFont="1" applyBorder="1" applyAlignment="1" applyProtection="1">
      <alignment horizontal="justify" vertical="center"/>
      <protection locked="0"/>
    </xf>
    <xf numFmtId="0" fontId="28" fillId="0" borderId="14" xfId="0" applyFont="1" applyBorder="1" applyAlignment="1" applyProtection="1">
      <alignment horizontal="justify" vertical="center"/>
      <protection locked="0"/>
    </xf>
    <xf numFmtId="0" fontId="29" fillId="0" borderId="20" xfId="0" applyFont="1" applyBorder="1" applyAlignment="1" applyProtection="1">
      <alignment horizontal="left" vertical="center"/>
      <protection locked="0"/>
    </xf>
    <xf numFmtId="0" fontId="29" fillId="0" borderId="0" xfId="0" applyFont="1" applyAlignment="1" applyProtection="1">
      <alignment horizontal="left" vertical="center"/>
      <protection locked="0"/>
    </xf>
    <xf numFmtId="0" fontId="29" fillId="0" borderId="1" xfId="0" applyFont="1" applyBorder="1" applyAlignment="1" applyProtection="1">
      <alignment vertical="center"/>
      <protection locked="0"/>
    </xf>
    <xf numFmtId="0" fontId="29" fillId="0" borderId="4" xfId="0" applyFont="1" applyBorder="1" applyAlignment="1" applyProtection="1">
      <alignment vertical="center"/>
      <protection locked="0"/>
    </xf>
    <xf numFmtId="0" fontId="29" fillId="0" borderId="4" xfId="0" applyFont="1" applyBorder="1" applyAlignment="1" applyProtection="1">
      <alignment vertical="center" wrapText="1"/>
      <protection locked="0"/>
    </xf>
    <xf numFmtId="0" fontId="29" fillId="0" borderId="4" xfId="0" applyFont="1" applyBorder="1" applyAlignment="1" applyProtection="1">
      <alignment wrapText="1"/>
      <protection locked="0"/>
    </xf>
    <xf numFmtId="0" fontId="29" fillId="0" borderId="4" xfId="0" applyFont="1" applyBorder="1" applyProtection="1">
      <protection locked="0"/>
    </xf>
    <xf numFmtId="0" fontId="29" fillId="0" borderId="2" xfId="0" applyFont="1" applyBorder="1" applyProtection="1">
      <protection locked="0"/>
    </xf>
    <xf numFmtId="0" fontId="29" fillId="0" borderId="20" xfId="0" applyFont="1" applyBorder="1" applyAlignment="1" applyProtection="1">
      <alignment vertical="center"/>
      <protection locked="0"/>
    </xf>
    <xf numFmtId="0" fontId="29" fillId="0" borderId="0" xfId="0" applyFont="1" applyAlignment="1" applyProtection="1">
      <alignment vertical="center" wrapText="1"/>
      <protection locked="0"/>
    </xf>
    <xf numFmtId="0" fontId="30" fillId="0" borderId="34" xfId="0" applyFont="1" applyBorder="1" applyAlignment="1" applyProtection="1">
      <alignment horizontal="left" vertical="center"/>
      <protection locked="0"/>
    </xf>
    <xf numFmtId="0" fontId="29" fillId="0" borderId="14" xfId="0" applyFont="1" applyBorder="1" applyAlignment="1" applyProtection="1">
      <alignment horizontal="left" vertical="center"/>
      <protection locked="0"/>
    </xf>
    <xf numFmtId="0" fontId="29" fillId="0" borderId="8" xfId="0" applyFont="1" applyBorder="1" applyAlignment="1" applyProtection="1">
      <alignment horizontal="left" vertical="center"/>
      <protection locked="0"/>
    </xf>
    <xf numFmtId="0" fontId="29" fillId="0" borderId="48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left" vertical="center"/>
      <protection locked="0"/>
    </xf>
    <xf numFmtId="0" fontId="0" fillId="0" borderId="11" xfId="0" applyBorder="1" applyProtection="1">
      <protection locked="0"/>
    </xf>
    <xf numFmtId="0" fontId="29" fillId="0" borderId="9" xfId="0" applyFont="1" applyBorder="1" applyAlignment="1" applyProtection="1">
      <alignment horizontal="left" vertical="center"/>
      <protection locked="0"/>
    </xf>
    <xf numFmtId="0" fontId="29" fillId="0" borderId="34" xfId="0" applyFont="1" applyBorder="1" applyAlignment="1" applyProtection="1">
      <alignment horizontal="left" vertical="center"/>
      <protection locked="0"/>
    </xf>
    <xf numFmtId="0" fontId="29" fillId="0" borderId="24" xfId="0" applyFont="1" applyBorder="1" applyAlignment="1" applyProtection="1">
      <alignment horizontal="left" vertical="center"/>
      <protection locked="0"/>
    </xf>
    <xf numFmtId="0" fontId="30" fillId="0" borderId="41" xfId="0" applyFont="1" applyBorder="1" applyAlignment="1" applyProtection="1">
      <alignment horizontal="left" vertical="center"/>
      <protection locked="0"/>
    </xf>
    <xf numFmtId="0" fontId="29" fillId="0" borderId="41" xfId="0" applyFont="1" applyBorder="1" applyAlignment="1" applyProtection="1">
      <alignment horizontal="left" vertical="center"/>
      <protection locked="0"/>
    </xf>
    <xf numFmtId="0" fontId="29" fillId="0" borderId="41" xfId="0" applyFont="1" applyBorder="1" applyAlignment="1" applyProtection="1">
      <alignment horizontal="left" vertical="center" wrapText="1"/>
      <protection locked="0"/>
    </xf>
    <xf numFmtId="0" fontId="29" fillId="9" borderId="7" xfId="0" applyFont="1" applyFill="1" applyBorder="1" applyProtection="1">
      <protection locked="0"/>
    </xf>
    <xf numFmtId="0" fontId="29" fillId="9" borderId="14" xfId="0" applyFont="1" applyFill="1" applyBorder="1" applyProtection="1">
      <protection locked="0"/>
    </xf>
    <xf numFmtId="0" fontId="29" fillId="9" borderId="8" xfId="0" applyFont="1" applyFill="1" applyBorder="1" applyProtection="1">
      <protection locked="0"/>
    </xf>
    <xf numFmtId="0" fontId="28" fillId="9" borderId="20" xfId="0" applyFont="1" applyFill="1" applyBorder="1" applyAlignment="1" applyProtection="1">
      <alignment horizontal="justify" vertical="center"/>
      <protection locked="0"/>
    </xf>
    <xf numFmtId="0" fontId="28" fillId="9" borderId="0" xfId="0" applyFont="1" applyFill="1" applyAlignment="1" applyProtection="1">
      <alignment horizontal="justify" vertical="center"/>
      <protection locked="0"/>
    </xf>
    <xf numFmtId="0" fontId="29" fillId="9" borderId="0" xfId="0" applyFont="1" applyFill="1" applyProtection="1">
      <protection locked="0"/>
    </xf>
    <xf numFmtId="0" fontId="29" fillId="9" borderId="24" xfId="0" applyFont="1" applyFill="1" applyBorder="1" applyProtection="1">
      <protection locked="0"/>
    </xf>
    <xf numFmtId="0" fontId="29" fillId="9" borderId="20" xfId="0" applyFont="1" applyFill="1" applyBorder="1" applyAlignment="1" applyProtection="1">
      <alignment horizontal="left" vertical="center"/>
      <protection locked="0"/>
    </xf>
    <xf numFmtId="0" fontId="29" fillId="9" borderId="0" xfId="0" applyFont="1" applyFill="1" applyAlignment="1" applyProtection="1">
      <alignment horizontal="left" vertical="center"/>
      <protection locked="0"/>
    </xf>
    <xf numFmtId="0" fontId="29" fillId="9" borderId="5" xfId="0" applyFont="1" applyFill="1" applyBorder="1" applyAlignment="1" applyProtection="1">
      <alignment horizontal="left" vertical="center"/>
      <protection locked="0"/>
    </xf>
    <xf numFmtId="0" fontId="29" fillId="9" borderId="11" xfId="0" applyFont="1" applyFill="1" applyBorder="1" applyAlignment="1" applyProtection="1">
      <alignment horizontal="left" vertical="center"/>
      <protection locked="0"/>
    </xf>
    <xf numFmtId="0" fontId="29" fillId="9" borderId="11" xfId="0" applyFont="1" applyFill="1" applyBorder="1" applyProtection="1">
      <protection locked="0"/>
    </xf>
    <xf numFmtId="0" fontId="29" fillId="9" borderId="9" xfId="0" applyFont="1" applyFill="1" applyBorder="1" applyProtection="1">
      <protection locked="0"/>
    </xf>
    <xf numFmtId="4" fontId="30" fillId="14" borderId="30" xfId="0" applyNumberFormat="1" applyFont="1" applyFill="1" applyBorder="1" applyAlignment="1" applyProtection="1">
      <alignment horizontal="center" vertical="center" wrapText="1"/>
      <protection locked="0"/>
    </xf>
    <xf numFmtId="0" fontId="29" fillId="14" borderId="23" xfId="0" applyFont="1" applyFill="1" applyBorder="1" applyAlignment="1" applyProtection="1">
      <alignment vertical="center" wrapText="1"/>
      <protection locked="0"/>
    </xf>
    <xf numFmtId="0" fontId="29" fillId="14" borderId="16" xfId="0" applyFont="1" applyFill="1" applyBorder="1" applyAlignment="1" applyProtection="1">
      <alignment vertical="center" wrapText="1"/>
      <protection locked="0"/>
    </xf>
    <xf numFmtId="0" fontId="29" fillId="9" borderId="16" xfId="0" applyFont="1" applyFill="1" applyBorder="1" applyAlignment="1" applyProtection="1">
      <alignment vertical="center" wrapText="1"/>
      <protection locked="0"/>
    </xf>
    <xf numFmtId="0" fontId="29" fillId="13" borderId="10" xfId="0" applyFont="1" applyFill="1" applyBorder="1" applyAlignment="1" applyProtection="1">
      <alignment vertical="center" wrapText="1"/>
      <protection locked="0"/>
    </xf>
    <xf numFmtId="9" fontId="29" fillId="14" borderId="27" xfId="0" applyNumberFormat="1" applyFont="1" applyFill="1" applyBorder="1" applyAlignment="1" applyProtection="1">
      <alignment horizontal="center" vertical="center" wrapText="1"/>
      <protection locked="0"/>
    </xf>
    <xf numFmtId="0" fontId="29" fillId="13" borderId="10" xfId="0" applyFont="1" applyFill="1" applyBorder="1" applyAlignment="1" applyProtection="1">
      <alignment horizontal="justify" vertical="center" wrapText="1"/>
      <protection locked="0"/>
    </xf>
    <xf numFmtId="9" fontId="29" fillId="14" borderId="6" xfId="0" applyNumberFormat="1" applyFont="1" applyFill="1" applyBorder="1" applyAlignment="1" applyProtection="1">
      <alignment horizontal="center" vertical="center" wrapText="1"/>
      <protection locked="0"/>
    </xf>
    <xf numFmtId="0" fontId="29" fillId="7" borderId="26" xfId="0" applyFont="1" applyFill="1" applyBorder="1" applyAlignment="1" applyProtection="1">
      <alignment vertical="center" wrapText="1"/>
      <protection locked="0"/>
    </xf>
    <xf numFmtId="0" fontId="29" fillId="0" borderId="0" xfId="0" applyFont="1" applyAlignment="1" applyProtection="1">
      <alignment horizontal="justify" vertical="center"/>
      <protection locked="0"/>
    </xf>
    <xf numFmtId="0" fontId="35" fillId="9" borderId="1" xfId="0" applyFont="1" applyFill="1" applyBorder="1" applyAlignment="1" applyProtection="1">
      <alignment horizontal="left" vertical="center" wrapText="1"/>
      <protection locked="0"/>
    </xf>
    <xf numFmtId="0" fontId="35" fillId="9" borderId="34" xfId="0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Protection="1">
      <protection locked="0"/>
    </xf>
    <xf numFmtId="0" fontId="31" fillId="5" borderId="3" xfId="0" applyFont="1" applyFill="1" applyBorder="1" applyAlignment="1" applyProtection="1">
      <alignment vertical="center"/>
      <protection locked="0"/>
    </xf>
    <xf numFmtId="0" fontId="31" fillId="5" borderId="4" xfId="0" applyFont="1" applyFill="1" applyBorder="1" applyAlignment="1" applyProtection="1">
      <alignment vertical="center"/>
      <protection locked="0"/>
    </xf>
    <xf numFmtId="0" fontId="31" fillId="5" borderId="4" xfId="0" applyFont="1" applyFill="1" applyBorder="1" applyProtection="1">
      <protection locked="0"/>
    </xf>
    <xf numFmtId="0" fontId="29" fillId="0" borderId="5" xfId="0" applyFont="1" applyBorder="1" applyProtection="1">
      <protection locked="0"/>
    </xf>
    <xf numFmtId="0" fontId="29" fillId="0" borderId="11" xfId="0" applyFont="1" applyBorder="1" applyProtection="1">
      <protection locked="0"/>
    </xf>
    <xf numFmtId="0" fontId="29" fillId="0" borderId="9" xfId="0" applyFont="1" applyBorder="1" applyProtection="1">
      <protection locked="0"/>
    </xf>
    <xf numFmtId="0" fontId="8" fillId="2" borderId="28" xfId="0" applyFont="1" applyFill="1" applyBorder="1" applyAlignment="1" applyProtection="1">
      <alignment horizontal="left" wrapText="1"/>
      <protection locked="0"/>
    </xf>
    <xf numFmtId="0" fontId="31" fillId="5" borderId="1" xfId="0" applyFont="1" applyFill="1" applyBorder="1" applyAlignment="1" applyProtection="1">
      <alignment vertical="center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39" fillId="20" borderId="0" xfId="0" applyFont="1" applyFill="1" applyProtection="1">
      <protection locked="0"/>
    </xf>
    <xf numFmtId="0" fontId="32" fillId="0" borderId="7" xfId="0" applyFont="1" applyBorder="1" applyAlignment="1" applyProtection="1">
      <alignment vertical="center"/>
      <protection locked="0"/>
    </xf>
    <xf numFmtId="0" fontId="32" fillId="0" borderId="14" xfId="0" applyFont="1" applyBorder="1" applyAlignment="1" applyProtection="1">
      <alignment vertical="center"/>
      <protection locked="0"/>
    </xf>
    <xf numFmtId="0" fontId="32" fillId="0" borderId="20" xfId="0" applyFont="1" applyBorder="1" applyAlignment="1" applyProtection="1">
      <alignment vertical="center"/>
      <protection locked="0"/>
    </xf>
    <xf numFmtId="0" fontId="32" fillId="0" borderId="0" xfId="0" applyFont="1" applyAlignment="1" applyProtection="1">
      <alignment vertical="center"/>
      <protection locked="0"/>
    </xf>
    <xf numFmtId="0" fontId="30" fillId="0" borderId="20" xfId="0" applyFont="1" applyBorder="1" applyAlignment="1" applyProtection="1">
      <alignment vertical="center"/>
      <protection locked="0"/>
    </xf>
    <xf numFmtId="0" fontId="30" fillId="0" borderId="0" xfId="0" applyFont="1" applyAlignment="1" applyProtection="1">
      <alignment vertical="center"/>
      <protection locked="0"/>
    </xf>
    <xf numFmtId="0" fontId="29" fillId="0" borderId="20" xfId="0" applyFont="1" applyBorder="1" applyProtection="1">
      <protection locked="0"/>
    </xf>
    <xf numFmtId="0" fontId="29" fillId="0" borderId="13" xfId="0" applyFont="1" applyBorder="1" applyAlignment="1" applyProtection="1">
      <alignment vertical="center"/>
      <protection locked="0"/>
    </xf>
    <xf numFmtId="0" fontId="29" fillId="0" borderId="29" xfId="0" applyFont="1" applyBorder="1" applyAlignment="1" applyProtection="1">
      <alignment vertical="center"/>
      <protection locked="0"/>
    </xf>
    <xf numFmtId="0" fontId="29" fillId="0" borderId="29" xfId="0" applyFont="1" applyBorder="1" applyProtection="1">
      <protection locked="0"/>
    </xf>
    <xf numFmtId="0" fontId="29" fillId="0" borderId="12" xfId="0" applyFont="1" applyBorder="1" applyProtection="1">
      <protection locked="0"/>
    </xf>
    <xf numFmtId="0" fontId="30" fillId="15" borderId="27" xfId="0" applyFont="1" applyFill="1" applyBorder="1" applyAlignment="1" applyProtection="1">
      <alignment horizontal="center" vertical="center" wrapText="1" readingOrder="2"/>
      <protection locked="0"/>
    </xf>
    <xf numFmtId="0" fontId="0" fillId="0" borderId="24" xfId="0" applyBorder="1" applyProtection="1">
      <protection locked="0"/>
    </xf>
    <xf numFmtId="0" fontId="29" fillId="14" borderId="40" xfId="0" applyFont="1" applyFill="1" applyBorder="1" applyAlignment="1" applyProtection="1">
      <alignment vertical="center" wrapText="1"/>
      <protection locked="0"/>
    </xf>
    <xf numFmtId="0" fontId="29" fillId="0" borderId="26" xfId="0" applyFont="1" applyBorder="1" applyAlignment="1" applyProtection="1">
      <alignment vertical="center" wrapText="1"/>
      <protection locked="0"/>
    </xf>
    <xf numFmtId="0" fontId="29" fillId="0" borderId="11" xfId="0" applyFont="1" applyBorder="1" applyAlignment="1" applyProtection="1">
      <alignment vertical="center" wrapText="1"/>
      <protection locked="0"/>
    </xf>
    <xf numFmtId="0" fontId="0" fillId="0" borderId="9" xfId="0" applyBorder="1" applyProtection="1">
      <protection locked="0"/>
    </xf>
    <xf numFmtId="0" fontId="30" fillId="0" borderId="0" xfId="0" applyFont="1" applyAlignment="1" applyProtection="1">
      <alignment vertical="center" wrapText="1"/>
      <protection locked="0"/>
    </xf>
    <xf numFmtId="0" fontId="10" fillId="3" borderId="28" xfId="0" applyFont="1" applyFill="1" applyBorder="1" applyProtection="1">
      <protection locked="0"/>
    </xf>
    <xf numFmtId="0" fontId="10" fillId="3" borderId="27" xfId="0" applyFont="1" applyFill="1" applyBorder="1" applyAlignment="1" applyProtection="1">
      <alignment horizontal="left"/>
      <protection locked="0"/>
    </xf>
    <xf numFmtId="0" fontId="11" fillId="4" borderId="27" xfId="0" applyFont="1" applyFill="1" applyBorder="1" applyAlignment="1" applyProtection="1">
      <alignment horizontal="left" vertical="center" wrapText="1"/>
      <protection locked="0"/>
    </xf>
    <xf numFmtId="0" fontId="10" fillId="3" borderId="10" xfId="0" applyFont="1" applyFill="1" applyBorder="1" applyProtection="1">
      <protection locked="0"/>
    </xf>
    <xf numFmtId="0" fontId="10" fillId="3" borderId="30" xfId="0" applyFont="1" applyFill="1" applyBorder="1" applyAlignment="1" applyProtection="1">
      <alignment horizontal="left"/>
      <protection locked="0"/>
    </xf>
    <xf numFmtId="0" fontId="11" fillId="4" borderId="30" xfId="0" applyFont="1" applyFill="1" applyBorder="1" applyAlignment="1" applyProtection="1">
      <alignment horizontal="left" vertical="center" wrapText="1"/>
      <protection locked="0"/>
    </xf>
    <xf numFmtId="0" fontId="10" fillId="3" borderId="35" xfId="0" applyFont="1" applyFill="1" applyBorder="1" applyAlignment="1" applyProtection="1">
      <alignment horizontal="left"/>
      <protection locked="0"/>
    </xf>
    <xf numFmtId="0" fontId="11" fillId="4" borderId="35" xfId="0" applyFont="1" applyFill="1" applyBorder="1" applyAlignment="1" applyProtection="1">
      <alignment horizontal="left" vertical="center" wrapText="1"/>
      <protection locked="0"/>
    </xf>
    <xf numFmtId="0" fontId="10" fillId="3" borderId="10" xfId="0" applyFont="1" applyFill="1" applyBorder="1" applyAlignment="1" applyProtection="1">
      <alignment horizontal="left" vertical="center"/>
      <protection locked="0"/>
    </xf>
    <xf numFmtId="0" fontId="10" fillId="3" borderId="17" xfId="0" applyFont="1" applyFill="1" applyBorder="1" applyProtection="1">
      <protection locked="0"/>
    </xf>
    <xf numFmtId="4" fontId="30" fillId="9" borderId="30" xfId="0" applyNumberFormat="1" applyFont="1" applyFill="1" applyBorder="1" applyAlignment="1">
      <alignment horizontal="center" vertical="center" wrapText="1"/>
    </xf>
    <xf numFmtId="4" fontId="30" fillId="9" borderId="16" xfId="0" applyNumberFormat="1" applyFont="1" applyFill="1" applyBorder="1" applyAlignment="1">
      <alignment horizontal="center" vertical="center" wrapText="1"/>
    </xf>
    <xf numFmtId="4" fontId="30" fillId="0" borderId="30" xfId="0" applyNumberFormat="1" applyFont="1" applyBorder="1" applyAlignment="1">
      <alignment horizontal="center" vertical="center" wrapText="1"/>
    </xf>
    <xf numFmtId="4" fontId="30" fillId="0" borderId="16" xfId="0" applyNumberFormat="1" applyFont="1" applyBorder="1" applyAlignment="1">
      <alignment horizontal="center" vertical="center" wrapText="1"/>
    </xf>
    <xf numFmtId="4" fontId="30" fillId="21" borderId="6" xfId="0" applyNumberFormat="1" applyFont="1" applyFill="1" applyBorder="1" applyAlignment="1">
      <alignment horizontal="center" vertical="center" wrapText="1"/>
    </xf>
    <xf numFmtId="165" fontId="36" fillId="9" borderId="42" xfId="0" applyNumberFormat="1" applyFont="1" applyFill="1" applyBorder="1" applyAlignment="1">
      <alignment horizontal="center" vertical="center" wrapText="1"/>
    </xf>
    <xf numFmtId="40" fontId="36" fillId="9" borderId="44" xfId="0" applyNumberFormat="1" applyFont="1" applyFill="1" applyBorder="1" applyAlignment="1">
      <alignment horizontal="center" vertical="center" wrapText="1"/>
    </xf>
    <xf numFmtId="165" fontId="36" fillId="9" borderId="50" xfId="0" applyNumberFormat="1" applyFont="1" applyFill="1" applyBorder="1" applyAlignment="1">
      <alignment horizontal="center" vertical="center" wrapText="1"/>
    </xf>
    <xf numFmtId="40" fontId="36" fillId="9" borderId="45" xfId="0" applyNumberFormat="1" applyFont="1" applyFill="1" applyBorder="1" applyAlignment="1">
      <alignment horizontal="center" vertical="center" wrapText="1"/>
    </xf>
    <xf numFmtId="40" fontId="36" fillId="9" borderId="59" xfId="0" applyNumberFormat="1" applyFont="1" applyFill="1" applyBorder="1" applyAlignment="1">
      <alignment horizontal="center" vertical="center" wrapText="1"/>
    </xf>
    <xf numFmtId="165" fontId="36" fillId="9" borderId="43" xfId="0" applyNumberFormat="1" applyFont="1" applyFill="1" applyBorder="1" applyAlignment="1">
      <alignment horizontal="center" vertical="center" wrapText="1"/>
    </xf>
    <xf numFmtId="165" fontId="36" fillId="9" borderId="38" xfId="0" applyNumberFormat="1" applyFont="1" applyFill="1" applyBorder="1" applyAlignment="1">
      <alignment horizontal="center" vertical="center" wrapText="1"/>
    </xf>
    <xf numFmtId="40" fontId="36" fillId="9" borderId="39" xfId="0" applyNumberFormat="1" applyFont="1" applyFill="1" applyBorder="1" applyAlignment="1">
      <alignment horizontal="center" vertical="center" wrapText="1"/>
    </xf>
    <xf numFmtId="40" fontId="36" fillId="9" borderId="64" xfId="0" applyNumberFormat="1" applyFont="1" applyFill="1" applyBorder="1" applyAlignment="1">
      <alignment horizontal="center" vertical="center" wrapText="1"/>
    </xf>
    <xf numFmtId="0" fontId="29" fillId="16" borderId="48" xfId="0" applyFont="1" applyFill="1" applyBorder="1" applyAlignment="1">
      <alignment vertical="center" wrapText="1"/>
    </xf>
    <xf numFmtId="0" fontId="27" fillId="24" borderId="20" xfId="0" applyFont="1" applyFill="1" applyBorder="1" applyAlignment="1" applyProtection="1">
      <alignment horizontal="center" vertical="center" wrapText="1"/>
      <protection locked="0"/>
    </xf>
    <xf numFmtId="0" fontId="27" fillId="24" borderId="21" xfId="0" applyFont="1" applyFill="1" applyBorder="1" applyAlignment="1" applyProtection="1">
      <alignment horizontal="center" vertical="center" wrapText="1"/>
      <protection locked="0"/>
    </xf>
    <xf numFmtId="0" fontId="27" fillId="24" borderId="67" xfId="0" applyFont="1" applyFill="1" applyBorder="1" applyAlignment="1" applyProtection="1">
      <alignment horizontal="center" vertical="center" wrapText="1"/>
      <protection locked="0"/>
    </xf>
    <xf numFmtId="39" fontId="22" fillId="0" borderId="66" xfId="0" applyNumberFormat="1" applyFont="1" applyBorder="1" applyAlignment="1">
      <alignment vertical="center" wrapText="1"/>
    </xf>
    <xf numFmtId="39" fontId="22" fillId="0" borderId="43" xfId="0" applyNumberFormat="1" applyFont="1" applyBorder="1" applyAlignment="1">
      <alignment vertical="center" wrapText="1"/>
    </xf>
    <xf numFmtId="0" fontId="10" fillId="4" borderId="13" xfId="0" applyFont="1" applyFill="1" applyBorder="1" applyAlignment="1">
      <alignment horizontal="left"/>
    </xf>
    <xf numFmtId="0" fontId="10" fillId="4" borderId="22" xfId="0" applyFont="1" applyFill="1" applyBorder="1" applyAlignment="1">
      <alignment horizontal="left"/>
    </xf>
    <xf numFmtId="0" fontId="10" fillId="4" borderId="12" xfId="0" applyFont="1" applyFill="1" applyBorder="1" applyAlignment="1">
      <alignment horizontal="left"/>
    </xf>
    <xf numFmtId="0" fontId="10" fillId="4" borderId="17" xfId="0" applyFont="1" applyFill="1" applyBorder="1" applyAlignment="1">
      <alignment horizontal="left"/>
    </xf>
    <xf numFmtId="0" fontId="10" fillId="4" borderId="25" xfId="0" applyFont="1" applyFill="1" applyBorder="1" applyAlignment="1">
      <alignment horizontal="left"/>
    </xf>
    <xf numFmtId="0" fontId="10" fillId="4" borderId="26" xfId="0" applyFont="1" applyFill="1" applyBorder="1" applyAlignment="1">
      <alignment horizontal="left"/>
    </xf>
    <xf numFmtId="0" fontId="16" fillId="7" borderId="3" xfId="0" applyFont="1" applyFill="1" applyBorder="1" applyAlignment="1">
      <alignment horizontal="center" vertical="center"/>
    </xf>
    <xf numFmtId="0" fontId="16" fillId="7" borderId="4" xfId="0" applyFont="1" applyFill="1" applyBorder="1" applyAlignment="1">
      <alignment horizontal="center" vertical="center"/>
    </xf>
    <xf numFmtId="0" fontId="16" fillId="7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2" xfId="0" applyFont="1" applyFill="1" applyBorder="1" applyAlignment="1">
      <alignment horizontal="center" vertical="center"/>
    </xf>
    <xf numFmtId="0" fontId="11" fillId="2" borderId="28" xfId="0" applyFont="1" applyFill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25" fillId="10" borderId="10" xfId="0" applyFont="1" applyFill="1" applyBorder="1" applyAlignment="1">
      <alignment horizontal="center"/>
    </xf>
    <xf numFmtId="0" fontId="11" fillId="10" borderId="15" xfId="0" applyFont="1" applyFill="1" applyBorder="1" applyAlignment="1">
      <alignment horizontal="center"/>
    </xf>
    <xf numFmtId="0" fontId="11" fillId="10" borderId="16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center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20" fillId="5" borderId="3" xfId="0" applyFont="1" applyFill="1" applyBorder="1" applyAlignment="1">
      <alignment horizontal="left" vertical="center" wrapText="1"/>
    </xf>
    <xf numFmtId="0" fontId="20" fillId="5" borderId="4" xfId="0" applyFont="1" applyFill="1" applyBorder="1" applyAlignment="1">
      <alignment horizontal="left" vertical="center" wrapText="1"/>
    </xf>
    <xf numFmtId="0" fontId="20" fillId="5" borderId="2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 applyProtection="1">
      <alignment horizontal="left" vertical="top" wrapText="1"/>
      <protection locked="0"/>
    </xf>
    <xf numFmtId="0" fontId="18" fillId="4" borderId="25" xfId="0" applyFont="1" applyFill="1" applyBorder="1" applyAlignment="1" applyProtection="1">
      <alignment horizontal="left" vertical="top" wrapText="1"/>
      <protection locked="0"/>
    </xf>
    <xf numFmtId="0" fontId="18" fillId="4" borderId="26" xfId="0" applyFont="1" applyFill="1" applyBorder="1" applyAlignment="1" applyProtection="1">
      <alignment horizontal="left" vertical="top" wrapText="1"/>
      <protection locked="0"/>
    </xf>
    <xf numFmtId="0" fontId="11" fillId="6" borderId="3" xfId="0" applyFont="1" applyFill="1" applyBorder="1" applyAlignment="1" applyProtection="1">
      <alignment horizontal="center" vertical="top" wrapText="1"/>
      <protection locked="0"/>
    </xf>
    <xf numFmtId="0" fontId="11" fillId="6" borderId="4" xfId="0" applyFont="1" applyFill="1" applyBorder="1" applyAlignment="1" applyProtection="1">
      <alignment horizontal="center" vertical="top" wrapText="1"/>
      <protection locked="0"/>
    </xf>
    <xf numFmtId="0" fontId="11" fillId="6" borderId="2" xfId="0" applyFont="1" applyFill="1" applyBorder="1" applyAlignment="1" applyProtection="1">
      <alignment horizontal="center" vertical="top" wrapText="1"/>
      <protection locked="0"/>
    </xf>
    <xf numFmtId="0" fontId="13" fillId="11" borderId="3" xfId="0" applyFont="1" applyFill="1" applyBorder="1" applyAlignment="1" applyProtection="1">
      <alignment horizontal="center" vertical="center"/>
      <protection locked="0"/>
    </xf>
    <xf numFmtId="0" fontId="13" fillId="11" borderId="4" xfId="0" applyFont="1" applyFill="1" applyBorder="1" applyAlignment="1" applyProtection="1">
      <alignment horizontal="center" vertical="center"/>
      <protection locked="0"/>
    </xf>
    <xf numFmtId="0" fontId="13" fillId="11" borderId="2" xfId="0" applyFont="1" applyFill="1" applyBorder="1" applyAlignment="1" applyProtection="1">
      <alignment horizontal="center" vertical="center"/>
      <protection locked="0"/>
    </xf>
    <xf numFmtId="0" fontId="18" fillId="4" borderId="22" xfId="0" applyFont="1" applyFill="1" applyBorder="1" applyAlignment="1" applyProtection="1">
      <alignment horizontal="left" vertical="center" wrapText="1"/>
      <protection locked="0"/>
    </xf>
    <xf numFmtId="0" fontId="18" fillId="4" borderId="23" xfId="0" applyFont="1" applyFill="1" applyBorder="1" applyAlignment="1" applyProtection="1">
      <alignment horizontal="left" vertical="center" wrapText="1"/>
      <protection locked="0"/>
    </xf>
    <xf numFmtId="9" fontId="6" fillId="8" borderId="5" xfId="0" applyNumberFormat="1" applyFont="1" applyFill="1" applyBorder="1" applyAlignment="1" applyProtection="1">
      <alignment horizontal="left" vertical="center" wrapText="1"/>
      <protection locked="0"/>
    </xf>
    <xf numFmtId="9" fontId="6" fillId="8" borderId="11" xfId="0" applyNumberFormat="1" applyFont="1" applyFill="1" applyBorder="1" applyAlignment="1" applyProtection="1">
      <alignment horizontal="left" vertical="center" wrapText="1"/>
      <protection locked="0"/>
    </xf>
    <xf numFmtId="9" fontId="6" fillId="8" borderId="9" xfId="0" applyNumberFormat="1" applyFont="1" applyFill="1" applyBorder="1" applyAlignment="1" applyProtection="1">
      <alignment horizontal="left" vertical="center" wrapText="1"/>
      <protection locked="0"/>
    </xf>
    <xf numFmtId="0" fontId="13" fillId="11" borderId="1" xfId="0" applyFont="1" applyFill="1" applyBorder="1" applyAlignment="1" applyProtection="1">
      <alignment horizontal="center" vertical="center"/>
      <protection locked="0"/>
    </xf>
    <xf numFmtId="0" fontId="18" fillId="4" borderId="15" xfId="0" applyFont="1" applyFill="1" applyBorder="1" applyAlignment="1" applyProtection="1">
      <alignment horizontal="left" vertical="center" wrapText="1"/>
      <protection locked="0"/>
    </xf>
    <xf numFmtId="0" fontId="18" fillId="4" borderId="16" xfId="0" applyFont="1" applyFill="1" applyBorder="1" applyAlignment="1" applyProtection="1">
      <alignment horizontal="left" vertical="center" wrapText="1"/>
      <protection locked="0"/>
    </xf>
    <xf numFmtId="0" fontId="10" fillId="4" borderId="17" xfId="0" applyFont="1" applyFill="1" applyBorder="1" applyAlignment="1" applyProtection="1">
      <alignment horizontal="center"/>
      <protection locked="0"/>
    </xf>
    <xf numFmtId="0" fontId="10" fillId="4" borderId="25" xfId="0" applyFont="1" applyFill="1" applyBorder="1" applyAlignment="1" applyProtection="1">
      <alignment horizontal="center"/>
      <protection locked="0"/>
    </xf>
    <xf numFmtId="0" fontId="10" fillId="4" borderId="26" xfId="0" applyFont="1" applyFill="1" applyBorder="1" applyAlignment="1" applyProtection="1">
      <alignment horizontal="center"/>
      <protection locked="0"/>
    </xf>
    <xf numFmtId="0" fontId="10" fillId="4" borderId="42" xfId="0" applyFont="1" applyFill="1" applyBorder="1" applyAlignment="1" applyProtection="1">
      <alignment horizontal="center"/>
      <protection locked="0"/>
    </xf>
    <xf numFmtId="0" fontId="10" fillId="4" borderId="47" xfId="0" applyFont="1" applyFill="1" applyBorder="1" applyAlignment="1" applyProtection="1">
      <alignment horizontal="center"/>
      <protection locked="0"/>
    </xf>
    <xf numFmtId="0" fontId="20" fillId="14" borderId="3" xfId="0" applyFont="1" applyFill="1" applyBorder="1" applyAlignment="1" applyProtection="1">
      <alignment horizontal="center" vertical="center"/>
      <protection locked="0"/>
    </xf>
    <xf numFmtId="0" fontId="20" fillId="14" borderId="4" xfId="0" applyFont="1" applyFill="1" applyBorder="1" applyAlignment="1" applyProtection="1">
      <alignment horizontal="center" vertical="center"/>
      <protection locked="0"/>
    </xf>
    <xf numFmtId="0" fontId="20" fillId="14" borderId="2" xfId="0" applyFont="1" applyFill="1" applyBorder="1" applyAlignment="1" applyProtection="1">
      <alignment horizontal="center" vertical="center"/>
      <protection locked="0"/>
    </xf>
    <xf numFmtId="0" fontId="20" fillId="15" borderId="7" xfId="0" applyFont="1" applyFill="1" applyBorder="1" applyAlignment="1" applyProtection="1">
      <alignment horizontal="center" vertical="center"/>
      <protection locked="0"/>
    </xf>
    <xf numFmtId="0" fontId="20" fillId="15" borderId="14" xfId="0" applyFont="1" applyFill="1" applyBorder="1" applyAlignment="1" applyProtection="1">
      <alignment horizontal="center" vertical="center"/>
      <protection locked="0"/>
    </xf>
    <xf numFmtId="0" fontId="20" fillId="15" borderId="8" xfId="0" applyFont="1" applyFill="1" applyBorder="1" applyAlignment="1" applyProtection="1">
      <alignment horizontal="center" vertical="center"/>
      <protection locked="0"/>
    </xf>
    <xf numFmtId="0" fontId="20" fillId="15" borderId="5" xfId="0" applyFont="1" applyFill="1" applyBorder="1" applyAlignment="1" applyProtection="1">
      <alignment horizontal="center" vertical="center"/>
      <protection locked="0"/>
    </xf>
    <xf numFmtId="0" fontId="20" fillId="15" borderId="11" xfId="0" applyFont="1" applyFill="1" applyBorder="1" applyAlignment="1" applyProtection="1">
      <alignment horizontal="center" vertical="center"/>
      <protection locked="0"/>
    </xf>
    <xf numFmtId="0" fontId="20" fillId="15" borderId="9" xfId="0" applyFont="1" applyFill="1" applyBorder="1" applyAlignment="1" applyProtection="1">
      <alignment horizontal="center" vertical="center"/>
      <protection locked="0"/>
    </xf>
    <xf numFmtId="0" fontId="27" fillId="24" borderId="3" xfId="0" applyFont="1" applyFill="1" applyBorder="1" applyAlignment="1" applyProtection="1">
      <alignment horizontal="center" vertical="center" wrapText="1"/>
      <protection locked="0"/>
    </xf>
    <xf numFmtId="0" fontId="27" fillId="24" borderId="14" xfId="0" applyFont="1" applyFill="1" applyBorder="1" applyAlignment="1" applyProtection="1">
      <alignment horizontal="center" vertical="center" wrapText="1"/>
      <protection locked="0"/>
    </xf>
    <xf numFmtId="0" fontId="27" fillId="24" borderId="8" xfId="0" applyFont="1" applyFill="1" applyBorder="1" applyAlignment="1" applyProtection="1">
      <alignment horizontal="center" vertical="center" wrapText="1"/>
      <protection locked="0"/>
    </xf>
    <xf numFmtId="39" fontId="35" fillId="9" borderId="44" xfId="0" applyNumberFormat="1" applyFont="1" applyFill="1" applyBorder="1" applyAlignment="1">
      <alignment horizontal="center" vertical="center" wrapText="1"/>
    </xf>
    <xf numFmtId="39" fontId="35" fillId="9" borderId="51" xfId="0" applyNumberFormat="1" applyFont="1" applyFill="1" applyBorder="1" applyAlignment="1">
      <alignment horizontal="center" vertical="center" wrapText="1"/>
    </xf>
    <xf numFmtId="0" fontId="10" fillId="4" borderId="43" xfId="0" applyFont="1" applyFill="1" applyBorder="1" applyAlignment="1" applyProtection="1">
      <alignment horizontal="center"/>
      <protection locked="0"/>
    </xf>
    <xf numFmtId="0" fontId="10" fillId="4" borderId="46" xfId="0" applyFont="1" applyFill="1" applyBorder="1" applyAlignment="1" applyProtection="1">
      <alignment horizontal="center"/>
      <protection locked="0"/>
    </xf>
    <xf numFmtId="0" fontId="10" fillId="4" borderId="50" xfId="0" applyFont="1" applyFill="1" applyBorder="1" applyAlignment="1" applyProtection="1">
      <alignment horizontal="center"/>
      <protection locked="0"/>
    </xf>
    <xf numFmtId="0" fontId="10" fillId="4" borderId="55" xfId="0" applyFont="1" applyFill="1" applyBorder="1" applyAlignment="1" applyProtection="1">
      <alignment horizontal="center"/>
      <protection locked="0"/>
    </xf>
    <xf numFmtId="0" fontId="30" fillId="15" borderId="30" xfId="0" applyFont="1" applyFill="1" applyBorder="1" applyAlignment="1" applyProtection="1">
      <alignment horizontal="center" vertical="center" wrapText="1" readingOrder="2"/>
      <protection locked="0"/>
    </xf>
    <xf numFmtId="0" fontId="30" fillId="15" borderId="6" xfId="0" applyFont="1" applyFill="1" applyBorder="1" applyAlignment="1" applyProtection="1">
      <alignment horizontal="center" vertical="center" wrapText="1" readingOrder="2"/>
      <protection locked="0"/>
    </xf>
    <xf numFmtId="39" fontId="31" fillId="5" borderId="65" xfId="0" applyNumberFormat="1" applyFont="1" applyFill="1" applyBorder="1" applyAlignment="1">
      <alignment horizontal="center" vertical="center"/>
    </xf>
    <xf numFmtId="39" fontId="31" fillId="5" borderId="36" xfId="0" applyNumberFormat="1" applyFont="1" applyFill="1" applyBorder="1" applyAlignment="1">
      <alignment horizontal="center" vertical="center"/>
    </xf>
    <xf numFmtId="39" fontId="31" fillId="5" borderId="37" xfId="0" applyNumberFormat="1" applyFont="1" applyFill="1" applyBorder="1" applyAlignment="1">
      <alignment horizontal="center" vertical="center"/>
    </xf>
    <xf numFmtId="39" fontId="22" fillId="25" borderId="42" xfId="0" applyNumberFormat="1" applyFont="1" applyFill="1" applyBorder="1" applyAlignment="1" applyProtection="1">
      <alignment horizontal="center" vertical="center" wrapText="1"/>
      <protection locked="0"/>
    </xf>
    <xf numFmtId="39" fontId="22" fillId="25" borderId="44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7" xfId="0" applyFont="1" applyBorder="1" applyAlignment="1" applyProtection="1">
      <alignment vertical="center" wrapText="1"/>
      <protection locked="0"/>
    </xf>
    <xf numFmtId="0" fontId="29" fillId="0" borderId="20" xfId="0" applyFont="1" applyBorder="1" applyAlignment="1" applyProtection="1">
      <alignment vertical="center" wrapText="1"/>
      <protection locked="0"/>
    </xf>
    <xf numFmtId="0" fontId="29" fillId="0" borderId="5" xfId="0" applyFont="1" applyBorder="1" applyAlignment="1" applyProtection="1">
      <alignment vertical="center" wrapText="1"/>
      <protection locked="0"/>
    </xf>
    <xf numFmtId="0" fontId="10" fillId="4" borderId="10" xfId="0" applyFont="1" applyFill="1" applyBorder="1" applyAlignment="1" applyProtection="1">
      <alignment horizontal="center"/>
      <protection locked="0"/>
    </xf>
    <xf numFmtId="0" fontId="10" fillId="4" borderId="15" xfId="0" applyFont="1" applyFill="1" applyBorder="1" applyAlignment="1" applyProtection="1">
      <alignment horizontal="center"/>
      <protection locked="0"/>
    </xf>
    <xf numFmtId="0" fontId="10" fillId="4" borderId="16" xfId="0" applyFont="1" applyFill="1" applyBorder="1" applyAlignment="1" applyProtection="1">
      <alignment horizontal="center"/>
      <protection locked="0"/>
    </xf>
    <xf numFmtId="40" fontId="35" fillId="9" borderId="47" xfId="0" applyNumberFormat="1" applyFont="1" applyFill="1" applyBorder="1" applyAlignment="1">
      <alignment horizontal="center" vertical="center" wrapText="1"/>
    </xf>
    <xf numFmtId="40" fontId="35" fillId="9" borderId="22" xfId="0" applyNumberFormat="1" applyFont="1" applyFill="1" applyBorder="1" applyAlignment="1">
      <alignment horizontal="center" vertical="center" wrapText="1"/>
    </xf>
    <xf numFmtId="40" fontId="35" fillId="9" borderId="23" xfId="0" applyNumberFormat="1" applyFont="1" applyFill="1" applyBorder="1" applyAlignment="1">
      <alignment horizontal="center" vertical="center" wrapText="1"/>
    </xf>
    <xf numFmtId="40" fontId="35" fillId="9" borderId="55" xfId="0" applyNumberFormat="1" applyFont="1" applyFill="1" applyBorder="1" applyAlignment="1">
      <alignment horizontal="center" vertical="center" wrapText="1"/>
    </xf>
    <xf numFmtId="40" fontId="35" fillId="9" borderId="31" xfId="0" applyNumberFormat="1" applyFont="1" applyFill="1" applyBorder="1" applyAlignment="1">
      <alignment horizontal="center" vertical="center" wrapText="1"/>
    </xf>
    <xf numFmtId="40" fontId="35" fillId="9" borderId="54" xfId="0" applyNumberFormat="1" applyFont="1" applyFill="1" applyBorder="1" applyAlignment="1">
      <alignment horizontal="center" vertical="center" wrapText="1"/>
    </xf>
    <xf numFmtId="40" fontId="35" fillId="9" borderId="46" xfId="0" applyNumberFormat="1" applyFont="1" applyFill="1" applyBorder="1" applyAlignment="1">
      <alignment horizontal="center" vertical="center" wrapText="1"/>
    </xf>
    <xf numFmtId="40" fontId="35" fillId="9" borderId="15" xfId="0" applyNumberFormat="1" applyFont="1" applyFill="1" applyBorder="1" applyAlignment="1">
      <alignment horizontal="center" vertical="center" wrapText="1"/>
    </xf>
    <xf numFmtId="40" fontId="35" fillId="9" borderId="16" xfId="0" applyNumberFormat="1" applyFont="1" applyFill="1" applyBorder="1" applyAlignment="1">
      <alignment horizontal="center" vertical="center" wrapText="1"/>
    </xf>
    <xf numFmtId="40" fontId="35" fillId="9" borderId="63" xfId="0" applyNumberFormat="1" applyFont="1" applyFill="1" applyBorder="1" applyAlignment="1">
      <alignment horizontal="center" vertical="center" wrapText="1"/>
    </xf>
    <xf numFmtId="40" fontId="35" fillId="9" borderId="25" xfId="0" applyNumberFormat="1" applyFont="1" applyFill="1" applyBorder="1" applyAlignment="1">
      <alignment horizontal="center" vertical="center" wrapText="1"/>
    </xf>
    <xf numFmtId="40" fontId="35" fillId="9" borderId="26" xfId="0" applyNumberFormat="1" applyFont="1" applyFill="1" applyBorder="1" applyAlignment="1">
      <alignment horizontal="center" vertical="center" wrapText="1"/>
    </xf>
    <xf numFmtId="0" fontId="30" fillId="13" borderId="20" xfId="0" applyFont="1" applyFill="1" applyBorder="1" applyAlignment="1" applyProtection="1">
      <alignment vertical="center" wrapText="1"/>
      <protection locked="0"/>
    </xf>
    <xf numFmtId="0" fontId="30" fillId="13" borderId="13" xfId="0" applyFont="1" applyFill="1" applyBorder="1" applyAlignment="1" applyProtection="1">
      <alignment vertical="center" wrapText="1"/>
      <protection locked="0"/>
    </xf>
    <xf numFmtId="0" fontId="30" fillId="13" borderId="53" xfId="0" applyFont="1" applyFill="1" applyBorder="1" applyAlignment="1" applyProtection="1">
      <alignment vertical="center" wrapText="1"/>
      <protection locked="0"/>
    </xf>
    <xf numFmtId="0" fontId="30" fillId="13" borderId="5" xfId="0" applyFont="1" applyFill="1" applyBorder="1" applyAlignment="1" applyProtection="1">
      <alignment vertical="center" wrapText="1"/>
      <protection locked="0"/>
    </xf>
    <xf numFmtId="39" fontId="35" fillId="9" borderId="45" xfId="0" applyNumberFormat="1" applyFont="1" applyFill="1" applyBorder="1" applyAlignment="1">
      <alignment horizontal="center" vertical="center" wrapText="1"/>
    </xf>
    <xf numFmtId="39" fontId="35" fillId="9" borderId="52" xfId="0" applyNumberFormat="1" applyFont="1" applyFill="1" applyBorder="1" applyAlignment="1">
      <alignment horizontal="center" vertical="center" wrapText="1"/>
    </xf>
    <xf numFmtId="39" fontId="35" fillId="9" borderId="59" xfId="0" applyNumberFormat="1" applyFont="1" applyFill="1" applyBorder="1" applyAlignment="1">
      <alignment horizontal="center" vertical="center" wrapText="1"/>
    </xf>
    <xf numFmtId="39" fontId="35" fillId="9" borderId="57" xfId="0" applyNumberFormat="1" applyFont="1" applyFill="1" applyBorder="1" applyAlignment="1">
      <alignment horizontal="center" vertical="center" wrapText="1"/>
    </xf>
    <xf numFmtId="0" fontId="23" fillId="19" borderId="3" xfId="0" applyFont="1" applyFill="1" applyBorder="1" applyAlignment="1" applyProtection="1">
      <alignment horizontal="center" vertical="center" wrapText="1"/>
      <protection locked="0"/>
    </xf>
    <xf numFmtId="0" fontId="41" fillId="0" borderId="4" xfId="0" applyFont="1" applyBorder="1" applyProtection="1">
      <protection locked="0"/>
    </xf>
    <xf numFmtId="0" fontId="41" fillId="0" borderId="2" xfId="0" applyFont="1" applyBorder="1" applyProtection="1">
      <protection locked="0"/>
    </xf>
    <xf numFmtId="0" fontId="35" fillId="9" borderId="34" xfId="0" applyFont="1" applyFill="1" applyBorder="1" applyAlignment="1" applyProtection="1">
      <alignment horizontal="center" vertical="center" wrapText="1"/>
      <protection locked="0"/>
    </xf>
    <xf numFmtId="0" fontId="35" fillId="9" borderId="48" xfId="0" applyFont="1" applyFill="1" applyBorder="1" applyAlignment="1" applyProtection="1">
      <alignment horizontal="center" vertical="center" wrapText="1"/>
      <protection locked="0"/>
    </xf>
    <xf numFmtId="0" fontId="34" fillId="0" borderId="20" xfId="0" applyFont="1" applyBorder="1" applyAlignment="1" applyProtection="1">
      <alignment horizontal="left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28" fillId="9" borderId="3" xfId="0" applyFont="1" applyFill="1" applyBorder="1" applyAlignment="1" applyProtection="1">
      <alignment horizontal="center" vertical="center"/>
      <protection locked="0"/>
    </xf>
    <xf numFmtId="0" fontId="28" fillId="9" borderId="4" xfId="0" applyFont="1" applyFill="1" applyBorder="1" applyAlignment="1" applyProtection="1">
      <alignment horizontal="center" vertical="center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0" fontId="29" fillId="13" borderId="42" xfId="0" applyFont="1" applyFill="1" applyBorder="1" applyAlignment="1" applyProtection="1">
      <alignment horizontal="left" vertical="center" wrapText="1"/>
      <protection locked="0"/>
    </xf>
    <xf numFmtId="0" fontId="29" fillId="13" borderId="51" xfId="0" applyFont="1" applyFill="1" applyBorder="1" applyAlignment="1" applyProtection="1">
      <alignment horizontal="left" vertical="center" wrapText="1"/>
      <protection locked="0"/>
    </xf>
    <xf numFmtId="0" fontId="29" fillId="13" borderId="43" xfId="0" applyFont="1" applyFill="1" applyBorder="1" applyAlignment="1" applyProtection="1">
      <alignment horizontal="left" vertical="center" wrapText="1"/>
      <protection locked="0"/>
    </xf>
    <xf numFmtId="0" fontId="29" fillId="13" borderId="52" xfId="0" applyFont="1" applyFill="1" applyBorder="1" applyAlignment="1" applyProtection="1">
      <alignment horizontal="left" vertical="center" wrapText="1"/>
      <protection locked="0"/>
    </xf>
    <xf numFmtId="0" fontId="30" fillId="15" borderId="7" xfId="0" applyFont="1" applyFill="1" applyBorder="1" applyAlignment="1" applyProtection="1">
      <alignment horizontal="center" vertical="center" wrapText="1"/>
      <protection locked="0"/>
    </xf>
    <xf numFmtId="0" fontId="30" fillId="15" borderId="8" xfId="0" applyFont="1" applyFill="1" applyBorder="1" applyAlignment="1" applyProtection="1">
      <alignment horizontal="center" vertical="center" wrapText="1"/>
      <protection locked="0"/>
    </xf>
    <xf numFmtId="0" fontId="30" fillId="15" borderId="20" xfId="0" applyFont="1" applyFill="1" applyBorder="1" applyAlignment="1" applyProtection="1">
      <alignment horizontal="center" vertical="center" wrapText="1"/>
      <protection locked="0"/>
    </xf>
    <xf numFmtId="0" fontId="30" fillId="15" borderId="24" xfId="0" applyFont="1" applyFill="1" applyBorder="1" applyAlignment="1" applyProtection="1">
      <alignment horizontal="center" vertical="center" wrapText="1"/>
      <protection locked="0"/>
    </xf>
    <xf numFmtId="0" fontId="30" fillId="15" borderId="5" xfId="0" applyFont="1" applyFill="1" applyBorder="1" applyAlignment="1" applyProtection="1">
      <alignment horizontal="center" vertical="center" wrapText="1"/>
      <protection locked="0"/>
    </xf>
    <xf numFmtId="0" fontId="30" fillId="15" borderId="9" xfId="0" applyFont="1" applyFill="1" applyBorder="1" applyAlignment="1" applyProtection="1">
      <alignment horizontal="center" vertical="center" wrapText="1"/>
      <protection locked="0"/>
    </xf>
    <xf numFmtId="0" fontId="30" fillId="15" borderId="34" xfId="0" applyFont="1" applyFill="1" applyBorder="1" applyAlignment="1" applyProtection="1">
      <alignment horizontal="center" vertical="center" wrapText="1" readingOrder="2"/>
      <protection locked="0"/>
    </xf>
    <xf numFmtId="0" fontId="30" fillId="15" borderId="41" xfId="0" applyFont="1" applyFill="1" applyBorder="1" applyAlignment="1" applyProtection="1">
      <alignment horizontal="center" vertical="center" wrapText="1" readingOrder="2"/>
      <protection locked="0"/>
    </xf>
    <xf numFmtId="0" fontId="30" fillId="15" borderId="48" xfId="0" applyFont="1" applyFill="1" applyBorder="1" applyAlignment="1" applyProtection="1">
      <alignment horizontal="center" vertical="center" wrapText="1" readingOrder="2"/>
      <protection locked="0"/>
    </xf>
    <xf numFmtId="0" fontId="20" fillId="16" borderId="3" xfId="0" applyFont="1" applyFill="1" applyBorder="1" applyAlignment="1" applyProtection="1">
      <alignment horizontal="center" vertical="center"/>
      <protection locked="0"/>
    </xf>
    <xf numFmtId="0" fontId="20" fillId="16" borderId="4" xfId="0" applyFont="1" applyFill="1" applyBorder="1" applyAlignment="1" applyProtection="1">
      <alignment horizontal="center" vertical="center"/>
      <protection locked="0"/>
    </xf>
    <xf numFmtId="0" fontId="20" fillId="16" borderId="2" xfId="0" applyFont="1" applyFill="1" applyBorder="1" applyAlignment="1" applyProtection="1">
      <alignment horizontal="center" vertical="center"/>
      <protection locked="0"/>
    </xf>
    <xf numFmtId="0" fontId="35" fillId="9" borderId="9" xfId="0" applyFont="1" applyFill="1" applyBorder="1" applyAlignment="1" applyProtection="1">
      <alignment horizontal="center" vertical="center" wrapText="1"/>
      <protection locked="0"/>
    </xf>
    <xf numFmtId="0" fontId="30" fillId="21" borderId="17" xfId="0" applyFont="1" applyFill="1" applyBorder="1" applyAlignment="1" applyProtection="1">
      <alignment horizontal="left" vertical="center" wrapText="1"/>
      <protection locked="0"/>
    </xf>
    <xf numFmtId="0" fontId="30" fillId="21" borderId="9" xfId="0" applyFont="1" applyFill="1" applyBorder="1" applyAlignment="1" applyProtection="1">
      <alignment horizontal="left" vertical="center" wrapText="1"/>
      <protection locked="0"/>
    </xf>
    <xf numFmtId="0" fontId="30" fillId="15" borderId="61" xfId="0" applyFont="1" applyFill="1" applyBorder="1" applyAlignment="1" applyProtection="1">
      <alignment horizontal="center" vertical="center" wrapText="1" readingOrder="2"/>
      <protection locked="0"/>
    </xf>
    <xf numFmtId="0" fontId="30" fillId="15" borderId="62" xfId="0" applyFont="1" applyFill="1" applyBorder="1" applyAlignment="1" applyProtection="1">
      <alignment horizontal="center" vertical="center" wrapText="1" readingOrder="2"/>
      <protection locked="0"/>
    </xf>
    <xf numFmtId="0" fontId="30" fillId="15" borderId="58" xfId="0" applyFont="1" applyFill="1" applyBorder="1" applyAlignment="1" applyProtection="1">
      <alignment horizontal="center" vertical="center" wrapText="1" readingOrder="2"/>
      <protection locked="0"/>
    </xf>
    <xf numFmtId="0" fontId="30" fillId="15" borderId="10" xfId="0" applyFont="1" applyFill="1" applyBorder="1" applyAlignment="1" applyProtection="1">
      <alignment horizontal="left" vertical="center" wrapText="1"/>
      <protection locked="0"/>
    </xf>
    <xf numFmtId="0" fontId="30" fillId="15" borderId="54" xfId="0" applyFont="1" applyFill="1" applyBorder="1" applyAlignment="1" applyProtection="1">
      <alignment horizontal="left" vertical="center" wrapText="1"/>
      <protection locked="0"/>
    </xf>
    <xf numFmtId="0" fontId="30" fillId="0" borderId="7" xfId="0" applyFont="1" applyBorder="1" applyAlignment="1" applyProtection="1">
      <alignment horizontal="center" vertical="center"/>
      <protection locked="0"/>
    </xf>
    <xf numFmtId="0" fontId="30" fillId="0" borderId="14" xfId="0" applyFont="1" applyBorder="1" applyAlignment="1" applyProtection="1">
      <alignment horizontal="center" vertical="center"/>
      <protection locked="0"/>
    </xf>
    <xf numFmtId="0" fontId="30" fillId="0" borderId="8" xfId="0" applyFont="1" applyBorder="1" applyAlignment="1" applyProtection="1">
      <alignment horizontal="center" vertical="center"/>
      <protection locked="0"/>
    </xf>
    <xf numFmtId="0" fontId="30" fillId="0" borderId="5" xfId="0" applyFont="1" applyBorder="1" applyAlignment="1" applyProtection="1">
      <alignment horizontal="center" vertical="center"/>
      <protection locked="0"/>
    </xf>
    <xf numFmtId="0" fontId="30" fillId="0" borderId="11" xfId="0" applyFont="1" applyBorder="1" applyAlignment="1" applyProtection="1">
      <alignment horizontal="center" vertical="center"/>
      <protection locked="0"/>
    </xf>
    <xf numFmtId="0" fontId="30" fillId="0" borderId="9" xfId="0" applyFont="1" applyBorder="1" applyAlignment="1" applyProtection="1">
      <alignment horizontal="center" vertical="center"/>
      <protection locked="0"/>
    </xf>
    <xf numFmtId="0" fontId="35" fillId="9" borderId="7" xfId="0" applyFont="1" applyFill="1" applyBorder="1" applyAlignment="1" applyProtection="1">
      <alignment horizontal="center" vertical="center" wrapText="1"/>
      <protection locked="0"/>
    </xf>
    <xf numFmtId="0" fontId="35" fillId="9" borderId="14" xfId="0" applyFont="1" applyFill="1" applyBorder="1" applyAlignment="1" applyProtection="1">
      <alignment horizontal="center" vertical="center" wrapText="1"/>
      <protection locked="0"/>
    </xf>
    <xf numFmtId="0" fontId="35" fillId="9" borderId="8" xfId="0" applyFont="1" applyFill="1" applyBorder="1" applyAlignment="1" applyProtection="1">
      <alignment horizontal="center" vertical="center" wrapText="1"/>
      <protection locked="0"/>
    </xf>
    <xf numFmtId="0" fontId="35" fillId="9" borderId="5" xfId="0" applyFont="1" applyFill="1" applyBorder="1" applyAlignment="1" applyProtection="1">
      <alignment horizontal="center" vertical="center" wrapText="1"/>
      <protection locked="0"/>
    </xf>
    <xf numFmtId="0" fontId="35" fillId="9" borderId="11" xfId="0" applyFont="1" applyFill="1" applyBorder="1" applyAlignment="1" applyProtection="1">
      <alignment horizontal="center" vertical="center" wrapText="1"/>
      <protection locked="0"/>
    </xf>
    <xf numFmtId="0" fontId="42" fillId="15" borderId="34" xfId="0" applyFont="1" applyFill="1" applyBorder="1" applyAlignment="1" applyProtection="1">
      <alignment horizontal="center" vertical="center" wrapText="1"/>
      <protection locked="0"/>
    </xf>
    <xf numFmtId="0" fontId="42" fillId="15" borderId="41" xfId="0" applyFont="1" applyFill="1" applyBorder="1" applyAlignment="1" applyProtection="1">
      <alignment horizontal="center" vertical="center" wrapText="1"/>
      <protection locked="0"/>
    </xf>
    <xf numFmtId="0" fontId="42" fillId="15" borderId="48" xfId="0" applyFont="1" applyFill="1" applyBorder="1" applyAlignment="1" applyProtection="1">
      <alignment horizontal="center" vertical="center" wrapText="1"/>
      <protection locked="0"/>
    </xf>
    <xf numFmtId="0" fontId="16" fillId="11" borderId="3" xfId="0" applyFont="1" applyFill="1" applyBorder="1" applyAlignment="1" applyProtection="1">
      <alignment horizontal="left" vertical="center"/>
      <protection locked="0"/>
    </xf>
    <xf numFmtId="0" fontId="16" fillId="11" borderId="4" xfId="0" applyFont="1" applyFill="1" applyBorder="1" applyAlignment="1" applyProtection="1">
      <alignment horizontal="left" vertical="center"/>
      <protection locked="0"/>
    </xf>
    <xf numFmtId="40" fontId="31" fillId="5" borderId="3" xfId="0" applyNumberFormat="1" applyFont="1" applyFill="1" applyBorder="1" applyAlignment="1">
      <alignment horizontal="center" vertical="center"/>
    </xf>
    <xf numFmtId="40" fontId="31" fillId="5" borderId="4" xfId="0" applyNumberFormat="1" applyFont="1" applyFill="1" applyBorder="1" applyAlignment="1">
      <alignment horizontal="center" vertical="center"/>
    </xf>
    <xf numFmtId="40" fontId="31" fillId="5" borderId="2" xfId="0" applyNumberFormat="1" applyFont="1" applyFill="1" applyBorder="1" applyAlignment="1">
      <alignment horizontal="center" vertical="center"/>
    </xf>
    <xf numFmtId="39" fontId="22" fillId="25" borderId="43" xfId="0" applyNumberFormat="1" applyFont="1" applyFill="1" applyBorder="1" applyAlignment="1" applyProtection="1">
      <alignment horizontal="center" vertical="center" wrapText="1"/>
      <protection locked="0"/>
    </xf>
    <xf numFmtId="39" fontId="22" fillId="25" borderId="45" xfId="0" applyNumberFormat="1" applyFont="1" applyFill="1" applyBorder="1" applyAlignment="1" applyProtection="1">
      <alignment horizontal="center" vertical="center" wrapText="1"/>
      <protection locked="0"/>
    </xf>
    <xf numFmtId="39" fontId="22" fillId="25" borderId="50" xfId="0" applyNumberFormat="1" applyFont="1" applyFill="1" applyBorder="1" applyAlignment="1" applyProtection="1">
      <alignment horizontal="center" vertical="center" wrapText="1"/>
      <protection locked="0"/>
    </xf>
    <xf numFmtId="39" fontId="22" fillId="25" borderId="59" xfId="0" applyNumberFormat="1" applyFont="1" applyFill="1" applyBorder="1" applyAlignment="1" applyProtection="1">
      <alignment horizontal="center" vertical="center" wrapText="1"/>
      <protection locked="0"/>
    </xf>
    <xf numFmtId="0" fontId="31" fillId="5" borderId="56" xfId="0" applyFont="1" applyFill="1" applyBorder="1" applyAlignment="1" applyProtection="1">
      <alignment horizontal="center"/>
      <protection locked="0"/>
    </xf>
    <xf numFmtId="0" fontId="31" fillId="5" borderId="36" xfId="0" applyFont="1" applyFill="1" applyBorder="1" applyAlignment="1" applyProtection="1">
      <alignment horizontal="center"/>
      <protection locked="0"/>
    </xf>
    <xf numFmtId="0" fontId="31" fillId="5" borderId="37" xfId="0" applyFont="1" applyFill="1" applyBorder="1" applyAlignment="1" applyProtection="1">
      <alignment horizontal="center"/>
      <protection locked="0"/>
    </xf>
    <xf numFmtId="0" fontId="27" fillId="24" borderId="7" xfId="0" applyFont="1" applyFill="1" applyBorder="1" applyAlignment="1" applyProtection="1">
      <alignment horizontal="center" vertical="center" wrapText="1"/>
      <protection locked="0"/>
    </xf>
    <xf numFmtId="39" fontId="35" fillId="9" borderId="42" xfId="0" applyNumberFormat="1" applyFont="1" applyFill="1" applyBorder="1" applyAlignment="1">
      <alignment horizontal="center" vertical="center" wrapText="1"/>
    </xf>
    <xf numFmtId="0" fontId="31" fillId="5" borderId="68" xfId="0" applyFont="1" applyFill="1" applyBorder="1" applyAlignment="1" applyProtection="1">
      <alignment horizontal="center"/>
      <protection locked="0"/>
    </xf>
    <xf numFmtId="39" fontId="31" fillId="5" borderId="56" xfId="0" applyNumberFormat="1" applyFont="1" applyFill="1" applyBorder="1" applyAlignment="1">
      <alignment horizontal="center" vertical="center"/>
    </xf>
    <xf numFmtId="0" fontId="27" fillId="24" borderId="4" xfId="0" applyFont="1" applyFill="1" applyBorder="1" applyAlignment="1" applyProtection="1">
      <alignment horizontal="center" vertical="center" wrapText="1"/>
      <protection locked="0"/>
    </xf>
    <xf numFmtId="0" fontId="27" fillId="24" borderId="2" xfId="0" applyFont="1" applyFill="1" applyBorder="1" applyAlignment="1" applyProtection="1">
      <alignment horizontal="center" vertical="center" wrapText="1"/>
      <protection locked="0"/>
    </xf>
    <xf numFmtId="0" fontId="44" fillId="26" borderId="3" xfId="0" applyFont="1" applyFill="1" applyBorder="1" applyAlignment="1" applyProtection="1">
      <alignment horizontal="center" vertical="center" wrapText="1"/>
      <protection locked="0"/>
    </xf>
    <xf numFmtId="0" fontId="44" fillId="26" borderId="4" xfId="0" applyFont="1" applyFill="1" applyBorder="1" applyAlignment="1" applyProtection="1">
      <alignment horizontal="center" vertical="center" wrapText="1"/>
      <protection locked="0"/>
    </xf>
    <xf numFmtId="0" fontId="44" fillId="26" borderId="2" xfId="0" applyFont="1" applyFill="1" applyBorder="1" applyAlignment="1" applyProtection="1">
      <alignment horizontal="center" vertical="center" wrapText="1"/>
      <protection locked="0"/>
    </xf>
    <xf numFmtId="0" fontId="37" fillId="17" borderId="20" xfId="0" applyFont="1" applyFill="1" applyBorder="1" applyAlignment="1">
      <alignment horizontal="center" vertical="top" wrapText="1"/>
    </xf>
    <xf numFmtId="0" fontId="37" fillId="17" borderId="0" xfId="0" applyFont="1" applyFill="1" applyAlignment="1">
      <alignment horizontal="center" vertical="top" wrapText="1"/>
    </xf>
    <xf numFmtId="0" fontId="37" fillId="17" borderId="20" xfId="0" applyFont="1" applyFill="1" applyBorder="1" applyAlignment="1">
      <alignment horizontal="center" wrapText="1"/>
    </xf>
    <xf numFmtId="0" fontId="37" fillId="17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0" fillId="18" borderId="17" xfId="0" applyFill="1" applyBorder="1" applyAlignment="1">
      <alignment horizontal="center"/>
    </xf>
    <xf numFmtId="0" fontId="0" fillId="18" borderId="25" xfId="0" applyFill="1" applyBorder="1" applyAlignment="1">
      <alignment horizontal="center"/>
    </xf>
  </cellXfs>
  <cellStyles count="7">
    <cellStyle name="Comma 2" xfId="4" xr:uid="{00000000-0005-0000-0000-000000000000}"/>
    <cellStyle name="Comma 3" xfId="5" xr:uid="{00000000-0005-0000-0000-000001000000}"/>
    <cellStyle name="Hyperlink 2" xfId="1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3943223</xdr:colOff>
      <xdr:row>1</xdr:row>
      <xdr:rowOff>126894</xdr:rowOff>
    </xdr:from>
    <xdr:to>
      <xdr:col>3</xdr:col>
      <xdr:colOff>1166812</xdr:colOff>
      <xdr:row>6</xdr:row>
      <xdr:rowOff>142874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473" y="424550"/>
          <a:ext cx="3641058" cy="1504262"/>
        </a:xfrm>
        <a:prstGeom prst="rect">
          <a:avLst/>
        </a:prstGeom>
      </xdr:spPr>
    </xdr:pic>
    <xdr:clientData/>
  </xdr:twoCellAnchor>
  <xdr:twoCellAnchor editAs="oneCell">
    <xdr:from>
      <xdr:col>0</xdr:col>
      <xdr:colOff>1595437</xdr:colOff>
      <xdr:row>1</xdr:row>
      <xdr:rowOff>273844</xdr:rowOff>
    </xdr:from>
    <xdr:to>
      <xdr:col>1</xdr:col>
      <xdr:colOff>1462087</xdr:colOff>
      <xdr:row>5</xdr:row>
      <xdr:rowOff>235744</xdr:rowOff>
    </xdr:to>
    <xdr:pic>
      <xdr:nvPicPr>
        <xdr:cNvPr id="2" name="Picture 1" descr="Logo, company name&#10;&#10;Description automatically generated">
          <a:extLst>
            <a:ext uri="{FF2B5EF4-FFF2-40B4-BE49-F238E27FC236}">
              <a16:creationId xmlns:a16="http://schemas.microsoft.com/office/drawing/2014/main" id="{B499E761-E1F9-74A3-B08D-8CFAA7E443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5437" y="571500"/>
          <a:ext cx="2247900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D28"/>
  <sheetViews>
    <sheetView zoomScale="80" zoomScaleNormal="80" workbookViewId="0">
      <selection activeCell="H12" sqref="H12"/>
    </sheetView>
  </sheetViews>
  <sheetFormatPr defaultColWidth="9.140625" defaultRowHeight="23.25" x14ac:dyDescent="0.35"/>
  <cols>
    <col min="1" max="1" width="35.7109375" style="2" customWidth="1"/>
    <col min="2" max="2" width="77.28515625" style="2" customWidth="1"/>
    <col min="3" max="3" width="19" style="2" customWidth="1"/>
    <col min="4" max="4" width="39.85546875" style="2" customWidth="1"/>
    <col min="5" max="16384" width="9.140625" style="2"/>
  </cols>
  <sheetData>
    <row r="1" spans="1:4" x14ac:dyDescent="0.35">
      <c r="A1" s="1" t="s">
        <v>0</v>
      </c>
    </row>
    <row r="2" spans="1:4" x14ac:dyDescent="0.35">
      <c r="A2" s="1"/>
    </row>
    <row r="3" spans="1:4" x14ac:dyDescent="0.35">
      <c r="A3" s="1"/>
    </row>
    <row r="4" spans="1:4" x14ac:dyDescent="0.35">
      <c r="A4" s="7"/>
    </row>
    <row r="5" spans="1:4" x14ac:dyDescent="0.35">
      <c r="A5" s="7"/>
    </row>
    <row r="6" spans="1:4" x14ac:dyDescent="0.35">
      <c r="A6" s="1"/>
    </row>
    <row r="7" spans="1:4" ht="24" thickBot="1" x14ac:dyDescent="0.4">
      <c r="A7" s="1"/>
    </row>
    <row r="8" spans="1:4" ht="45" customHeight="1" thickBot="1" x14ac:dyDescent="0.4">
      <c r="A8" s="229" t="s">
        <v>1</v>
      </c>
      <c r="B8" s="230"/>
      <c r="C8" s="230"/>
      <c r="D8" s="231"/>
    </row>
    <row r="9" spans="1:4" ht="81.75" customHeight="1" x14ac:dyDescent="0.35">
      <c r="A9" s="20" t="s">
        <v>2</v>
      </c>
      <c r="B9" s="232" t="s">
        <v>86</v>
      </c>
      <c r="C9" s="233"/>
      <c r="D9" s="234"/>
    </row>
    <row r="10" spans="1:4" x14ac:dyDescent="0.35">
      <c r="A10" s="21" t="s">
        <v>3</v>
      </c>
      <c r="B10" s="235" t="s">
        <v>140</v>
      </c>
      <c r="C10" s="236"/>
      <c r="D10" s="237"/>
    </row>
    <row r="11" spans="1:4" ht="24" thickBot="1" x14ac:dyDescent="0.4">
      <c r="A11" s="25" t="s">
        <v>4</v>
      </c>
      <c r="B11" s="238" t="s">
        <v>5</v>
      </c>
      <c r="C11" s="239"/>
      <c r="D11" s="240"/>
    </row>
    <row r="12" spans="1:4" ht="24" thickBot="1" x14ac:dyDescent="0.4">
      <c r="A12" s="22" t="s">
        <v>6</v>
      </c>
      <c r="B12" s="238" t="s">
        <v>7</v>
      </c>
      <c r="C12" s="239"/>
      <c r="D12" s="240"/>
    </row>
    <row r="13" spans="1:4" ht="33.950000000000003" customHeight="1" thickBot="1" x14ac:dyDescent="0.4">
      <c r="A13" s="3"/>
    </row>
    <row r="14" spans="1:4" ht="33.950000000000003" customHeight="1" thickBot="1" x14ac:dyDescent="0.4">
      <c r="A14" s="229" t="s">
        <v>8</v>
      </c>
      <c r="B14" s="230"/>
      <c r="C14" s="230"/>
      <c r="D14" s="231"/>
    </row>
    <row r="15" spans="1:4" ht="48" customHeight="1" thickBot="1" x14ac:dyDescent="0.4">
      <c r="A15" s="23">
        <v>1</v>
      </c>
      <c r="B15" s="241" t="s">
        <v>9</v>
      </c>
      <c r="C15" s="242"/>
      <c r="D15" s="243"/>
    </row>
    <row r="16" spans="1:4" ht="70.5" customHeight="1" thickBot="1" x14ac:dyDescent="0.4">
      <c r="A16" s="24">
        <v>2</v>
      </c>
      <c r="B16" s="244" t="s">
        <v>141</v>
      </c>
      <c r="C16" s="245"/>
      <c r="D16" s="246"/>
    </row>
    <row r="17" spans="1:4" ht="48" customHeight="1" thickBot="1" x14ac:dyDescent="0.4">
      <c r="A17" s="24">
        <v>3</v>
      </c>
      <c r="B17" s="226" t="s">
        <v>10</v>
      </c>
      <c r="C17" s="227"/>
      <c r="D17" s="228"/>
    </row>
    <row r="18" spans="1:4" ht="48" customHeight="1" thickBot="1" x14ac:dyDescent="0.4">
      <c r="A18" s="24">
        <v>4</v>
      </c>
      <c r="B18" s="226" t="s">
        <v>11</v>
      </c>
      <c r="C18" s="227"/>
      <c r="D18" s="228"/>
    </row>
    <row r="19" spans="1:4" ht="48" customHeight="1" thickBot="1" x14ac:dyDescent="0.4">
      <c r="A19" s="24">
        <v>5</v>
      </c>
      <c r="B19" s="247" t="s">
        <v>12</v>
      </c>
      <c r="C19" s="248"/>
      <c r="D19" s="249"/>
    </row>
    <row r="20" spans="1:4" ht="33.950000000000003" customHeight="1" thickBot="1" x14ac:dyDescent="0.4">
      <c r="A20" s="5"/>
      <c r="B20" s="6"/>
      <c r="C20" s="4"/>
    </row>
    <row r="21" spans="1:4" ht="33.950000000000003" customHeight="1" thickBot="1" x14ac:dyDescent="0.4">
      <c r="A21" s="223" t="s">
        <v>13</v>
      </c>
      <c r="B21" s="224"/>
      <c r="C21" s="225"/>
      <c r="D21" s="19" t="s">
        <v>14</v>
      </c>
    </row>
    <row r="22" spans="1:4" ht="33.950000000000003" customHeight="1" thickBot="1" x14ac:dyDescent="0.4">
      <c r="A22" s="3"/>
    </row>
    <row r="23" spans="1:4" ht="30" customHeight="1" x14ac:dyDescent="0.35">
      <c r="A23" s="12" t="s">
        <v>15</v>
      </c>
      <c r="B23" s="8"/>
      <c r="C23" s="16" t="s">
        <v>16</v>
      </c>
      <c r="D23" s="10"/>
    </row>
    <row r="24" spans="1:4" ht="30" customHeight="1" x14ac:dyDescent="0.35">
      <c r="A24" s="13" t="s">
        <v>17</v>
      </c>
      <c r="B24" s="9"/>
      <c r="C24" s="17" t="s">
        <v>18</v>
      </c>
      <c r="D24" s="11"/>
    </row>
    <row r="25" spans="1:4" ht="30" customHeight="1" thickBot="1" x14ac:dyDescent="0.4">
      <c r="A25" s="13" t="s">
        <v>19</v>
      </c>
      <c r="B25" s="9"/>
      <c r="C25" s="18" t="s">
        <v>20</v>
      </c>
      <c r="D25" s="11"/>
    </row>
    <row r="26" spans="1:4" ht="30" customHeight="1" x14ac:dyDescent="0.35">
      <c r="A26" s="14" t="s">
        <v>21</v>
      </c>
      <c r="B26" s="217"/>
      <c r="C26" s="218"/>
      <c r="D26" s="219"/>
    </row>
    <row r="27" spans="1:4" ht="30" customHeight="1" thickBot="1" x14ac:dyDescent="0.4">
      <c r="A27" s="15" t="s">
        <v>22</v>
      </c>
      <c r="B27" s="220"/>
      <c r="C27" s="221"/>
      <c r="D27" s="222"/>
    </row>
    <row r="28" spans="1:4" ht="32.25" customHeight="1" x14ac:dyDescent="0.35"/>
  </sheetData>
  <mergeCells count="14">
    <mergeCell ref="B26:D26"/>
    <mergeCell ref="B27:D27"/>
    <mergeCell ref="A21:C21"/>
    <mergeCell ref="B18:D18"/>
    <mergeCell ref="A8:D8"/>
    <mergeCell ref="B9:D9"/>
    <mergeCell ref="B10:D10"/>
    <mergeCell ref="B12:D12"/>
    <mergeCell ref="B15:D15"/>
    <mergeCell ref="A14:D14"/>
    <mergeCell ref="B16:D16"/>
    <mergeCell ref="B17:D17"/>
    <mergeCell ref="B19:D19"/>
    <mergeCell ref="B11:D1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40"/>
  <sheetViews>
    <sheetView showGridLines="0" topLeftCell="A12" zoomScale="90" zoomScaleNormal="90" workbookViewId="0">
      <selection activeCell="B29" sqref="B29"/>
    </sheetView>
  </sheetViews>
  <sheetFormatPr defaultColWidth="44.85546875" defaultRowHeight="15" x14ac:dyDescent="0.25"/>
  <cols>
    <col min="1" max="1" width="4.28515625" style="38" customWidth="1"/>
    <col min="2" max="2" width="87.28515625" style="73" customWidth="1"/>
    <col min="3" max="4" width="28.5703125" style="73" customWidth="1"/>
    <col min="5" max="16384" width="44.85546875" style="38"/>
  </cols>
  <sheetData>
    <row r="1" spans="1:4" ht="75.75" customHeight="1" thickBot="1" x14ac:dyDescent="0.3">
      <c r="B1" s="253" t="str">
        <f>Instructions!B9</f>
        <v>BE3703C-Request for Tenders for the Provision of Hard and Soft Landscaping Maintenance 
for the 
University of Limerick (UL)</v>
      </c>
      <c r="C1" s="254"/>
      <c r="D1" s="255"/>
    </row>
    <row r="2" spans="1:4" ht="33.950000000000003" customHeight="1" thickBot="1" x14ac:dyDescent="0.3">
      <c r="B2" s="256" t="s">
        <v>23</v>
      </c>
      <c r="C2" s="257"/>
      <c r="D2" s="258"/>
    </row>
    <row r="3" spans="1:4" ht="26.25" customHeight="1" thickBot="1" x14ac:dyDescent="0.35">
      <c r="B3" s="39"/>
      <c r="C3" s="39"/>
      <c r="D3" s="39"/>
    </row>
    <row r="4" spans="1:4" ht="33.950000000000003" customHeight="1" thickBot="1" x14ac:dyDescent="0.3">
      <c r="B4" s="256" t="s">
        <v>87</v>
      </c>
      <c r="C4" s="256"/>
      <c r="D4" s="264"/>
    </row>
    <row r="5" spans="1:4" s="40" customFormat="1" ht="33.950000000000003" customHeight="1" thickBot="1" x14ac:dyDescent="0.3">
      <c r="B5" s="41"/>
      <c r="C5" s="41"/>
      <c r="D5" s="41"/>
    </row>
    <row r="6" spans="1:4" s="46" customFormat="1" ht="60" customHeight="1" thickBot="1" x14ac:dyDescent="0.3">
      <c r="A6" s="42"/>
      <c r="B6" s="43" t="s">
        <v>24</v>
      </c>
      <c r="C6" s="44" t="s">
        <v>25</v>
      </c>
      <c r="D6" s="45" t="s">
        <v>26</v>
      </c>
    </row>
    <row r="7" spans="1:4" ht="30.75" customHeight="1" x14ac:dyDescent="0.25">
      <c r="A7" s="47"/>
      <c r="B7" s="48" t="str">
        <f>'Labour and Equipment'!B62</f>
        <v xml:space="preserve">Project / Contract Manager </v>
      </c>
      <c r="C7" s="75">
        <f>'Labour and Equipment'!H62</f>
        <v>0</v>
      </c>
      <c r="D7" s="76">
        <f>C7</f>
        <v>0</v>
      </c>
    </row>
    <row r="8" spans="1:4" ht="30.75" customHeight="1" x14ac:dyDescent="0.25">
      <c r="A8" s="49"/>
      <c r="B8" s="48" t="str" cm="1">
        <f t="array" ref="B8">'Labour and Equipment'!B63:B63</f>
        <v xml:space="preserve">Maintenance Works Supervisor </v>
      </c>
      <c r="C8" s="77">
        <f>'Labour and Equipment'!H63</f>
        <v>0</v>
      </c>
      <c r="D8" s="78">
        <f>C8</f>
        <v>0</v>
      </c>
    </row>
    <row r="9" spans="1:4" ht="30.75" customHeight="1" x14ac:dyDescent="0.25">
      <c r="A9" s="49"/>
      <c r="B9" s="48" t="str">
        <f>'Labour and Equipment'!B64</f>
        <v>Skilled Operative No. 1:  Craftsperson</v>
      </c>
      <c r="C9" s="77">
        <f>'Labour and Equipment'!H64</f>
        <v>0</v>
      </c>
      <c r="D9" s="78">
        <f t="shared" ref="D9:D12" si="0">C9</f>
        <v>0</v>
      </c>
    </row>
    <row r="10" spans="1:4" ht="30.75" customHeight="1" x14ac:dyDescent="0.25">
      <c r="A10" s="49"/>
      <c r="B10" s="48" t="str">
        <f>'Labour and Equipment'!B65</f>
        <v>Skilled Operative No. 2:  Category A (Construction) Worker</v>
      </c>
      <c r="C10" s="77">
        <f>'Labour and Equipment'!H65</f>
        <v>0</v>
      </c>
      <c r="D10" s="78">
        <f t="shared" si="0"/>
        <v>0</v>
      </c>
    </row>
    <row r="11" spans="1:4" ht="30.75" customHeight="1" x14ac:dyDescent="0.25">
      <c r="A11" s="49"/>
      <c r="B11" s="48" t="str">
        <f>'Labour and Equipment'!B66</f>
        <v>Skilled Operative No. 3:  Category A (Construction) Worker</v>
      </c>
      <c r="C11" s="77">
        <f>'Labour and Equipment'!H66</f>
        <v>0</v>
      </c>
      <c r="D11" s="78">
        <f t="shared" si="0"/>
        <v>0</v>
      </c>
    </row>
    <row r="12" spans="1:4" ht="30.75" customHeight="1" x14ac:dyDescent="0.25">
      <c r="A12" s="49"/>
      <c r="B12" s="48" t="str">
        <f>'Labour and Equipment'!B67</f>
        <v>Quality Control &amp; Administration Support (Part-time)</v>
      </c>
      <c r="C12" s="77">
        <f>'Labour and Equipment'!H67</f>
        <v>0</v>
      </c>
      <c r="D12" s="78">
        <f t="shared" si="0"/>
        <v>0</v>
      </c>
    </row>
    <row r="13" spans="1:4" ht="30.75" customHeight="1" x14ac:dyDescent="0.25">
      <c r="A13" s="49"/>
      <c r="B13" s="50" t="s">
        <v>27</v>
      </c>
      <c r="C13" s="79"/>
      <c r="D13" s="80">
        <f>SUM(D7:D12)</f>
        <v>0</v>
      </c>
    </row>
    <row r="14" spans="1:4" ht="15" customHeight="1" thickBot="1" x14ac:dyDescent="0.3">
      <c r="A14" s="49"/>
      <c r="B14" s="48"/>
      <c r="C14" s="81"/>
      <c r="D14" s="82"/>
    </row>
    <row r="15" spans="1:4" ht="30.75" customHeight="1" thickBot="1" x14ac:dyDescent="0.3">
      <c r="A15" s="49"/>
      <c r="B15" s="51" t="s">
        <v>28</v>
      </c>
      <c r="C15" s="83"/>
      <c r="D15" s="82"/>
    </row>
    <row r="16" spans="1:4" ht="30.75" customHeight="1" x14ac:dyDescent="0.25">
      <c r="A16" s="49"/>
      <c r="B16" s="52" t="s">
        <v>29</v>
      </c>
      <c r="C16" s="77"/>
      <c r="D16" s="78">
        <f>'Labour and Equipment'!H83</f>
        <v>0</v>
      </c>
    </row>
    <row r="17" spans="1:4" ht="30.75" customHeight="1" x14ac:dyDescent="0.25">
      <c r="A17" s="49"/>
      <c r="B17" s="53" t="s">
        <v>29</v>
      </c>
      <c r="C17" s="79"/>
      <c r="D17" s="80">
        <f>SUM(D16:D16)</f>
        <v>0</v>
      </c>
    </row>
    <row r="18" spans="1:4" ht="13.5" customHeight="1" thickBot="1" x14ac:dyDescent="0.3">
      <c r="A18" s="49"/>
      <c r="B18" s="54"/>
      <c r="C18" s="84"/>
      <c r="D18" s="85"/>
    </row>
    <row r="19" spans="1:4" ht="30.75" customHeight="1" thickBot="1" x14ac:dyDescent="0.3">
      <c r="A19" s="49"/>
      <c r="B19" s="51" t="s">
        <v>130</v>
      </c>
      <c r="C19" s="83"/>
      <c r="D19" s="82"/>
    </row>
    <row r="20" spans="1:4" ht="30.75" customHeight="1" x14ac:dyDescent="0.25">
      <c r="A20" s="49"/>
      <c r="B20" s="52" t="s">
        <v>142</v>
      </c>
      <c r="C20" s="77"/>
      <c r="D20" s="78">
        <f>'Project Works'!D11</f>
        <v>0</v>
      </c>
    </row>
    <row r="21" spans="1:4" ht="30.75" customHeight="1" x14ac:dyDescent="0.25">
      <c r="A21" s="49"/>
      <c r="B21" s="53" t="s">
        <v>142</v>
      </c>
      <c r="C21" s="79"/>
      <c r="D21" s="80">
        <f>SUM(D20)</f>
        <v>0</v>
      </c>
    </row>
    <row r="22" spans="1:4" ht="13.5" customHeight="1" thickBot="1" x14ac:dyDescent="0.3">
      <c r="A22" s="55"/>
      <c r="B22" s="56"/>
      <c r="C22" s="86"/>
      <c r="D22" s="87"/>
    </row>
    <row r="23" spans="1:4" ht="30.75" customHeight="1" thickBot="1" x14ac:dyDescent="0.4">
      <c r="A23" s="57"/>
      <c r="B23" s="58" t="s">
        <v>26</v>
      </c>
      <c r="C23" s="88"/>
      <c r="D23" s="89">
        <f>D17+D13+D21</f>
        <v>0</v>
      </c>
    </row>
    <row r="24" spans="1:4" ht="25.15" customHeight="1" thickBot="1" x14ac:dyDescent="0.3">
      <c r="A24" s="59"/>
      <c r="B24" s="60"/>
      <c r="C24" s="61"/>
      <c r="D24" s="62"/>
    </row>
    <row r="25" spans="1:4" ht="33.950000000000003" customHeight="1" x14ac:dyDescent="0.3">
      <c r="A25" s="55"/>
      <c r="B25" s="63" t="s">
        <v>30</v>
      </c>
      <c r="C25" s="64" t="s">
        <v>31</v>
      </c>
      <c r="D25" s="65"/>
    </row>
    <row r="26" spans="1:4" ht="33.950000000000003" customHeight="1" x14ac:dyDescent="0.3">
      <c r="A26" s="55"/>
      <c r="B26" s="66"/>
      <c r="C26" s="67" t="s">
        <v>32</v>
      </c>
      <c r="D26" s="68"/>
    </row>
    <row r="27" spans="1:4" ht="33.950000000000003" customHeight="1" thickBot="1" x14ac:dyDescent="0.3">
      <c r="A27" s="55"/>
      <c r="B27" s="261" t="s">
        <v>33</v>
      </c>
      <c r="C27" s="262"/>
      <c r="D27" s="263"/>
    </row>
    <row r="28" spans="1:4" ht="25.15" customHeight="1" thickBot="1" x14ac:dyDescent="0.3">
      <c r="A28" s="55"/>
      <c r="B28" s="69"/>
      <c r="C28" s="69"/>
      <c r="D28" s="69"/>
    </row>
    <row r="29" spans="1:4" ht="30" customHeight="1" x14ac:dyDescent="0.25">
      <c r="A29" s="55"/>
      <c r="B29" s="70" t="s">
        <v>17</v>
      </c>
      <c r="C29" s="259"/>
      <c r="D29" s="260"/>
    </row>
    <row r="30" spans="1:4" ht="33" customHeight="1" x14ac:dyDescent="0.25">
      <c r="A30" s="55"/>
      <c r="B30" s="71" t="s">
        <v>19</v>
      </c>
      <c r="C30" s="265"/>
      <c r="D30" s="266"/>
    </row>
    <row r="31" spans="1:4" ht="21.95" customHeight="1" x14ac:dyDescent="0.25">
      <c r="B31" s="72" t="s">
        <v>21</v>
      </c>
      <c r="C31" s="265"/>
      <c r="D31" s="266"/>
    </row>
    <row r="32" spans="1:4" ht="21.95" customHeight="1" x14ac:dyDescent="0.25">
      <c r="B32" s="72"/>
      <c r="C32" s="265"/>
      <c r="D32" s="266"/>
    </row>
    <row r="33" spans="1:4" ht="30" customHeight="1" thickBot="1" x14ac:dyDescent="0.3">
      <c r="B33" s="250" t="s">
        <v>15</v>
      </c>
      <c r="C33" s="251"/>
      <c r="D33" s="252"/>
    </row>
    <row r="34" spans="1:4" ht="21.95" customHeight="1" x14ac:dyDescent="0.25"/>
    <row r="35" spans="1:4" ht="21.95" customHeight="1" x14ac:dyDescent="0.25">
      <c r="A35" s="40"/>
      <c r="B35" s="74"/>
      <c r="C35" s="74"/>
      <c r="D35" s="74"/>
    </row>
    <row r="36" spans="1:4" ht="21.95" customHeight="1" x14ac:dyDescent="0.25">
      <c r="A36" s="40"/>
      <c r="B36" s="74"/>
      <c r="C36" s="74"/>
      <c r="D36" s="74"/>
    </row>
    <row r="37" spans="1:4" ht="21.95" customHeight="1" x14ac:dyDescent="0.25">
      <c r="A37" s="40"/>
      <c r="B37" s="74"/>
      <c r="C37" s="74"/>
      <c r="D37" s="74"/>
    </row>
    <row r="38" spans="1:4" x14ac:dyDescent="0.25">
      <c r="A38" s="40"/>
      <c r="B38" s="74"/>
      <c r="C38" s="74"/>
      <c r="D38" s="74"/>
    </row>
    <row r="39" spans="1:4" x14ac:dyDescent="0.25">
      <c r="A39" s="40"/>
      <c r="B39" s="74"/>
      <c r="C39" s="74"/>
      <c r="D39" s="74"/>
    </row>
    <row r="40" spans="1:4" x14ac:dyDescent="0.25">
      <c r="A40" s="40"/>
      <c r="B40" s="74"/>
      <c r="C40" s="74"/>
      <c r="D40" s="74"/>
    </row>
  </sheetData>
  <sheetProtection algorithmName="SHA-512" hashValue="Qo20v7wWWZsAl/JEqsHgE/z5TL8Arri4wh0W2MnSJ9QEpnNIr1tL0yTCe1QBdNm7p6npS2MAJQXEmGklEy+eiA==" saltValue="4cHi0AjFqsOTAXMOKFDUGw==" spinCount="100000" sheet="1" objects="1" scenarios="1"/>
  <mergeCells count="9">
    <mergeCell ref="B33:D33"/>
    <mergeCell ref="B1:D1"/>
    <mergeCell ref="B2:D2"/>
    <mergeCell ref="C29:D29"/>
    <mergeCell ref="B27:D27"/>
    <mergeCell ref="B4:D4"/>
    <mergeCell ref="C30:D30"/>
    <mergeCell ref="C31:D31"/>
    <mergeCell ref="C32:D32"/>
  </mergeCells>
  <pageMargins left="0.7" right="0.7" top="0.75" bottom="0.75" header="0.3" footer="0.3"/>
  <pageSetup paperSize="9" scale="4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C2E01-974A-4D33-A85F-FAABDAD338C1}">
  <dimension ref="A1:AD116"/>
  <sheetViews>
    <sheetView showGridLines="0" tabSelected="1" topLeftCell="A92" workbookViewId="0">
      <selection activeCell="C106" sqref="C106"/>
    </sheetView>
  </sheetViews>
  <sheetFormatPr defaultRowHeight="15" x14ac:dyDescent="0.25"/>
  <cols>
    <col min="1" max="1" width="9.140625" style="40"/>
    <col min="2" max="2" width="38.140625" style="40" customWidth="1"/>
    <col min="3" max="3" width="12.7109375" style="40" customWidth="1"/>
    <col min="4" max="4" width="15.85546875" style="40" customWidth="1"/>
    <col min="5" max="5" width="16.7109375" style="40" customWidth="1"/>
    <col min="6" max="6" width="25.5703125" style="40" customWidth="1"/>
    <col min="7" max="7" width="21" style="40" customWidth="1"/>
    <col min="8" max="8" width="20.85546875" style="40" customWidth="1"/>
    <col min="9" max="9" width="19.7109375" style="40" customWidth="1"/>
    <col min="10" max="10" width="73.140625" style="40" customWidth="1"/>
    <col min="11" max="11" width="21.7109375" style="40" customWidth="1"/>
    <col min="12" max="16384" width="9.140625" style="40"/>
  </cols>
  <sheetData>
    <row r="1" spans="2:10" ht="15.75" thickBot="1" x14ac:dyDescent="0.3"/>
    <row r="2" spans="2:10" ht="81" customHeight="1" thickBot="1" x14ac:dyDescent="0.3">
      <c r="B2" s="253" t="str">
        <f>Instructions!B9</f>
        <v>BE3703C-Request for Tenders for the Provision of Hard and Soft Landscaping Maintenance 
for the 
University of Limerick (UL)</v>
      </c>
      <c r="C2" s="254"/>
      <c r="D2" s="254"/>
      <c r="E2" s="254"/>
      <c r="F2" s="254"/>
      <c r="G2" s="254"/>
      <c r="H2" s="254"/>
      <c r="I2" s="254"/>
      <c r="J2" s="255"/>
    </row>
    <row r="3" spans="2:10" ht="21.75" thickBot="1" x14ac:dyDescent="0.3">
      <c r="B3" s="256" t="s">
        <v>23</v>
      </c>
      <c r="C3" s="257"/>
      <c r="D3" s="257"/>
      <c r="E3" s="257"/>
      <c r="F3" s="257"/>
      <c r="G3" s="257"/>
      <c r="H3" s="257"/>
      <c r="I3" s="258"/>
      <c r="J3" s="90" t="s">
        <v>92</v>
      </c>
    </row>
    <row r="4" spans="2:10" ht="9.75" customHeight="1" thickBot="1" x14ac:dyDescent="0.3"/>
    <row r="5" spans="2:10" s="38" customFormat="1" ht="36.75" customHeight="1" thickBot="1" x14ac:dyDescent="0.35">
      <c r="B5" s="372" t="s">
        <v>34</v>
      </c>
      <c r="C5" s="373"/>
      <c r="D5" s="373"/>
      <c r="E5" s="373"/>
      <c r="F5" s="91"/>
      <c r="G5" s="91"/>
      <c r="H5" s="91"/>
      <c r="I5" s="91"/>
      <c r="J5" s="92"/>
    </row>
    <row r="6" spans="2:10" ht="9.75" customHeight="1" thickBot="1" x14ac:dyDescent="0.3"/>
    <row r="7" spans="2:10" x14ac:dyDescent="0.25">
      <c r="B7" s="93"/>
      <c r="C7" s="94"/>
      <c r="D7" s="94"/>
      <c r="E7" s="94"/>
      <c r="F7" s="94"/>
      <c r="G7" s="94"/>
      <c r="H7" s="94"/>
      <c r="I7" s="94"/>
      <c r="J7" s="95"/>
    </row>
    <row r="8" spans="2:10" x14ac:dyDescent="0.25">
      <c r="B8" s="96" t="s">
        <v>35</v>
      </c>
      <c r="C8" s="97"/>
      <c r="D8" s="98"/>
      <c r="E8" s="98"/>
      <c r="F8" s="98"/>
      <c r="G8" s="98"/>
      <c r="H8" s="98"/>
      <c r="I8" s="98"/>
      <c r="J8" s="99"/>
    </row>
    <row r="9" spans="2:10" ht="24" customHeight="1" x14ac:dyDescent="0.25">
      <c r="B9" s="100" t="s">
        <v>36</v>
      </c>
      <c r="C9" s="101"/>
      <c r="D9" s="98"/>
      <c r="E9" s="98"/>
      <c r="F9" s="98"/>
      <c r="G9" s="98"/>
      <c r="H9" s="98"/>
      <c r="I9" s="98"/>
      <c r="J9" s="99"/>
    </row>
    <row r="10" spans="2:10" ht="24" customHeight="1" x14ac:dyDescent="0.25">
      <c r="B10" s="100" t="s">
        <v>94</v>
      </c>
      <c r="C10" s="101"/>
      <c r="D10" s="98"/>
      <c r="E10" s="98"/>
      <c r="F10" s="98"/>
      <c r="G10" s="98"/>
      <c r="H10" s="98"/>
      <c r="I10" s="98"/>
      <c r="J10" s="99"/>
    </row>
    <row r="11" spans="2:10" ht="24" customHeight="1" x14ac:dyDescent="0.25">
      <c r="B11" s="100" t="s">
        <v>37</v>
      </c>
      <c r="C11" s="101"/>
      <c r="D11" s="98"/>
      <c r="E11" s="98"/>
      <c r="F11" s="98"/>
      <c r="G11" s="98"/>
      <c r="H11" s="98"/>
      <c r="I11" s="98"/>
      <c r="J11" s="99"/>
    </row>
    <row r="12" spans="2:10" ht="24" customHeight="1" x14ac:dyDescent="0.25">
      <c r="B12" s="328" t="s">
        <v>38</v>
      </c>
      <c r="C12" s="329"/>
      <c r="D12" s="329"/>
      <c r="E12" s="329"/>
      <c r="F12" s="329"/>
      <c r="G12" s="329"/>
      <c r="H12" s="329"/>
      <c r="I12" s="329"/>
      <c r="J12" s="330"/>
    </row>
    <row r="13" spans="2:10" ht="19.5" customHeight="1" x14ac:dyDescent="0.25">
      <c r="B13" s="102"/>
      <c r="C13" s="103"/>
      <c r="D13" s="103"/>
      <c r="E13" s="103"/>
      <c r="F13" s="103"/>
      <c r="G13" s="103"/>
      <c r="H13" s="103"/>
      <c r="I13" s="103"/>
      <c r="J13" s="104"/>
    </row>
    <row r="14" spans="2:10" ht="15.75" x14ac:dyDescent="0.25">
      <c r="B14" s="105" t="s">
        <v>95</v>
      </c>
      <c r="C14" s="106"/>
      <c r="D14" s="107"/>
      <c r="E14" s="107"/>
      <c r="F14" s="107"/>
      <c r="G14" s="107"/>
      <c r="H14" s="107"/>
      <c r="I14" s="107"/>
      <c r="J14" s="108"/>
    </row>
    <row r="15" spans="2:10" ht="16.5" thickBot="1" x14ac:dyDescent="0.3">
      <c r="B15" s="105"/>
      <c r="C15" s="106"/>
      <c r="D15" s="107"/>
      <c r="E15" s="107"/>
      <c r="F15" s="107"/>
      <c r="G15" s="107"/>
      <c r="H15" s="107"/>
      <c r="I15" s="107"/>
      <c r="J15" s="108"/>
    </row>
    <row r="16" spans="2:10" ht="26.25" customHeight="1" x14ac:dyDescent="0.25">
      <c r="B16" s="109" t="s">
        <v>39</v>
      </c>
      <c r="C16" s="110"/>
      <c r="D16" s="94"/>
      <c r="E16" s="94"/>
      <c r="F16" s="94"/>
      <c r="G16" s="94"/>
      <c r="H16" s="94"/>
      <c r="I16" s="94"/>
      <c r="J16" s="95"/>
    </row>
    <row r="17" spans="2:10" ht="28.5" customHeight="1" thickBot="1" x14ac:dyDescent="0.3">
      <c r="B17" s="111" t="s">
        <v>93</v>
      </c>
      <c r="C17" s="112"/>
      <c r="D17" s="107"/>
      <c r="E17" s="107"/>
      <c r="F17" s="107"/>
      <c r="G17" s="107"/>
      <c r="H17" s="107"/>
      <c r="I17" s="107"/>
      <c r="J17" s="108"/>
    </row>
    <row r="18" spans="2:10" ht="45.75" customHeight="1" thickBot="1" x14ac:dyDescent="0.3">
      <c r="B18" s="113" t="s">
        <v>40</v>
      </c>
      <c r="C18" s="114"/>
      <c r="D18" s="115" t="s">
        <v>120</v>
      </c>
      <c r="E18" s="116" t="s">
        <v>121</v>
      </c>
      <c r="F18" s="117"/>
      <c r="G18" s="117"/>
      <c r="H18" s="117"/>
      <c r="I18" s="117"/>
      <c r="J18" s="118"/>
    </row>
    <row r="19" spans="2:10" ht="21" customHeight="1" x14ac:dyDescent="0.25">
      <c r="B19" s="119"/>
      <c r="C19" s="106"/>
      <c r="D19" s="120"/>
      <c r="E19" s="107"/>
      <c r="F19" s="107"/>
      <c r="G19" s="107"/>
      <c r="H19" s="107"/>
      <c r="I19" s="107"/>
      <c r="J19" s="108"/>
    </row>
    <row r="20" spans="2:10" ht="35.25" customHeight="1" thickBot="1" x14ac:dyDescent="0.3">
      <c r="B20" s="111" t="s">
        <v>96</v>
      </c>
      <c r="C20" s="112"/>
      <c r="D20" s="107"/>
      <c r="E20" s="107"/>
      <c r="F20" s="107"/>
      <c r="G20" s="107"/>
      <c r="H20" s="107"/>
      <c r="I20" s="107"/>
      <c r="J20" s="108"/>
    </row>
    <row r="21" spans="2:10" ht="41.25" customHeight="1" x14ac:dyDescent="0.25">
      <c r="B21" s="121" t="s">
        <v>65</v>
      </c>
      <c r="C21" s="122"/>
      <c r="D21" s="122" t="s">
        <v>97</v>
      </c>
      <c r="E21" s="122" t="s">
        <v>98</v>
      </c>
      <c r="F21" s="122"/>
      <c r="G21" s="122"/>
      <c r="H21" s="122"/>
      <c r="I21" s="122"/>
      <c r="J21" s="123"/>
    </row>
    <row r="22" spans="2:10" ht="15" customHeight="1" thickBot="1" x14ac:dyDescent="0.3">
      <c r="B22" s="124"/>
      <c r="C22" s="125"/>
      <c r="D22" s="125" t="s">
        <v>68</v>
      </c>
      <c r="E22" s="126" t="s">
        <v>69</v>
      </c>
      <c r="F22" s="126"/>
      <c r="G22" s="126"/>
      <c r="H22" s="126"/>
      <c r="I22" s="126"/>
      <c r="J22" s="127"/>
    </row>
    <row r="23" spans="2:10" ht="15" customHeight="1" x14ac:dyDescent="0.25">
      <c r="B23" s="128"/>
      <c r="C23" s="112"/>
      <c r="D23" s="112"/>
      <c r="J23" s="129"/>
    </row>
    <row r="24" spans="2:10" x14ac:dyDescent="0.25">
      <c r="B24" s="130" t="s">
        <v>70</v>
      </c>
      <c r="D24" s="112" t="s">
        <v>71</v>
      </c>
      <c r="E24" s="112"/>
      <c r="F24" s="112"/>
      <c r="G24" s="112"/>
      <c r="H24" s="112"/>
      <c r="I24" s="112"/>
      <c r="J24" s="129"/>
    </row>
    <row r="25" spans="2:10" x14ac:dyDescent="0.25">
      <c r="B25" s="131"/>
      <c r="D25" s="112"/>
      <c r="E25" s="112"/>
      <c r="F25" s="112"/>
      <c r="G25" s="112"/>
      <c r="H25" s="112"/>
      <c r="I25" s="112"/>
      <c r="J25" s="129"/>
    </row>
    <row r="26" spans="2:10" ht="45" x14ac:dyDescent="0.25">
      <c r="B26" s="132" t="s">
        <v>122</v>
      </c>
      <c r="C26" s="112"/>
      <c r="D26" s="112"/>
      <c r="E26" s="112"/>
      <c r="F26" s="112"/>
      <c r="G26" s="112"/>
      <c r="H26" s="112"/>
      <c r="I26" s="112"/>
      <c r="J26" s="129"/>
    </row>
    <row r="27" spans="2:10" ht="15.75" thickBot="1" x14ac:dyDescent="0.3">
      <c r="B27" s="124"/>
      <c r="C27" s="125"/>
      <c r="D27" s="125"/>
      <c r="E27" s="125"/>
      <c r="F27" s="125"/>
      <c r="G27" s="125"/>
      <c r="H27" s="125"/>
      <c r="I27" s="125"/>
      <c r="J27" s="127"/>
    </row>
    <row r="29" spans="2:10" ht="15.75" thickBot="1" x14ac:dyDescent="0.3"/>
    <row r="30" spans="2:10" ht="19.5" thickBot="1" x14ac:dyDescent="0.3">
      <c r="B30" s="272" t="s">
        <v>41</v>
      </c>
      <c r="C30" s="273"/>
      <c r="D30" s="273"/>
      <c r="E30" s="273"/>
      <c r="F30" s="273"/>
      <c r="G30" s="273"/>
      <c r="H30" s="273"/>
      <c r="I30" s="273"/>
      <c r="J30" s="274"/>
    </row>
    <row r="31" spans="2:10" ht="19.5" customHeight="1" x14ac:dyDescent="0.25">
      <c r="B31" s="275" t="s">
        <v>42</v>
      </c>
      <c r="C31" s="276"/>
      <c r="D31" s="276"/>
      <c r="E31" s="276"/>
      <c r="F31" s="276"/>
      <c r="G31" s="276"/>
      <c r="H31" s="276"/>
      <c r="I31" s="276"/>
      <c r="J31" s="277"/>
    </row>
    <row r="32" spans="2:10" ht="15.75" thickBot="1" x14ac:dyDescent="0.3">
      <c r="B32" s="278"/>
      <c r="C32" s="279"/>
      <c r="D32" s="279"/>
      <c r="E32" s="279"/>
      <c r="F32" s="279"/>
      <c r="G32" s="279"/>
      <c r="H32" s="279"/>
      <c r="I32" s="279"/>
      <c r="J32" s="280"/>
    </row>
    <row r="33" spans="2:10" ht="28.5" customHeight="1" thickBot="1" x14ac:dyDescent="0.3">
      <c r="B33" s="331" t="s">
        <v>43</v>
      </c>
      <c r="C33" s="332"/>
      <c r="D33" s="332"/>
      <c r="E33" s="332"/>
      <c r="F33" s="332"/>
      <c r="G33" s="332"/>
      <c r="H33" s="332"/>
      <c r="I33" s="332"/>
      <c r="J33" s="333"/>
    </row>
    <row r="34" spans="2:10" x14ac:dyDescent="0.25">
      <c r="B34" s="133"/>
      <c r="C34" s="134"/>
      <c r="D34" s="134"/>
      <c r="E34" s="134"/>
      <c r="F34" s="134"/>
      <c r="G34" s="134"/>
      <c r="H34" s="134"/>
      <c r="I34" s="134"/>
      <c r="J34" s="135"/>
    </row>
    <row r="35" spans="2:10" x14ac:dyDescent="0.25">
      <c r="B35" s="136" t="s">
        <v>123</v>
      </c>
      <c r="C35" s="137"/>
      <c r="D35" s="138"/>
      <c r="E35" s="138"/>
      <c r="F35" s="138"/>
      <c r="G35" s="138"/>
      <c r="H35" s="138"/>
      <c r="I35" s="138"/>
      <c r="J35" s="139"/>
    </row>
    <row r="36" spans="2:10" x14ac:dyDescent="0.25">
      <c r="B36" s="140" t="s">
        <v>124</v>
      </c>
      <c r="C36" s="141"/>
      <c r="D36" s="138"/>
      <c r="E36" s="138"/>
      <c r="F36" s="138"/>
      <c r="G36" s="138"/>
      <c r="H36" s="138"/>
      <c r="I36" s="138"/>
      <c r="J36" s="139"/>
    </row>
    <row r="37" spans="2:10" ht="15.75" thickBot="1" x14ac:dyDescent="0.3">
      <c r="B37" s="142"/>
      <c r="C37" s="143"/>
      <c r="D37" s="144"/>
      <c r="E37" s="144"/>
      <c r="F37" s="144"/>
      <c r="G37" s="144"/>
      <c r="H37" s="144"/>
      <c r="I37" s="144"/>
      <c r="J37" s="145"/>
    </row>
    <row r="38" spans="2:10" ht="29.25" customHeight="1" x14ac:dyDescent="0.25">
      <c r="B38" s="338" t="s">
        <v>44</v>
      </c>
      <c r="C38" s="339"/>
      <c r="D38" s="344" t="s">
        <v>102</v>
      </c>
      <c r="E38" s="344" t="s">
        <v>101</v>
      </c>
      <c r="F38" s="353" t="s">
        <v>100</v>
      </c>
      <c r="G38" s="353" t="s">
        <v>103</v>
      </c>
      <c r="H38" s="353" t="s">
        <v>104</v>
      </c>
      <c r="I38" s="353" t="s">
        <v>99</v>
      </c>
      <c r="J38" s="369" t="s">
        <v>129</v>
      </c>
    </row>
    <row r="39" spans="2:10" ht="48.75" customHeight="1" x14ac:dyDescent="0.25">
      <c r="B39" s="340"/>
      <c r="C39" s="341"/>
      <c r="D39" s="345"/>
      <c r="E39" s="345"/>
      <c r="F39" s="354"/>
      <c r="G39" s="354"/>
      <c r="H39" s="354"/>
      <c r="I39" s="354"/>
      <c r="J39" s="370"/>
    </row>
    <row r="40" spans="2:10" ht="15.75" thickBot="1" x14ac:dyDescent="0.3">
      <c r="B40" s="342"/>
      <c r="C40" s="343"/>
      <c r="D40" s="346"/>
      <c r="E40" s="346"/>
      <c r="F40" s="355"/>
      <c r="G40" s="355"/>
      <c r="H40" s="355"/>
      <c r="I40" s="355"/>
      <c r="J40" s="371"/>
    </row>
    <row r="41" spans="2:10" ht="27" customHeight="1" x14ac:dyDescent="0.25">
      <c r="B41" s="334" t="s">
        <v>105</v>
      </c>
      <c r="C41" s="335"/>
      <c r="D41" s="146"/>
      <c r="E41" s="146"/>
      <c r="F41" s="146"/>
      <c r="G41" s="146"/>
      <c r="H41" s="146"/>
      <c r="I41" s="146"/>
      <c r="J41" s="147"/>
    </row>
    <row r="42" spans="2:10" ht="27" customHeight="1" x14ac:dyDescent="0.25">
      <c r="B42" s="336" t="s">
        <v>45</v>
      </c>
      <c r="C42" s="337"/>
      <c r="D42" s="146"/>
      <c r="E42" s="146"/>
      <c r="F42" s="146"/>
      <c r="G42" s="146"/>
      <c r="H42" s="146"/>
      <c r="I42" s="146"/>
      <c r="J42" s="148"/>
    </row>
    <row r="43" spans="2:10" ht="27" customHeight="1" x14ac:dyDescent="0.25">
      <c r="B43" s="336" t="s">
        <v>46</v>
      </c>
      <c r="C43" s="337"/>
      <c r="D43" s="146"/>
      <c r="E43" s="146"/>
      <c r="F43" s="146"/>
      <c r="G43" s="146"/>
      <c r="H43" s="146"/>
      <c r="I43" s="146"/>
      <c r="J43" s="148"/>
    </row>
    <row r="44" spans="2:10" ht="27" customHeight="1" x14ac:dyDescent="0.25">
      <c r="B44" s="336" t="s">
        <v>47</v>
      </c>
      <c r="C44" s="337"/>
      <c r="D44" s="146"/>
      <c r="E44" s="146"/>
      <c r="F44" s="146"/>
      <c r="G44" s="146"/>
      <c r="H44" s="146"/>
      <c r="I44" s="146"/>
      <c r="J44" s="148"/>
    </row>
    <row r="45" spans="2:10" ht="27" customHeight="1" x14ac:dyDescent="0.25">
      <c r="B45" s="336" t="s">
        <v>106</v>
      </c>
      <c r="C45" s="337"/>
      <c r="D45" s="146"/>
      <c r="E45" s="146"/>
      <c r="F45" s="146"/>
      <c r="G45" s="146"/>
      <c r="H45" s="146"/>
      <c r="I45" s="146"/>
      <c r="J45" s="148"/>
    </row>
    <row r="46" spans="2:10" ht="27" customHeight="1" x14ac:dyDescent="0.25">
      <c r="B46" s="336" t="s">
        <v>48</v>
      </c>
      <c r="C46" s="337"/>
      <c r="D46" s="146"/>
      <c r="E46" s="146"/>
      <c r="F46" s="146"/>
      <c r="G46" s="146"/>
      <c r="H46" s="146"/>
      <c r="I46" s="146"/>
      <c r="J46" s="148"/>
    </row>
    <row r="47" spans="2:10" ht="27" customHeight="1" x14ac:dyDescent="0.25">
      <c r="B47" s="336" t="s">
        <v>49</v>
      </c>
      <c r="C47" s="337"/>
      <c r="D47" s="146"/>
      <c r="E47" s="146"/>
      <c r="F47" s="146"/>
      <c r="G47" s="146"/>
      <c r="H47" s="146"/>
      <c r="I47" s="146"/>
      <c r="J47" s="148"/>
    </row>
    <row r="48" spans="2:10" ht="27" customHeight="1" x14ac:dyDescent="0.25">
      <c r="B48" s="336" t="s">
        <v>50</v>
      </c>
      <c r="C48" s="337"/>
      <c r="D48" s="146"/>
      <c r="E48" s="146"/>
      <c r="F48" s="146"/>
      <c r="G48" s="146"/>
      <c r="H48" s="146"/>
      <c r="I48" s="146"/>
      <c r="J48" s="148"/>
    </row>
    <row r="49" spans="2:10" ht="27" customHeight="1" x14ac:dyDescent="0.25">
      <c r="B49" s="336" t="s">
        <v>51</v>
      </c>
      <c r="C49" s="337"/>
      <c r="D49" s="146"/>
      <c r="E49" s="146"/>
      <c r="F49" s="146"/>
      <c r="G49" s="146"/>
      <c r="H49" s="146"/>
      <c r="I49" s="146"/>
      <c r="J49" s="148"/>
    </row>
    <row r="50" spans="2:10" ht="37.5" customHeight="1" x14ac:dyDescent="0.25">
      <c r="B50" s="336" t="s">
        <v>52</v>
      </c>
      <c r="C50" s="337"/>
      <c r="D50" s="146"/>
      <c r="E50" s="146"/>
      <c r="F50" s="146"/>
      <c r="G50" s="146"/>
      <c r="H50" s="146"/>
      <c r="I50" s="146"/>
      <c r="J50" s="148"/>
    </row>
    <row r="51" spans="2:10" ht="36.75" customHeight="1" x14ac:dyDescent="0.25">
      <c r="B51" s="336"/>
      <c r="C51" s="337"/>
      <c r="D51" s="146"/>
      <c r="E51" s="146"/>
      <c r="F51" s="146"/>
      <c r="G51" s="146"/>
      <c r="H51" s="146"/>
      <c r="I51" s="146"/>
      <c r="J51" s="148"/>
    </row>
    <row r="52" spans="2:10" ht="35.25" customHeight="1" thickBot="1" x14ac:dyDescent="0.3">
      <c r="B52" s="356" t="s">
        <v>53</v>
      </c>
      <c r="C52" s="357"/>
      <c r="D52" s="197">
        <f>SUM(D41:D51)</f>
        <v>0</v>
      </c>
      <c r="E52" s="197">
        <f>SUM(E41:E51)</f>
        <v>0</v>
      </c>
      <c r="F52" s="197">
        <f t="shared" ref="F52:H52" si="0">SUM(F41:F51)</f>
        <v>0</v>
      </c>
      <c r="G52" s="197">
        <f t="shared" si="0"/>
        <v>0</v>
      </c>
      <c r="H52" s="197">
        <f t="shared" si="0"/>
        <v>0</v>
      </c>
      <c r="I52" s="198">
        <f>SUM(I41:I51)</f>
        <v>0</v>
      </c>
      <c r="J52" s="149"/>
    </row>
    <row r="53" spans="2:10" ht="27" customHeight="1" x14ac:dyDescent="0.25">
      <c r="B53" s="150" t="s">
        <v>54</v>
      </c>
      <c r="C53" s="151"/>
      <c r="D53" s="199">
        <f>D52*C53</f>
        <v>0</v>
      </c>
      <c r="E53" s="199">
        <f>E52*$C$53</f>
        <v>0</v>
      </c>
      <c r="F53" s="199">
        <f>F52*$C$53</f>
        <v>0</v>
      </c>
      <c r="G53" s="199">
        <f>G52*$C$53</f>
        <v>0</v>
      </c>
      <c r="H53" s="199">
        <f>H52*$C$53</f>
        <v>0</v>
      </c>
      <c r="I53" s="200">
        <f>I52*C53</f>
        <v>0</v>
      </c>
      <c r="J53" s="148"/>
    </row>
    <row r="54" spans="2:10" ht="27" customHeight="1" thickBot="1" x14ac:dyDescent="0.3">
      <c r="B54" s="152" t="s">
        <v>55</v>
      </c>
      <c r="C54" s="153"/>
      <c r="D54" s="199">
        <f>D52*C54</f>
        <v>0</v>
      </c>
      <c r="E54" s="199">
        <f>E52*C54</f>
        <v>0</v>
      </c>
      <c r="F54" s="199">
        <f>F52*C54</f>
        <v>0</v>
      </c>
      <c r="G54" s="199">
        <f>G52*C54</f>
        <v>0</v>
      </c>
      <c r="H54" s="199">
        <f>H52*C54</f>
        <v>0</v>
      </c>
      <c r="I54" s="200">
        <f>I52*C54</f>
        <v>0</v>
      </c>
      <c r="J54" s="148"/>
    </row>
    <row r="55" spans="2:10" ht="39" customHeight="1" thickBot="1" x14ac:dyDescent="0.3">
      <c r="B55" s="351" t="s">
        <v>56</v>
      </c>
      <c r="C55" s="352"/>
      <c r="D55" s="201">
        <f>D52+D53+D54</f>
        <v>0</v>
      </c>
      <c r="E55" s="201">
        <f>SUM(E52:E54)</f>
        <v>0</v>
      </c>
      <c r="F55" s="201">
        <f>SUM(F52:F54)</f>
        <v>0</v>
      </c>
      <c r="G55" s="201">
        <f>SUM(G52:G54)</f>
        <v>0</v>
      </c>
      <c r="H55" s="201">
        <f>SUM(H52:H54)</f>
        <v>0</v>
      </c>
      <c r="I55" s="201">
        <f>SUM(I52:I54)</f>
        <v>0</v>
      </c>
      <c r="J55" s="154"/>
    </row>
    <row r="56" spans="2:10" ht="15.75" thickBot="1" x14ac:dyDescent="0.3">
      <c r="B56" s="155"/>
      <c r="C56" s="155"/>
      <c r="D56" s="107"/>
      <c r="E56" s="107"/>
      <c r="F56" s="107"/>
      <c r="G56" s="107"/>
      <c r="H56" s="107"/>
      <c r="I56" s="107"/>
      <c r="J56" s="107"/>
    </row>
    <row r="57" spans="2:10" ht="42" customHeight="1" thickBot="1" x14ac:dyDescent="0.3">
      <c r="B57" s="347" t="s">
        <v>57</v>
      </c>
      <c r="C57" s="348"/>
      <c r="D57" s="348"/>
      <c r="E57" s="348"/>
      <c r="F57" s="348"/>
      <c r="G57" s="348"/>
      <c r="H57" s="348"/>
      <c r="I57" s="348"/>
      <c r="J57" s="349"/>
    </row>
    <row r="58" spans="2:10" x14ac:dyDescent="0.25">
      <c r="B58" s="358" t="s">
        <v>58</v>
      </c>
      <c r="C58" s="359"/>
      <c r="D58" s="359"/>
      <c r="E58" s="359"/>
      <c r="F58" s="359"/>
      <c r="G58" s="359"/>
      <c r="H58" s="359"/>
      <c r="I58" s="359"/>
      <c r="J58" s="360"/>
    </row>
    <row r="59" spans="2:10" ht="15.75" thickBot="1" x14ac:dyDescent="0.3">
      <c r="B59" s="361"/>
      <c r="C59" s="362"/>
      <c r="D59" s="362"/>
      <c r="E59" s="362"/>
      <c r="F59" s="362"/>
      <c r="G59" s="362"/>
      <c r="H59" s="362"/>
      <c r="I59" s="362"/>
      <c r="J59" s="363"/>
    </row>
    <row r="60" spans="2:10" ht="29.25" customHeight="1" x14ac:dyDescent="0.25">
      <c r="B60" s="326" t="s">
        <v>59</v>
      </c>
      <c r="C60" s="326" t="s">
        <v>89</v>
      </c>
      <c r="D60" s="326" t="s">
        <v>60</v>
      </c>
      <c r="E60" s="326" t="s">
        <v>107</v>
      </c>
      <c r="F60" s="326" t="s">
        <v>61</v>
      </c>
      <c r="G60" s="326" t="s">
        <v>108</v>
      </c>
      <c r="H60" s="364" t="s">
        <v>109</v>
      </c>
      <c r="I60" s="365"/>
      <c r="J60" s="366"/>
    </row>
    <row r="61" spans="2:10" ht="15.75" thickBot="1" x14ac:dyDescent="0.3">
      <c r="B61" s="327"/>
      <c r="C61" s="350"/>
      <c r="D61" s="327"/>
      <c r="E61" s="327"/>
      <c r="F61" s="327"/>
      <c r="G61" s="327"/>
      <c r="H61" s="367"/>
      <c r="I61" s="368"/>
      <c r="J61" s="350"/>
    </row>
    <row r="62" spans="2:10" ht="57.75" customHeight="1" thickBot="1" x14ac:dyDescent="0.3">
      <c r="B62" s="156" t="s">
        <v>110</v>
      </c>
      <c r="C62" s="202">
        <v>40</v>
      </c>
      <c r="D62" s="203">
        <f>D55</f>
        <v>0</v>
      </c>
      <c r="E62" s="203">
        <f>(C62/5)*D62</f>
        <v>0</v>
      </c>
      <c r="F62" s="203">
        <f t="shared" ref="F62:F67" si="1">C62*D62</f>
        <v>0</v>
      </c>
      <c r="G62" s="203">
        <f>(F62*52)/12</f>
        <v>0</v>
      </c>
      <c r="H62" s="303">
        <f t="shared" ref="H62:H67" si="2">F62*52</f>
        <v>0</v>
      </c>
      <c r="I62" s="304"/>
      <c r="J62" s="305"/>
    </row>
    <row r="63" spans="2:10" ht="51.75" customHeight="1" thickBot="1" x14ac:dyDescent="0.3">
      <c r="B63" s="157" t="s">
        <v>111</v>
      </c>
      <c r="C63" s="204">
        <v>40</v>
      </c>
      <c r="D63" s="205">
        <f>E55</f>
        <v>0</v>
      </c>
      <c r="E63" s="205">
        <f>C63/5*D63</f>
        <v>0</v>
      </c>
      <c r="F63" s="205">
        <f t="shared" si="1"/>
        <v>0</v>
      </c>
      <c r="G63" s="206">
        <f>F63*52/12</f>
        <v>0</v>
      </c>
      <c r="H63" s="306">
        <f t="shared" si="2"/>
        <v>0</v>
      </c>
      <c r="I63" s="307"/>
      <c r="J63" s="308"/>
    </row>
    <row r="64" spans="2:10" ht="64.5" customHeight="1" thickBot="1" x14ac:dyDescent="0.3">
      <c r="B64" s="156" t="s">
        <v>112</v>
      </c>
      <c r="C64" s="207">
        <v>40</v>
      </c>
      <c r="D64" s="205">
        <f>F55</f>
        <v>0</v>
      </c>
      <c r="E64" s="205">
        <f>C64/5*D64</f>
        <v>0</v>
      </c>
      <c r="F64" s="205">
        <f t="shared" si="1"/>
        <v>0</v>
      </c>
      <c r="G64" s="205">
        <f>F64*52/12</f>
        <v>0</v>
      </c>
      <c r="H64" s="309">
        <f t="shared" si="2"/>
        <v>0</v>
      </c>
      <c r="I64" s="310"/>
      <c r="J64" s="311"/>
    </row>
    <row r="65" spans="1:10" ht="64.5" customHeight="1" thickBot="1" x14ac:dyDescent="0.3">
      <c r="B65" s="156" t="s">
        <v>113</v>
      </c>
      <c r="C65" s="207">
        <v>40</v>
      </c>
      <c r="D65" s="205">
        <f>G55</f>
        <v>0</v>
      </c>
      <c r="E65" s="205">
        <f>C65/5*D65</f>
        <v>0</v>
      </c>
      <c r="F65" s="205">
        <f t="shared" si="1"/>
        <v>0</v>
      </c>
      <c r="G65" s="205">
        <f>F65*52/12</f>
        <v>0</v>
      </c>
      <c r="H65" s="309">
        <f t="shared" si="2"/>
        <v>0</v>
      </c>
      <c r="I65" s="310"/>
      <c r="J65" s="311"/>
    </row>
    <row r="66" spans="1:10" ht="64.5" customHeight="1" thickBot="1" x14ac:dyDescent="0.3">
      <c r="B66" s="156" t="s">
        <v>114</v>
      </c>
      <c r="C66" s="207">
        <v>40</v>
      </c>
      <c r="D66" s="205">
        <f>H55</f>
        <v>0</v>
      </c>
      <c r="E66" s="205">
        <f>C66/5*D66</f>
        <v>0</v>
      </c>
      <c r="F66" s="205">
        <f t="shared" si="1"/>
        <v>0</v>
      </c>
      <c r="G66" s="205">
        <f>F66*52/12</f>
        <v>0</v>
      </c>
      <c r="H66" s="309">
        <f t="shared" si="2"/>
        <v>0</v>
      </c>
      <c r="I66" s="310"/>
      <c r="J66" s="311"/>
    </row>
    <row r="67" spans="1:10" ht="64.5" customHeight="1" thickBot="1" x14ac:dyDescent="0.3">
      <c r="B67" s="156" t="s">
        <v>115</v>
      </c>
      <c r="C67" s="208">
        <v>20</v>
      </c>
      <c r="D67" s="209">
        <f>I55</f>
        <v>0</v>
      </c>
      <c r="E67" s="209">
        <f>C67/5*D67</f>
        <v>0</v>
      </c>
      <c r="F67" s="210">
        <f t="shared" si="1"/>
        <v>0</v>
      </c>
      <c r="G67" s="209">
        <f>F67*52/12</f>
        <v>0</v>
      </c>
      <c r="H67" s="312">
        <f t="shared" si="2"/>
        <v>0</v>
      </c>
      <c r="I67" s="313"/>
      <c r="J67" s="314"/>
    </row>
    <row r="68" spans="1:10" x14ac:dyDescent="0.25">
      <c r="B68" s="119"/>
      <c r="C68" s="106"/>
      <c r="D68" s="107"/>
      <c r="E68" s="107"/>
      <c r="F68" s="107"/>
      <c r="G68" s="107"/>
      <c r="H68" s="107"/>
      <c r="I68" s="107"/>
      <c r="J68" s="108"/>
    </row>
    <row r="69" spans="1:10" ht="15.75" thickBot="1" x14ac:dyDescent="0.3">
      <c r="B69" s="119"/>
      <c r="C69" s="106"/>
      <c r="D69" s="107"/>
      <c r="E69" s="107"/>
      <c r="F69" s="107"/>
      <c r="G69" s="107"/>
      <c r="H69" s="107"/>
      <c r="I69" s="107"/>
      <c r="J69" s="108"/>
    </row>
    <row r="70" spans="1:10" ht="31.5" customHeight="1" thickBot="1" x14ac:dyDescent="0.35">
      <c r="A70" s="158"/>
      <c r="B70" s="159" t="s">
        <v>62</v>
      </c>
      <c r="C70" s="160"/>
      <c r="D70" s="161"/>
      <c r="E70" s="161"/>
      <c r="F70" s="161"/>
      <c r="G70" s="161"/>
      <c r="H70" s="374">
        <f>SUM(H62:J69)</f>
        <v>0</v>
      </c>
      <c r="I70" s="375"/>
      <c r="J70" s="376"/>
    </row>
    <row r="71" spans="1:10" ht="15.75" thickBot="1" x14ac:dyDescent="0.3">
      <c r="B71" s="162"/>
      <c r="C71" s="163"/>
      <c r="D71" s="163"/>
      <c r="E71" s="163"/>
      <c r="F71" s="163"/>
      <c r="G71" s="163"/>
      <c r="H71" s="163"/>
      <c r="I71" s="163"/>
      <c r="J71" s="164"/>
    </row>
    <row r="72" spans="1:10" ht="15.75" thickBot="1" x14ac:dyDescent="0.3">
      <c r="B72" s="107"/>
      <c r="C72" s="107"/>
      <c r="D72" s="107"/>
      <c r="E72" s="107"/>
      <c r="F72" s="107"/>
      <c r="G72" s="107"/>
      <c r="H72" s="107"/>
      <c r="I72" s="107"/>
      <c r="J72" s="107"/>
    </row>
    <row r="73" spans="1:10" ht="37.5" customHeight="1" thickBot="1" x14ac:dyDescent="0.3">
      <c r="B73" s="272" t="s">
        <v>116</v>
      </c>
      <c r="C73" s="273"/>
      <c r="D73" s="273"/>
      <c r="E73" s="273"/>
      <c r="F73" s="273"/>
      <c r="G73" s="273"/>
      <c r="H73" s="273"/>
      <c r="I73" s="273"/>
      <c r="J73" s="274"/>
    </row>
    <row r="74" spans="1:10" ht="37.5" customHeight="1" x14ac:dyDescent="0.25">
      <c r="B74" s="275" t="s">
        <v>117</v>
      </c>
      <c r="C74" s="276"/>
      <c r="D74" s="276"/>
      <c r="E74" s="276"/>
      <c r="F74" s="276"/>
      <c r="G74" s="276"/>
      <c r="H74" s="276"/>
      <c r="I74" s="276"/>
      <c r="J74" s="277"/>
    </row>
    <row r="75" spans="1:10" ht="37.5" customHeight="1" thickBot="1" x14ac:dyDescent="0.3">
      <c r="B75" s="278"/>
      <c r="C75" s="279"/>
      <c r="D75" s="279"/>
      <c r="E75" s="279"/>
      <c r="F75" s="279"/>
      <c r="G75" s="279"/>
      <c r="H75" s="279"/>
      <c r="I75" s="279"/>
      <c r="J75" s="280"/>
    </row>
    <row r="76" spans="1:10" ht="37.5" customHeight="1" thickBot="1" x14ac:dyDescent="0.3">
      <c r="B76" s="281" t="s">
        <v>118</v>
      </c>
      <c r="C76" s="282"/>
      <c r="D76" s="282"/>
      <c r="E76" s="282"/>
      <c r="F76" s="282"/>
      <c r="G76" s="282"/>
      <c r="H76" s="282"/>
      <c r="I76" s="282"/>
      <c r="J76" s="283"/>
    </row>
    <row r="77" spans="1:10" ht="26.25" customHeight="1" x14ac:dyDescent="0.25">
      <c r="B77" s="165" t="s">
        <v>143</v>
      </c>
      <c r="C77" s="295"/>
      <c r="D77" s="296"/>
      <c r="E77" s="296"/>
      <c r="F77" s="296"/>
      <c r="G77" s="296"/>
      <c r="H77" s="284">
        <f t="shared" ref="H77:H82" si="3">C77</f>
        <v>0</v>
      </c>
      <c r="I77" s="284"/>
      <c r="J77" s="285"/>
    </row>
    <row r="78" spans="1:10" ht="35.25" customHeight="1" x14ac:dyDescent="0.25">
      <c r="B78" s="48" t="s">
        <v>144</v>
      </c>
      <c r="C78" s="377"/>
      <c r="D78" s="378"/>
      <c r="E78" s="378"/>
      <c r="F78" s="378"/>
      <c r="G78" s="378"/>
      <c r="H78" s="319">
        <f t="shared" si="3"/>
        <v>0</v>
      </c>
      <c r="I78" s="319"/>
      <c r="J78" s="320"/>
    </row>
    <row r="79" spans="1:10" ht="26.25" customHeight="1" x14ac:dyDescent="0.25">
      <c r="B79" s="48" t="s">
        <v>145</v>
      </c>
      <c r="C79" s="377"/>
      <c r="D79" s="378"/>
      <c r="E79" s="378"/>
      <c r="F79" s="378"/>
      <c r="G79" s="378"/>
      <c r="H79" s="319">
        <f t="shared" si="3"/>
        <v>0</v>
      </c>
      <c r="I79" s="319"/>
      <c r="J79" s="320"/>
    </row>
    <row r="80" spans="1:10" ht="26.25" customHeight="1" x14ac:dyDescent="0.25">
      <c r="B80" s="48" t="s">
        <v>146</v>
      </c>
      <c r="C80" s="377"/>
      <c r="D80" s="378"/>
      <c r="E80" s="378"/>
      <c r="F80" s="378"/>
      <c r="G80" s="378"/>
      <c r="H80" s="319">
        <f t="shared" si="3"/>
        <v>0</v>
      </c>
      <c r="I80" s="319"/>
      <c r="J80" s="320"/>
    </row>
    <row r="81" spans="1:30" ht="24.75" customHeight="1" x14ac:dyDescent="0.25">
      <c r="B81" s="48" t="s">
        <v>147</v>
      </c>
      <c r="C81" s="377"/>
      <c r="D81" s="378"/>
      <c r="E81" s="378"/>
      <c r="F81" s="378"/>
      <c r="G81" s="378"/>
      <c r="H81" s="319">
        <f t="shared" si="3"/>
        <v>0</v>
      </c>
      <c r="I81" s="319"/>
      <c r="J81" s="320"/>
    </row>
    <row r="82" spans="1:30" ht="26.25" customHeight="1" thickBot="1" x14ac:dyDescent="0.3">
      <c r="B82" s="52" t="s">
        <v>148</v>
      </c>
      <c r="C82" s="379"/>
      <c r="D82" s="380"/>
      <c r="E82" s="380"/>
      <c r="F82" s="380"/>
      <c r="G82" s="380"/>
      <c r="H82" s="321">
        <f t="shared" si="3"/>
        <v>0</v>
      </c>
      <c r="I82" s="321"/>
      <c r="J82" s="322"/>
    </row>
    <row r="83" spans="1:30" ht="26.25" customHeight="1" thickBot="1" x14ac:dyDescent="0.35">
      <c r="B83" s="166" t="s">
        <v>119</v>
      </c>
      <c r="C83" s="381"/>
      <c r="D83" s="382"/>
      <c r="E83" s="382"/>
      <c r="F83" s="382"/>
      <c r="G83" s="383"/>
      <c r="H83" s="292">
        <f>SUM(H77:J82)</f>
        <v>0</v>
      </c>
      <c r="I83" s="293"/>
      <c r="J83" s="294"/>
    </row>
    <row r="84" spans="1:30" x14ac:dyDescent="0.25">
      <c r="B84" s="107"/>
      <c r="C84" s="107"/>
      <c r="D84" s="107"/>
      <c r="E84" s="107"/>
      <c r="F84" s="107"/>
      <c r="G84" s="107"/>
      <c r="H84" s="107"/>
      <c r="I84" s="107"/>
      <c r="J84" s="107"/>
    </row>
    <row r="85" spans="1:30" x14ac:dyDescent="0.25">
      <c r="B85" s="107"/>
      <c r="C85" s="107"/>
      <c r="D85" s="107"/>
      <c r="E85" s="107"/>
      <c r="F85" s="107"/>
      <c r="G85" s="107"/>
      <c r="H85" s="107"/>
      <c r="I85" s="107"/>
      <c r="J85" s="107"/>
    </row>
    <row r="86" spans="1:30" x14ac:dyDescent="0.25">
      <c r="B86" s="107"/>
      <c r="C86" s="107"/>
      <c r="D86" s="107"/>
      <c r="E86" s="107"/>
      <c r="F86" s="107"/>
      <c r="G86" s="107"/>
      <c r="H86" s="107"/>
      <c r="I86" s="107"/>
      <c r="J86" s="107"/>
    </row>
    <row r="87" spans="1:30" x14ac:dyDescent="0.25">
      <c r="B87" s="107"/>
      <c r="C87" s="107"/>
      <c r="D87" s="107"/>
      <c r="E87" s="107"/>
      <c r="F87" s="107"/>
      <c r="G87" s="107"/>
      <c r="H87" s="107"/>
      <c r="I87" s="107"/>
      <c r="J87" s="107"/>
    </row>
    <row r="88" spans="1:30" x14ac:dyDescent="0.25">
      <c r="B88" s="107"/>
      <c r="C88" s="107"/>
      <c r="D88" s="107"/>
      <c r="E88" s="107"/>
      <c r="F88" s="107"/>
      <c r="G88" s="107"/>
      <c r="H88" s="107"/>
      <c r="I88" s="107"/>
      <c r="J88" s="107"/>
    </row>
    <row r="89" spans="1:30" ht="15.75" thickBot="1" x14ac:dyDescent="0.3">
      <c r="B89" s="107"/>
      <c r="C89" s="107"/>
      <c r="D89" s="107"/>
      <c r="E89" s="107"/>
      <c r="F89" s="107"/>
      <c r="G89" s="107"/>
      <c r="H89" s="107"/>
      <c r="I89" s="107"/>
      <c r="J89" s="107"/>
    </row>
    <row r="90" spans="1:30" ht="33.75" customHeight="1" thickBot="1" x14ac:dyDescent="0.3">
      <c r="A90" s="167"/>
      <c r="B90" s="323" t="s">
        <v>63</v>
      </c>
      <c r="C90" s="324"/>
      <c r="D90" s="324"/>
      <c r="E90" s="324"/>
      <c r="F90" s="324"/>
      <c r="G90" s="324"/>
      <c r="H90" s="324"/>
      <c r="I90" s="324"/>
      <c r="J90" s="325"/>
      <c r="K90" s="168"/>
      <c r="L90" s="168"/>
      <c r="M90" s="168"/>
      <c r="N90" s="168"/>
      <c r="O90" s="168"/>
      <c r="P90" s="168"/>
      <c r="Q90" s="168"/>
      <c r="R90" s="168"/>
      <c r="S90" s="168"/>
      <c r="T90" s="168"/>
      <c r="U90" s="168"/>
      <c r="V90" s="168"/>
      <c r="W90" s="168"/>
      <c r="X90" s="168"/>
      <c r="Y90" s="168"/>
      <c r="Z90" s="168"/>
      <c r="AA90" s="168"/>
      <c r="AB90" s="168"/>
      <c r="AC90" s="168"/>
      <c r="AD90" s="168"/>
    </row>
    <row r="91" spans="1:30" ht="15.75" thickBot="1" x14ac:dyDescent="0.3">
      <c r="B91" s="106"/>
      <c r="C91" s="106"/>
      <c r="D91" s="107"/>
      <c r="E91" s="107"/>
      <c r="F91" s="107"/>
      <c r="G91" s="107"/>
      <c r="H91" s="107"/>
      <c r="I91" s="107"/>
      <c r="J91" s="107"/>
    </row>
    <row r="92" spans="1:30" x14ac:dyDescent="0.25">
      <c r="B92" s="169" t="s">
        <v>64</v>
      </c>
      <c r="C92" s="170"/>
      <c r="D92" s="94"/>
      <c r="E92" s="94"/>
      <c r="F92" s="94"/>
      <c r="G92" s="94"/>
      <c r="H92" s="94"/>
      <c r="I92" s="94"/>
      <c r="J92" s="95"/>
    </row>
    <row r="93" spans="1:30" x14ac:dyDescent="0.25">
      <c r="B93" s="171"/>
      <c r="C93" s="172"/>
      <c r="D93" s="107"/>
      <c r="E93" s="107"/>
      <c r="F93" s="107"/>
      <c r="G93" s="107"/>
      <c r="H93" s="107"/>
      <c r="I93" s="107"/>
      <c r="J93" s="108"/>
    </row>
    <row r="94" spans="1:30" x14ac:dyDescent="0.25">
      <c r="B94" s="173" t="s">
        <v>65</v>
      </c>
      <c r="C94" s="174"/>
      <c r="D94" s="106" t="s">
        <v>66</v>
      </c>
      <c r="E94" s="106" t="s">
        <v>67</v>
      </c>
      <c r="F94" s="106"/>
      <c r="G94" s="106"/>
      <c r="H94" s="106"/>
      <c r="I94" s="106"/>
      <c r="J94" s="108"/>
    </row>
    <row r="95" spans="1:30" x14ac:dyDescent="0.25">
      <c r="B95" s="175"/>
      <c r="C95" s="107"/>
      <c r="D95" s="106" t="s">
        <v>68</v>
      </c>
      <c r="E95" s="106" t="s">
        <v>69</v>
      </c>
      <c r="F95" s="106"/>
      <c r="G95" s="106"/>
      <c r="H95" s="106"/>
      <c r="I95" s="106"/>
      <c r="J95" s="108"/>
    </row>
    <row r="96" spans="1:30" x14ac:dyDescent="0.25">
      <c r="B96" s="175"/>
      <c r="C96" s="107"/>
      <c r="D96" s="106"/>
      <c r="E96" s="106"/>
      <c r="F96" s="106"/>
      <c r="G96" s="106"/>
      <c r="H96" s="106"/>
      <c r="I96" s="106"/>
      <c r="J96" s="108"/>
    </row>
    <row r="97" spans="2:11" x14ac:dyDescent="0.25">
      <c r="B97" s="173" t="s">
        <v>70</v>
      </c>
      <c r="C97" s="174"/>
      <c r="D97" s="106" t="s">
        <v>71</v>
      </c>
      <c r="E97" s="107"/>
      <c r="F97" s="107"/>
      <c r="G97" s="107"/>
      <c r="H97" s="107"/>
      <c r="I97" s="107"/>
      <c r="J97" s="108"/>
    </row>
    <row r="98" spans="2:11" x14ac:dyDescent="0.25">
      <c r="B98" s="175"/>
      <c r="C98" s="107"/>
      <c r="D98" s="106" t="s">
        <v>72</v>
      </c>
      <c r="E98" s="107"/>
      <c r="F98" s="107"/>
      <c r="G98" s="107"/>
      <c r="H98" s="107"/>
      <c r="I98" s="107"/>
      <c r="J98" s="108"/>
    </row>
    <row r="99" spans="2:11" x14ac:dyDescent="0.25">
      <c r="B99" s="176"/>
      <c r="C99" s="177"/>
      <c r="D99" s="178"/>
      <c r="E99" s="178"/>
      <c r="F99" s="178"/>
      <c r="G99" s="178"/>
      <c r="H99" s="178"/>
      <c r="I99" s="178"/>
      <c r="J99" s="179"/>
    </row>
    <row r="100" spans="2:11" x14ac:dyDescent="0.25">
      <c r="B100" s="119"/>
      <c r="C100" s="106"/>
      <c r="D100" s="107"/>
      <c r="E100" s="107"/>
      <c r="F100" s="107"/>
      <c r="G100" s="107"/>
      <c r="H100" s="107"/>
      <c r="I100" s="107"/>
      <c r="J100" s="108"/>
    </row>
    <row r="101" spans="2:11" x14ac:dyDescent="0.25">
      <c r="B101" s="119" t="s">
        <v>73</v>
      </c>
      <c r="C101" s="106"/>
      <c r="D101" s="107"/>
      <c r="E101" s="107"/>
      <c r="F101" s="107"/>
      <c r="G101" s="107"/>
      <c r="H101" s="107"/>
      <c r="I101" s="107"/>
      <c r="J101" s="108"/>
    </row>
    <row r="102" spans="2:11" ht="15.75" thickBot="1" x14ac:dyDescent="0.3">
      <c r="B102" s="119" t="s">
        <v>74</v>
      </c>
      <c r="C102" s="106"/>
      <c r="D102" s="107"/>
      <c r="E102" s="107"/>
      <c r="F102" s="107"/>
      <c r="G102" s="107"/>
      <c r="H102" s="107"/>
      <c r="I102" s="107"/>
      <c r="J102" s="108"/>
    </row>
    <row r="103" spans="2:11" ht="15" customHeight="1" x14ac:dyDescent="0.25">
      <c r="B103" s="297"/>
      <c r="C103" s="180" t="s">
        <v>75</v>
      </c>
      <c r="D103" s="180" t="s">
        <v>76</v>
      </c>
      <c r="E103" s="180" t="s">
        <v>76</v>
      </c>
      <c r="F103" s="180" t="s">
        <v>76</v>
      </c>
      <c r="G103" s="180" t="s">
        <v>76</v>
      </c>
      <c r="H103" s="180" t="s">
        <v>76</v>
      </c>
      <c r="I103" s="107"/>
      <c r="J103" s="181"/>
    </row>
    <row r="104" spans="2:11" x14ac:dyDescent="0.25">
      <c r="B104" s="298"/>
      <c r="C104" s="290" t="s">
        <v>88</v>
      </c>
      <c r="D104" s="290" t="s">
        <v>111</v>
      </c>
      <c r="E104" s="290" t="s">
        <v>128</v>
      </c>
      <c r="F104" s="290" t="s">
        <v>127</v>
      </c>
      <c r="G104" s="290" t="s">
        <v>126</v>
      </c>
      <c r="H104" s="290" t="s">
        <v>125</v>
      </c>
      <c r="I104" s="107"/>
      <c r="J104" s="181"/>
    </row>
    <row r="105" spans="2:11" ht="54" customHeight="1" thickBot="1" x14ac:dyDescent="0.3">
      <c r="B105" s="299"/>
      <c r="C105" s="291"/>
      <c r="D105" s="291"/>
      <c r="E105" s="291"/>
      <c r="F105" s="291"/>
      <c r="G105" s="291"/>
      <c r="H105" s="291"/>
      <c r="I105" s="107"/>
      <c r="J105" s="181"/>
    </row>
    <row r="106" spans="2:11" ht="27" customHeight="1" x14ac:dyDescent="0.25">
      <c r="B106" s="315" t="s">
        <v>77</v>
      </c>
      <c r="C106" s="182"/>
      <c r="D106" s="182"/>
      <c r="E106" s="182"/>
      <c r="F106" s="182"/>
      <c r="G106" s="182"/>
      <c r="H106" s="182"/>
      <c r="I106" s="107" t="s">
        <v>78</v>
      </c>
      <c r="J106" s="181"/>
    </row>
    <row r="107" spans="2:11" ht="24.75" customHeight="1" thickBot="1" x14ac:dyDescent="0.3">
      <c r="B107" s="316"/>
      <c r="C107" s="211">
        <f t="shared" ref="C107:H107" si="4">D55*C106</f>
        <v>0</v>
      </c>
      <c r="D107" s="211">
        <f t="shared" si="4"/>
        <v>0</v>
      </c>
      <c r="E107" s="211">
        <f t="shared" si="4"/>
        <v>0</v>
      </c>
      <c r="F107" s="211">
        <f t="shared" si="4"/>
        <v>0</v>
      </c>
      <c r="G107" s="211">
        <f t="shared" si="4"/>
        <v>0</v>
      </c>
      <c r="H107" s="211">
        <f t="shared" si="4"/>
        <v>0</v>
      </c>
      <c r="I107" s="120" t="s">
        <v>79</v>
      </c>
      <c r="J107" s="181"/>
      <c r="K107" s="183"/>
    </row>
    <row r="108" spans="2:11" ht="33" customHeight="1" x14ac:dyDescent="0.25">
      <c r="B108" s="317" t="s">
        <v>80</v>
      </c>
      <c r="C108" s="182"/>
      <c r="D108" s="182"/>
      <c r="E108" s="182"/>
      <c r="F108" s="182"/>
      <c r="G108" s="182"/>
      <c r="H108" s="182"/>
      <c r="I108" s="107" t="s">
        <v>78</v>
      </c>
      <c r="J108" s="181"/>
    </row>
    <row r="109" spans="2:11" ht="26.25" customHeight="1" thickBot="1" x14ac:dyDescent="0.3">
      <c r="B109" s="318"/>
      <c r="C109" s="211">
        <f t="shared" ref="C109:H109" si="5">D55*C108</f>
        <v>0</v>
      </c>
      <c r="D109" s="211">
        <f t="shared" si="5"/>
        <v>0</v>
      </c>
      <c r="E109" s="211">
        <f t="shared" si="5"/>
        <v>0</v>
      </c>
      <c r="F109" s="211">
        <f t="shared" si="5"/>
        <v>0</v>
      </c>
      <c r="G109" s="211">
        <f t="shared" si="5"/>
        <v>0</v>
      </c>
      <c r="H109" s="211">
        <f t="shared" si="5"/>
        <v>0</v>
      </c>
      <c r="I109" s="184" t="s">
        <v>81</v>
      </c>
      <c r="J109" s="185"/>
    </row>
    <row r="110" spans="2:11" ht="26.25" customHeight="1" x14ac:dyDescent="0.25">
      <c r="B110" s="186"/>
      <c r="C110" s="120"/>
      <c r="D110" s="120"/>
      <c r="E110" s="120"/>
      <c r="F110" s="120"/>
      <c r="G110" s="120"/>
      <c r="H110" s="120"/>
      <c r="I110" s="120"/>
    </row>
    <row r="111" spans="2:11" ht="15.75" thickBot="1" x14ac:dyDescent="0.3">
      <c r="B111" s="107"/>
      <c r="C111" s="107"/>
      <c r="D111" s="107"/>
      <c r="E111" s="107"/>
      <c r="F111" s="107"/>
      <c r="G111" s="107"/>
      <c r="H111" s="107"/>
      <c r="I111" s="107"/>
      <c r="J111" s="107"/>
    </row>
    <row r="112" spans="2:11" ht="23.25" x14ac:dyDescent="0.35">
      <c r="B112" s="187" t="s">
        <v>15</v>
      </c>
      <c r="C112" s="270"/>
      <c r="D112" s="271"/>
      <c r="E112" s="188" t="s">
        <v>16</v>
      </c>
      <c r="F112" s="188"/>
      <c r="G112" s="188"/>
      <c r="H112" s="188"/>
      <c r="I112" s="188"/>
      <c r="J112" s="189"/>
    </row>
    <row r="113" spans="2:10" ht="23.25" x14ac:dyDescent="0.35">
      <c r="B113" s="190" t="s">
        <v>17</v>
      </c>
      <c r="C113" s="286"/>
      <c r="D113" s="287"/>
      <c r="E113" s="191" t="s">
        <v>18</v>
      </c>
      <c r="F113" s="191"/>
      <c r="G113" s="191"/>
      <c r="H113" s="191"/>
      <c r="I113" s="191"/>
      <c r="J113" s="192"/>
    </row>
    <row r="114" spans="2:10" ht="23.25" x14ac:dyDescent="0.35">
      <c r="B114" s="190" t="s">
        <v>19</v>
      </c>
      <c r="C114" s="288"/>
      <c r="D114" s="289"/>
      <c r="E114" s="193" t="s">
        <v>20</v>
      </c>
      <c r="F114" s="193"/>
      <c r="G114" s="193"/>
      <c r="H114" s="193"/>
      <c r="I114" s="193"/>
      <c r="J114" s="194"/>
    </row>
    <row r="115" spans="2:10" ht="23.25" x14ac:dyDescent="0.35">
      <c r="B115" s="195" t="s">
        <v>21</v>
      </c>
      <c r="C115" s="300"/>
      <c r="D115" s="301"/>
      <c r="E115" s="301"/>
      <c r="F115" s="301"/>
      <c r="G115" s="301"/>
      <c r="H115" s="301"/>
      <c r="I115" s="301"/>
      <c r="J115" s="302"/>
    </row>
    <row r="116" spans="2:10" ht="24" thickBot="1" x14ac:dyDescent="0.4">
      <c r="B116" s="196" t="s">
        <v>22</v>
      </c>
      <c r="C116" s="267"/>
      <c r="D116" s="268"/>
      <c r="E116" s="268"/>
      <c r="F116" s="268"/>
      <c r="G116" s="268"/>
      <c r="H116" s="268"/>
      <c r="I116" s="268"/>
      <c r="J116" s="269"/>
    </row>
  </sheetData>
  <sheetProtection algorithmName="SHA-512" hashValue="u5loGNWZWwpEMGRNBu78NStFvXGbNZyQCprEKJ9kQFPQmDF8VmpjWSFjpOanQpeUnB7LS/GwA+xtD9At7IC96Q==" saltValue="r5pXhgKKPS3fYgYpffWt9w==" spinCount="100000" sheet="1" objects="1" scenarios="1"/>
  <mergeCells count="76">
    <mergeCell ref="J38:J40"/>
    <mergeCell ref="B5:E5"/>
    <mergeCell ref="B48:C48"/>
    <mergeCell ref="H70:J70"/>
    <mergeCell ref="F104:F105"/>
    <mergeCell ref="G104:G105"/>
    <mergeCell ref="H104:H105"/>
    <mergeCell ref="H78:J78"/>
    <mergeCell ref="H80:J80"/>
    <mergeCell ref="C80:G80"/>
    <mergeCell ref="C78:G78"/>
    <mergeCell ref="C79:G79"/>
    <mergeCell ref="H79:J79"/>
    <mergeCell ref="C81:G81"/>
    <mergeCell ref="C82:G82"/>
    <mergeCell ref="C83:G83"/>
    <mergeCell ref="E60:E61"/>
    <mergeCell ref="B45:C45"/>
    <mergeCell ref="B51:C51"/>
    <mergeCell ref="B52:C52"/>
    <mergeCell ref="B49:C49"/>
    <mergeCell ref="B50:C50"/>
    <mergeCell ref="B58:J59"/>
    <mergeCell ref="F60:F61"/>
    <mergeCell ref="G60:G61"/>
    <mergeCell ref="H60:J61"/>
    <mergeCell ref="D60:D61"/>
    <mergeCell ref="B3:I3"/>
    <mergeCell ref="F38:F40"/>
    <mergeCell ref="G38:G40"/>
    <mergeCell ref="H38:H40"/>
    <mergeCell ref="I38:I40"/>
    <mergeCell ref="C60:C61"/>
    <mergeCell ref="B55:C55"/>
    <mergeCell ref="B46:C46"/>
    <mergeCell ref="B47:C47"/>
    <mergeCell ref="B43:C43"/>
    <mergeCell ref="B44:C44"/>
    <mergeCell ref="E104:E105"/>
    <mergeCell ref="H81:J81"/>
    <mergeCell ref="H82:J82"/>
    <mergeCell ref="B90:J90"/>
    <mergeCell ref="B2:J2"/>
    <mergeCell ref="B60:B61"/>
    <mergeCell ref="B12:J12"/>
    <mergeCell ref="B30:J30"/>
    <mergeCell ref="B31:J32"/>
    <mergeCell ref="B33:J33"/>
    <mergeCell ref="B41:C41"/>
    <mergeCell ref="B42:C42"/>
    <mergeCell ref="B38:C40"/>
    <mergeCell ref="D38:D40"/>
    <mergeCell ref="E38:E40"/>
    <mergeCell ref="B57:J57"/>
    <mergeCell ref="H62:J62"/>
    <mergeCell ref="H63:J63"/>
    <mergeCell ref="H64:J64"/>
    <mergeCell ref="H66:J66"/>
    <mergeCell ref="H67:J67"/>
    <mergeCell ref="H65:J65"/>
    <mergeCell ref="C116:J116"/>
    <mergeCell ref="C112:D112"/>
    <mergeCell ref="B73:J73"/>
    <mergeCell ref="B74:J75"/>
    <mergeCell ref="B76:J76"/>
    <mergeCell ref="H77:J77"/>
    <mergeCell ref="C113:D113"/>
    <mergeCell ref="C114:D114"/>
    <mergeCell ref="D104:D105"/>
    <mergeCell ref="C104:C105"/>
    <mergeCell ref="H83:J83"/>
    <mergeCell ref="C77:G77"/>
    <mergeCell ref="B103:B105"/>
    <mergeCell ref="C115:J115"/>
    <mergeCell ref="B106:B107"/>
    <mergeCell ref="B108:B10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EFF35-7AFB-4CE4-818F-35EE08E78F89}">
  <dimension ref="A1:F11"/>
  <sheetViews>
    <sheetView workbookViewId="0">
      <selection activeCell="K8" sqref="K8"/>
    </sheetView>
  </sheetViews>
  <sheetFormatPr defaultRowHeight="15" x14ac:dyDescent="0.25"/>
  <cols>
    <col min="1" max="1" width="54.7109375" style="40" customWidth="1"/>
    <col min="2" max="2" width="24" style="40" customWidth="1"/>
    <col min="3" max="3" width="19.42578125" style="40" customWidth="1"/>
    <col min="4" max="5" width="9.140625" style="40"/>
    <col min="6" max="6" width="9.140625" style="40" customWidth="1"/>
    <col min="7" max="16384" width="9.140625" style="40"/>
  </cols>
  <sheetData>
    <row r="1" spans="1:6" ht="15.75" thickBot="1" x14ac:dyDescent="0.3"/>
    <row r="2" spans="1:6" ht="19.5" thickBot="1" x14ac:dyDescent="0.3">
      <c r="A2" s="272" t="s">
        <v>116</v>
      </c>
      <c r="B2" s="273"/>
      <c r="C2" s="273"/>
      <c r="D2" s="273"/>
      <c r="E2" s="273"/>
      <c r="F2" s="274"/>
    </row>
    <row r="3" spans="1:6" x14ac:dyDescent="0.25">
      <c r="A3" s="275" t="s">
        <v>117</v>
      </c>
      <c r="B3" s="276"/>
      <c r="C3" s="276"/>
      <c r="D3" s="276"/>
      <c r="E3" s="276"/>
      <c r="F3" s="277"/>
    </row>
    <row r="4" spans="1:6" ht="15.75" thickBot="1" x14ac:dyDescent="0.3">
      <c r="A4" s="278"/>
      <c r="B4" s="279"/>
      <c r="C4" s="279"/>
      <c r="D4" s="279"/>
      <c r="E4" s="279"/>
      <c r="F4" s="280"/>
    </row>
    <row r="5" spans="1:6" ht="37.5" customHeight="1" thickBot="1" x14ac:dyDescent="0.3">
      <c r="A5" s="384" t="s">
        <v>130</v>
      </c>
      <c r="B5" s="282"/>
      <c r="C5" s="282"/>
      <c r="D5" s="282"/>
      <c r="E5" s="282"/>
      <c r="F5" s="283"/>
    </row>
    <row r="6" spans="1:6" ht="63.75" customHeight="1" thickBot="1" x14ac:dyDescent="0.3">
      <c r="A6" s="390" t="s">
        <v>134</v>
      </c>
      <c r="B6" s="391"/>
      <c r="C6" s="391"/>
      <c r="D6" s="391"/>
      <c r="E6" s="391"/>
      <c r="F6" s="392"/>
    </row>
    <row r="7" spans="1:6" ht="37.5" customHeight="1" thickBot="1" x14ac:dyDescent="0.3">
      <c r="A7" s="212" t="s">
        <v>132</v>
      </c>
      <c r="B7" s="213" t="s">
        <v>137</v>
      </c>
      <c r="C7" s="214" t="s">
        <v>138</v>
      </c>
      <c r="D7" s="281" t="s">
        <v>133</v>
      </c>
      <c r="E7" s="388"/>
      <c r="F7" s="389"/>
    </row>
    <row r="8" spans="1:6" ht="79.5" thickBot="1" x14ac:dyDescent="0.3">
      <c r="A8" s="165" t="s">
        <v>131</v>
      </c>
      <c r="B8" s="215">
        <v>100000</v>
      </c>
      <c r="C8" s="36"/>
      <c r="D8" s="385">
        <f>B8*C8</f>
        <v>0</v>
      </c>
      <c r="E8" s="284"/>
      <c r="F8" s="285"/>
    </row>
    <row r="9" spans="1:6" ht="110.25" customHeight="1" thickBot="1" x14ac:dyDescent="0.3">
      <c r="A9" s="48" t="s">
        <v>135</v>
      </c>
      <c r="B9" s="216">
        <v>150000</v>
      </c>
      <c r="C9" s="37"/>
      <c r="D9" s="385">
        <f>B9*C9</f>
        <v>0</v>
      </c>
      <c r="E9" s="284"/>
      <c r="F9" s="285"/>
    </row>
    <row r="10" spans="1:6" ht="64.5" customHeight="1" thickBot="1" x14ac:dyDescent="0.3">
      <c r="A10" s="48" t="s">
        <v>136</v>
      </c>
      <c r="B10" s="216">
        <v>250000</v>
      </c>
      <c r="C10" s="37"/>
      <c r="D10" s="385">
        <f>B10*C10</f>
        <v>0</v>
      </c>
      <c r="E10" s="284"/>
      <c r="F10" s="285"/>
    </row>
    <row r="11" spans="1:6" ht="34.5" customHeight="1" thickBot="1" x14ac:dyDescent="0.35">
      <c r="A11" s="166" t="s">
        <v>139</v>
      </c>
      <c r="B11" s="381"/>
      <c r="C11" s="386"/>
      <c r="D11" s="387">
        <f>SUM(D8:D10)</f>
        <v>0</v>
      </c>
      <c r="E11" s="293"/>
      <c r="F11" s="294"/>
    </row>
  </sheetData>
  <sheetProtection algorithmName="SHA-512" hashValue="JgJRfoh/+r09syHQXq/jeV/FCtdVwUXZHz3UM0opIEomyZT0Dq0sIGmSFgbHIjbPQUwfwGyiq4ByzNAdAfznpQ==" saltValue="uNLsx9twTxYYuz3v4R+2YA==" spinCount="100000" sheet="1" objects="1" scenarios="1"/>
  <mergeCells count="10">
    <mergeCell ref="B11:C11"/>
    <mergeCell ref="D11:F11"/>
    <mergeCell ref="D7:F7"/>
    <mergeCell ref="A6:F6"/>
    <mergeCell ref="D10:F10"/>
    <mergeCell ref="A2:F2"/>
    <mergeCell ref="A3:F4"/>
    <mergeCell ref="A5:F5"/>
    <mergeCell ref="D8:F8"/>
    <mergeCell ref="D9:F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DA970-9A24-4FF9-A214-B5A0833A0BC7}">
  <dimension ref="A1:D23"/>
  <sheetViews>
    <sheetView workbookViewId="0">
      <selection activeCell="H4" sqref="H4"/>
    </sheetView>
  </sheetViews>
  <sheetFormatPr defaultRowHeight="15" x14ac:dyDescent="0.25"/>
  <cols>
    <col min="1" max="2" width="38.42578125" customWidth="1"/>
    <col min="3" max="3" width="14.5703125" customWidth="1"/>
    <col min="4" max="4" width="13.42578125" customWidth="1"/>
  </cols>
  <sheetData>
    <row r="1" spans="1:4" ht="21" x14ac:dyDescent="0.25">
      <c r="A1" s="393" t="str">
        <f>Instructions!B9</f>
        <v>BE3703C-Request for Tenders for the Provision of Hard and Soft Landscaping Maintenance 
for the 
University of Limerick (UL)</v>
      </c>
      <c r="B1" s="394"/>
      <c r="C1" s="394"/>
      <c r="D1" s="394"/>
    </row>
    <row r="2" spans="1:4" ht="21" x14ac:dyDescent="0.35">
      <c r="A2" s="395" t="s">
        <v>90</v>
      </c>
      <c r="B2" s="396"/>
      <c r="C2" s="396"/>
      <c r="D2" s="396"/>
    </row>
    <row r="3" spans="1:4" x14ac:dyDescent="0.25">
      <c r="A3" s="397"/>
      <c r="B3" s="397"/>
      <c r="C3" s="397"/>
      <c r="D3" s="397"/>
    </row>
    <row r="4" spans="1:4" ht="21" x14ac:dyDescent="0.35">
      <c r="A4" s="395" t="s">
        <v>82</v>
      </c>
      <c r="B4" s="396"/>
      <c r="C4" s="396"/>
      <c r="D4" s="396"/>
    </row>
    <row r="5" spans="1:4" ht="15.75" thickBot="1" x14ac:dyDescent="0.3"/>
    <row r="6" spans="1:4" ht="15.75" thickBot="1" x14ac:dyDescent="0.3">
      <c r="A6" s="26" t="s">
        <v>83</v>
      </c>
      <c r="B6" s="27" t="s">
        <v>91</v>
      </c>
      <c r="C6" s="27" t="s">
        <v>84</v>
      </c>
      <c r="D6" s="28" t="s">
        <v>85</v>
      </c>
    </row>
    <row r="7" spans="1:4" x14ac:dyDescent="0.25">
      <c r="A7" s="31"/>
      <c r="B7" s="32"/>
      <c r="C7" s="32"/>
      <c r="D7" s="33"/>
    </row>
    <row r="8" spans="1:4" x14ac:dyDescent="0.25">
      <c r="A8" s="34"/>
      <c r="B8" s="29"/>
      <c r="C8" s="29"/>
      <c r="D8" s="35"/>
    </row>
    <row r="9" spans="1:4" x14ac:dyDescent="0.25">
      <c r="A9" s="34"/>
      <c r="B9" s="29"/>
      <c r="C9" s="29"/>
      <c r="D9" s="35"/>
    </row>
    <row r="10" spans="1:4" x14ac:dyDescent="0.25">
      <c r="A10" s="34"/>
      <c r="B10" s="29"/>
      <c r="C10" s="29"/>
      <c r="D10" s="35"/>
    </row>
    <row r="11" spans="1:4" x14ac:dyDescent="0.25">
      <c r="A11" s="34"/>
      <c r="B11" s="29"/>
      <c r="C11" s="29"/>
      <c r="D11" s="35"/>
    </row>
    <row r="12" spans="1:4" ht="18.75" x14ac:dyDescent="0.3">
      <c r="A12" s="34"/>
      <c r="B12" s="30"/>
      <c r="C12" s="29"/>
      <c r="D12" s="35"/>
    </row>
    <row r="13" spans="1:4" x14ac:dyDescent="0.25">
      <c r="A13" s="34"/>
      <c r="B13" s="29"/>
      <c r="C13" s="29"/>
      <c r="D13" s="35"/>
    </row>
    <row r="14" spans="1:4" x14ac:dyDescent="0.25">
      <c r="A14" s="34"/>
      <c r="B14" s="29"/>
      <c r="C14" s="29"/>
      <c r="D14" s="35"/>
    </row>
    <row r="15" spans="1:4" x14ac:dyDescent="0.25">
      <c r="A15" s="34"/>
      <c r="B15" s="29"/>
      <c r="C15" s="29"/>
      <c r="D15" s="35"/>
    </row>
    <row r="16" spans="1:4" x14ac:dyDescent="0.25">
      <c r="A16" s="34"/>
      <c r="B16" s="29"/>
      <c r="C16" s="29"/>
      <c r="D16" s="35"/>
    </row>
    <row r="17" spans="1:4" x14ac:dyDescent="0.25">
      <c r="A17" s="34"/>
      <c r="B17" s="29"/>
      <c r="C17" s="29"/>
      <c r="D17" s="35"/>
    </row>
    <row r="18" spans="1:4" x14ac:dyDescent="0.25">
      <c r="A18" s="34"/>
      <c r="B18" s="29"/>
      <c r="C18" s="29"/>
      <c r="D18" s="35"/>
    </row>
    <row r="19" spans="1:4" x14ac:dyDescent="0.25">
      <c r="A19" s="34"/>
      <c r="B19" s="29"/>
      <c r="C19" s="29"/>
      <c r="D19" s="35"/>
    </row>
    <row r="20" spans="1:4" x14ac:dyDescent="0.25">
      <c r="A20" s="34"/>
      <c r="B20" s="29"/>
      <c r="C20" s="29"/>
      <c r="D20" s="35"/>
    </row>
    <row r="21" spans="1:4" x14ac:dyDescent="0.25">
      <c r="A21" s="34"/>
      <c r="B21" s="29"/>
      <c r="C21" s="29"/>
      <c r="D21" s="35"/>
    </row>
    <row r="22" spans="1:4" x14ac:dyDescent="0.25">
      <c r="A22" s="34"/>
      <c r="B22" s="29"/>
      <c r="C22" s="29"/>
      <c r="D22" s="35"/>
    </row>
    <row r="23" spans="1:4" ht="15.75" thickBot="1" x14ac:dyDescent="0.3">
      <c r="A23" s="398"/>
      <c r="B23" s="399"/>
      <c r="C23" s="399"/>
      <c r="D23" s="399"/>
    </row>
  </sheetData>
  <mergeCells count="5">
    <mergeCell ref="A1:D1"/>
    <mergeCell ref="A2:D2"/>
    <mergeCell ref="A3:D3"/>
    <mergeCell ref="A4:D4"/>
    <mergeCell ref="A23:D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8C6A7963549ADB46AD457E6F7083D488" ma:contentTypeVersion="217" ma:contentTypeDescription="" ma:contentTypeScope="" ma:versionID="b7d4ebcdd12c3032c79d3fcc50700fd1">
  <xsd:schema xmlns:xsd="http://www.w3.org/2001/XMLSchema" xmlns:xs="http://www.w3.org/2001/XMLSchema" xmlns:p="http://schemas.microsoft.com/office/2006/metadata/properties" xmlns:ns2="4f5abe4a-aeb9-48fb-9200-fff0397980d0" targetNamespace="http://schemas.microsoft.com/office/2006/metadata/properties" ma:root="true" ma:fieldsID="213c7e2ee0d90c3e52dba968e3e0a2da" ns2:_="">
    <xsd:import namespace="4f5abe4a-aeb9-48fb-9200-fff0397980d0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abe4a-aeb9-48fb-9200-fff0397980d0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5590b557-77eb-4175-9ae2-3ad07ecb9842}" ma:internalName="TaxCatchAll" ma:showField="CatchAllData" ma:web="4f5abe4a-aeb9-48fb-9200-fff0397980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590b557-77eb-4175-9ae2-3ad07ecb9842}" ma:internalName="TaxCatchAllLabel" ma:readOnly="true" ma:showField="CatchAllDataLabel" ma:web="4f5abe4a-aeb9-48fb-9200-fff0397980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04|571ba97a-b281-435e-af14-52f75c37b435" ma:fieldId="{11f8bb48-43d6-459a-8b80-9123185593c7}" ma:sspId="87756160-f8ee-46a7-91df-edd1842c3c20" ma:termSetId="d1487d56-a514-44f1-aca8-ee79458ab6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7756160-f8ee-46a7-91df-edd1842c3c20" ma:termSetId="acc59e8e-1c4e-4c17-97cb-7d94831772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7756160-f8ee-46a7-91df-edd1842c3c20" ma:termSetId="337e36ed-9bf6-4f35-821b-cbb014389df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Restrictive|b6cdb86d-2ce3-48f9-be6c-29b64bc9cca9" ma:fieldId="{6bbd3faf-a5ab-4e5e-b8a6-a5e099cef439}" ma:sspId="87756160-f8ee-46a7-91df-edd1842c3c20" ma:termSetId="b6ed839a-487e-4da7-8327-e934f239e0b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7756160-f8ee-46a7-91df-edd1842c3c20" ma:termSetId="337e36ed-9bf6-4f35-821b-cbb014389df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ti_ItemDeclaredRecord xmlns="4f5abe4a-aeb9-48fb-9200-fff0397980d0" xsi:nil="true"/>
    <mbbd3fafa5ab4e5eb8a6a5e099cef439 xmlns="4f5abe4a-aeb9-48fb-9200-fff0397980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Restrictive</TermName>
          <TermId xmlns="http://schemas.microsoft.com/office/infopath/2007/PartnerControls">b6cdb86d-2ce3-48f9-be6c-29b64bc9cca9</TermId>
        </TermInfo>
      </Terms>
    </mbbd3fafa5ab4e5eb8a6a5e099cef439>
    <eDocs_FileStatus xmlns="4f5abe4a-aeb9-48fb-9200-fff0397980d0">Live</eDocs_FileStatus>
    <eDocs_eFileName xmlns="4f5abe4a-aeb9-48fb-9200-fff0397980d0">AGLSA004-008-2022</eDocs_eFileName>
    <nb1b8a72855341e18dd75ce464e281f2 xmlns="4f5abe4a-aeb9-48fb-9200-fff0397980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2022</TermName>
          <TermId xmlns="http://schemas.microsoft.com/office/infopath/2007/PartnerControls">8fb03f2a-c3cf-4498-b443-5004e5f8731e</TermId>
        </TermInfo>
      </Terms>
    </nb1b8a72855341e18dd75ce464e281f2>
    <h1f8bb4843d6459a8b809123185593c7 xmlns="4f5abe4a-aeb9-48fb-9200-fff0397980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004</TermName>
          <TermId xmlns="http://schemas.microsoft.com/office/infopath/2007/PartnerControls">571ba97a-b281-435e-af14-52f75c37b435</TermId>
        </TermInfo>
      </Terms>
    </h1f8bb4843d6459a8b809123185593c7>
    <m02c691f3efa402dab5cbaa8c240a9e7 xmlns="4f5abe4a-aeb9-48fb-9200-fff0397980d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Records Management</TermName>
          <TermId xmlns="http://schemas.microsoft.com/office/infopath/2007/PartnerControls">877b1927-18ba-4bdc-b89d-b26e4186caf2</TermId>
        </TermInfo>
      </Terms>
    </m02c691f3efa402dab5cbaa8c240a9e7>
    <TaxCatchAll xmlns="4f5abe4a-aeb9-48fb-9200-fff0397980d0">
      <Value>5</Value>
      <Value>3</Value>
      <Value>2</Value>
      <Value>1</Value>
    </TaxCatchAll>
    <fbaa881fc4ae443f9fdafbdd527793df xmlns="4f5abe4a-aeb9-48fb-9200-fff0397980d0">
      <Terms xmlns="http://schemas.microsoft.com/office/infopath/2007/PartnerControls"/>
    </fbaa881fc4ae443f9fdafbdd527793d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2E024F-99E5-425C-BCCF-4D534E7B6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5abe4a-aeb9-48fb-9200-fff0397980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B9267B-8612-4F4A-9245-D17E2A219842}">
  <ds:schemaRefs>
    <ds:schemaRef ds:uri="http://schemas.microsoft.com/office/2006/metadata/properties"/>
    <ds:schemaRef ds:uri="http://schemas.microsoft.com/office/infopath/2007/PartnerControls"/>
    <ds:schemaRef ds:uri="4f5abe4a-aeb9-48fb-9200-fff0397980d0"/>
  </ds:schemaRefs>
</ds:datastoreItem>
</file>

<file path=customXml/itemProps3.xml><?xml version="1.0" encoding="utf-8"?>
<ds:datastoreItem xmlns:ds="http://schemas.openxmlformats.org/officeDocument/2006/customXml" ds:itemID="{5C2153B3-19C6-4F34-81B9-E1DA90BD78B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084b924-3ab4-4116-9251-9939f695e54c}" enabled="0" method="" siteId="{0084b924-3ab4-4116-9251-9939f695e54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Cost Summary</vt:lpstr>
      <vt:lpstr>Labour and Equipment</vt:lpstr>
      <vt:lpstr>Project Works</vt:lpstr>
      <vt:lpstr>Consumables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Neil.McCarthy</dc:creator>
  <cp:keywords/>
  <dc:description/>
  <cp:lastModifiedBy>Dorothy.Walshe</cp:lastModifiedBy>
  <cp:revision/>
  <dcterms:created xsi:type="dcterms:W3CDTF">2015-07-20T11:42:36Z</dcterms:created>
  <dcterms:modified xsi:type="dcterms:W3CDTF">2026-07-13T10:31:27Z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0x0101000BC94875665D404BB1351B53C41FD2C0008C6A7963549ADB46AD457E6F7083D488</vt:lpwstr>
  </property>
  <property fmtid="{D5CDD505-2E9C-101B-9397-08002B2CF9AE}" pid="3" name="eDocs_FileTopics">
    <vt:lpwstr>3;#Records Management|877b1927-18ba-4bdc-b89d-b26e4186caf2</vt:lpwstr>
  </property>
  <property fmtid="{D5CDD505-2E9C-101B-9397-08002B2CF9AE}" pid="4" name="eDocs_SecurityClassification">
    <vt:lpwstr>5;#Restrictive|b6cdb86d-2ce3-48f9-be6c-29b64bc9cca9</vt:lpwstr>
  </property>
  <property fmtid="{D5CDD505-2E9C-101B-9397-08002B2CF9AE}" pid="5" name="eDocs_Series">
    <vt:lpwstr>1;#004|571ba97a-b281-435e-af14-52f75c37b435</vt:lpwstr>
  </property>
  <property fmtid="{D5CDD505-2E9C-101B-9397-08002B2CF9AE}" pid="6" name="eDocs_DocumentTopics">
    <vt:lpwstr/>
  </property>
  <property fmtid="{D5CDD505-2E9C-101B-9397-08002B2CF9AE}" pid="7" name="eDocs_Year">
    <vt:lpwstr>2;#2022|8fb03f2a-c3cf-4498-b443-5004e5f8731e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