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sheriesireland.sharepoint.com/sites/NBMP/Shared Documents/General/02_Docs/06_Frameworks/02.eDNA/01.Tender/I01/"/>
    </mc:Choice>
  </mc:AlternateContent>
  <xr:revisionPtr revIDLastSave="373" documentId="8_{8F972C27-2558-4CBA-B991-CDB5AB725567}" xr6:coauthVersionLast="47" xr6:coauthVersionMax="47" xr10:uidLastSave="{8D37E647-B254-4020-8820-F1092E7D99E3}"/>
  <bookViews>
    <workbookView xWindow="57480" yWindow="-120" windowWidth="29040" windowHeight="15720" activeTab="3" xr2:uid="{B949E141-8F4A-4F38-8A4E-CE410907408C}"/>
  </bookViews>
  <sheets>
    <sheet name="Cover" sheetId="2" r:id="rId1"/>
    <sheet name="qPCR (1)" sheetId="1" r:id="rId2"/>
    <sheet name="qPCR (2)" sheetId="8" r:id="rId3"/>
    <sheet name="mbc (3)" sheetId="9" r:id="rId4"/>
    <sheet name="mbc (4)" sheetId="10" r:id="rId5"/>
    <sheet name="Total" sheetId="12" r:id="rId6"/>
  </sheets>
  <definedNames>
    <definedName name="Date" localSheetId="0">Cover!#REF!</definedName>
    <definedName name="Document_Title" localSheetId="0">Cover!#REF!</definedName>
    <definedName name="File_Reference" localSheetId="0">Cover!#REF!</definedName>
    <definedName name="Issue_No" localSheetId="0">Cover!#REF!</definedName>
    <definedName name="_xlnm.Print_Area" localSheetId="0">Cover!$A$1:$E$32</definedName>
    <definedName name="Project_Title" localSheetId="0">Cover!#REF!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2" l="1"/>
  <c r="D9" i="8"/>
  <c r="D10" i="8"/>
  <c r="D13" i="10"/>
  <c r="D12" i="10"/>
  <c r="D11" i="10"/>
  <c r="D10" i="10"/>
  <c r="D9" i="10"/>
  <c r="D8" i="10"/>
  <c r="D7" i="10"/>
  <c r="B4" i="10"/>
  <c r="D13" i="9"/>
  <c r="D12" i="9"/>
  <c r="D11" i="9"/>
  <c r="D10" i="9"/>
  <c r="D9" i="9"/>
  <c r="D8" i="9"/>
  <c r="D7" i="9"/>
  <c r="B4" i="9"/>
  <c r="D15" i="8"/>
  <c r="D14" i="8"/>
  <c r="D13" i="8"/>
  <c r="D12" i="8"/>
  <c r="D11" i="8"/>
  <c r="D8" i="8"/>
  <c r="D7" i="8"/>
  <c r="B4" i="8"/>
  <c r="B4" i="1"/>
  <c r="D7" i="1"/>
  <c r="D8" i="1"/>
  <c r="D9" i="1"/>
  <c r="D10" i="1"/>
  <c r="D11" i="1"/>
  <c r="D12" i="1"/>
  <c r="D13" i="1"/>
  <c r="D14" i="10" l="1"/>
  <c r="B10" i="12" s="1"/>
  <c r="D14" i="9"/>
  <c r="D16" i="8"/>
  <c r="D15" i="10"/>
  <c r="D16" i="10" s="1"/>
  <c r="D14" i="1"/>
  <c r="B9" i="12" l="1"/>
  <c r="D15" i="9"/>
  <c r="D16" i="9" s="1"/>
  <c r="D17" i="8"/>
  <c r="D18" i="8" s="1"/>
  <c r="B8" i="12"/>
  <c r="D15" i="1"/>
  <c r="D16" i="1" s="1"/>
  <c r="B7" i="12"/>
  <c r="B11" i="12" l="1"/>
  <c r="B12" i="12" s="1"/>
  <c r="B13" i="12" s="1"/>
</calcChain>
</file>

<file path=xl/sharedStrings.xml><?xml version="1.0" encoding="utf-8"?>
<sst xmlns="http://schemas.openxmlformats.org/spreadsheetml/2006/main" count="111" uniqueCount="59">
  <si>
    <t>National Barrier Mitigation Programme</t>
  </si>
  <si>
    <t>Framework for Engineering &amp; Environmental Consultancy Services</t>
  </si>
  <si>
    <t>Pricing Document</t>
  </si>
  <si>
    <t>Tenderer Name</t>
  </si>
  <si>
    <t>Tenderer Address</t>
  </si>
  <si>
    <t>Signature of person authorised to sign
Tenders on behalf of the Tenderer</t>
  </si>
  <si>
    <t>Date:</t>
  </si>
  <si>
    <t>Document Verification Sheet</t>
  </si>
  <si>
    <t>Project Title:</t>
  </si>
  <si>
    <t xml:space="preserve">Document Title: </t>
  </si>
  <si>
    <t xml:space="preserve">File Reference: </t>
  </si>
  <si>
    <t xml:space="preserve">Date: </t>
  </si>
  <si>
    <t>Issue No.:</t>
  </si>
  <si>
    <t>Revision</t>
  </si>
  <si>
    <t>Date</t>
  </si>
  <si>
    <t>Description</t>
  </si>
  <si>
    <t>Prepared by</t>
  </si>
  <si>
    <t>Checked by</t>
  </si>
  <si>
    <t>Approved by</t>
  </si>
  <si>
    <t>Tenderer:</t>
  </si>
  <si>
    <t>Cost</t>
  </si>
  <si>
    <t>VAT at</t>
  </si>
  <si>
    <t>Total Including VAT (not to be used for tenderAssessment)</t>
  </si>
  <si>
    <t>Framework for Environmental DNA extraction, metabarcoding, and qPCR analysis</t>
  </si>
  <si>
    <t>E Rick</t>
  </si>
  <si>
    <t>Rate (€)</t>
  </si>
  <si>
    <t>Quantity</t>
  </si>
  <si>
    <t>Service</t>
  </si>
  <si>
    <t xml:space="preserve">eDNA extraction and qPCR analysis of Margaritifera margaritifera </t>
  </si>
  <si>
    <t>eDNA extraction and qPCR analysis of Austropotamobius pallipes, Aphanomyces astaci (Schikora), and Pacifastacus leniusculus</t>
  </si>
  <si>
    <t>Data file</t>
  </si>
  <si>
    <t>Methodology report</t>
  </si>
  <si>
    <t>Return of unused samples</t>
  </si>
  <si>
    <t>Lab consumables</t>
  </si>
  <si>
    <t>Labour</t>
  </si>
  <si>
    <t>eDNA extraction and metabarcoding for all known freshwater fish species</t>
  </si>
  <si>
    <t>Collection/shipping of frozen samples from Citywest, Dublin</t>
  </si>
  <si>
    <t>eDNA extraction and qPCR analysis of Lampetra sp.</t>
  </si>
  <si>
    <t>eDNA extraction and qPCR analysis of Anguilla anguilla (European eel)</t>
  </si>
  <si>
    <t>eDNA extraction and qPCR analysis of Oncorhynchus gorbuscha (Pink salmon)</t>
  </si>
  <si>
    <t>eDNA extraction and qPCR analysis of Rutilus rutilus (Roach)</t>
  </si>
  <si>
    <t>D Felloni</t>
  </si>
  <si>
    <t>I01</t>
  </si>
  <si>
    <t>Notional Tender Price: Example 4</t>
  </si>
  <si>
    <t>Notional Tender Price: Example 3</t>
  </si>
  <si>
    <t>Notional Tender Price: Example 2</t>
  </si>
  <si>
    <t>Notional Tender Price: Example 1</t>
  </si>
  <si>
    <t xml:space="preserve">Forwarded to Notional Tender Price </t>
  </si>
  <si>
    <t>Notional Tender Price: Total</t>
  </si>
  <si>
    <t>Example 1 Total</t>
  </si>
  <si>
    <t>Example 2 Total</t>
  </si>
  <si>
    <t>Example 3 Total</t>
  </si>
  <si>
    <t>Example 4 Total</t>
  </si>
  <si>
    <t>VAT at 23%</t>
  </si>
  <si>
    <t>Total Including VAT (not to be used for tender Assessment)</t>
  </si>
  <si>
    <t xml:space="preserve">eTenders Reference: </t>
  </si>
  <si>
    <t>NBMP_02.06.02.01.004_PD_I01</t>
  </si>
  <si>
    <t>Issue</t>
  </si>
  <si>
    <t xml:space="preserve">Notional Tender Price (Used for Tender Assessment)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</si>
</sst>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4"/>
      <color rgb="FF06041A"/>
      <name val="Arial"/>
      <family val="2"/>
    </font>
    <font>
      <sz val="14"/>
      <color rgb="FF06041A"/>
      <name val="Arial"/>
      <family val="2"/>
    </font>
    <font>
      <b/>
      <sz val="14"/>
      <color rgb="FF06041A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17365D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6041A"/>
      <name val="Arial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EF3F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12" fillId="0" borderId="0" xfId="0" applyNumberFormat="1" applyFont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 indent="5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14" fontId="13" fillId="5" borderId="7" xfId="0" applyNumberFormat="1" applyFont="1" applyFill="1" applyBorder="1" applyAlignment="1">
      <alignment horizontal="left" vertical="center" wrapText="1"/>
    </xf>
    <xf numFmtId="14" fontId="13" fillId="5" borderId="8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04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886949</xdr:colOff>
      <xdr:row>0</xdr:row>
      <xdr:rowOff>143538</xdr:rowOff>
    </xdr:from>
    <xdr:to>
      <xdr:col>3</xdr:col>
      <xdr:colOff>393176</xdr:colOff>
      <xdr:row>0</xdr:row>
      <xdr:rowOff>905020</xdr:rowOff>
    </xdr:to>
    <xdr:pic>
      <xdr:nvPicPr>
        <xdr:cNvPr id="3" name="Picture 2" descr="A logo with fish swimming in water&#10;&#10;Description automatically generated with medium confidence">
          <a:extLst>
            <a:ext uri="{FF2B5EF4-FFF2-40B4-BE49-F238E27FC236}">
              <a16:creationId xmlns:a16="http://schemas.microsoft.com/office/drawing/2014/main" id="{4152CDDB-9DA7-23FF-B2EA-AF780BAF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324" y="143538"/>
          <a:ext cx="1935102" cy="76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CC87-BBCD-4530-9884-E614E7D5CBDF}">
  <dimension ref="A1:E31"/>
  <sheetViews>
    <sheetView view="pageBreakPreview" zoomScaleNormal="100" zoomScaleSheetLayoutView="100" workbookViewId="0">
      <selection activeCell="B9" sqref="B9:D9"/>
    </sheetView>
  </sheetViews>
  <sheetFormatPr defaultRowHeight="14.4" x14ac:dyDescent="0.3"/>
  <cols>
    <col min="1" max="1" width="10.6640625" customWidth="1"/>
    <col min="2" max="2" width="15.6640625" customWidth="1"/>
    <col min="3" max="3" width="20.6640625" style="2" customWidth="1"/>
    <col min="4" max="5" width="20.6640625" customWidth="1"/>
  </cols>
  <sheetData>
    <row r="1" spans="1:5" ht="78.599999999999994" customHeight="1" x14ac:dyDescent="0.3">
      <c r="A1" s="49"/>
      <c r="B1" s="49"/>
      <c r="C1" s="49"/>
      <c r="D1" s="49"/>
      <c r="E1" s="49"/>
    </row>
    <row r="2" spans="1:5" ht="34.950000000000003" customHeight="1" x14ac:dyDescent="0.3">
      <c r="A2" s="20" t="s">
        <v>0</v>
      </c>
      <c r="B2" s="20"/>
      <c r="C2" s="20"/>
    </row>
    <row r="3" spans="1:5" ht="7.2" customHeight="1" x14ac:dyDescent="0.3"/>
    <row r="4" spans="1:5" ht="27" customHeight="1" x14ac:dyDescent="0.3">
      <c r="A4" s="33" t="s">
        <v>23</v>
      </c>
      <c r="B4" s="21"/>
      <c r="C4" s="21"/>
    </row>
    <row r="5" spans="1:5" ht="6.6" customHeight="1" x14ac:dyDescent="0.3"/>
    <row r="6" spans="1:5" ht="23.4" customHeight="1" x14ac:dyDescent="0.3">
      <c r="A6" s="55" t="s">
        <v>2</v>
      </c>
      <c r="B6" s="55"/>
      <c r="C6" s="55"/>
      <c r="D6" s="55"/>
      <c r="E6" s="55"/>
    </row>
    <row r="8" spans="1:5" ht="14.4" customHeight="1" x14ac:dyDescent="0.3">
      <c r="B8" s="53" t="s">
        <v>3</v>
      </c>
      <c r="C8" s="53"/>
      <c r="D8" s="53"/>
    </row>
    <row r="9" spans="1:5" ht="37.950000000000003" customHeight="1" x14ac:dyDescent="0.3">
      <c r="B9" s="50"/>
      <c r="C9" s="50"/>
      <c r="D9" s="50"/>
    </row>
    <row r="10" spans="1:5" ht="6" customHeight="1" x14ac:dyDescent="0.3">
      <c r="B10" s="25"/>
      <c r="C10" s="14"/>
      <c r="D10" s="24"/>
    </row>
    <row r="11" spans="1:5" ht="14.4" customHeight="1" x14ac:dyDescent="0.3">
      <c r="B11" s="53" t="s">
        <v>4</v>
      </c>
      <c r="C11" s="53"/>
      <c r="D11" s="53"/>
    </row>
    <row r="12" spans="1:5" ht="85.95" customHeight="1" x14ac:dyDescent="0.3">
      <c r="B12" s="50"/>
      <c r="C12" s="50"/>
      <c r="D12" s="50"/>
    </row>
    <row r="13" spans="1:5" ht="6" customHeight="1" x14ac:dyDescent="0.3">
      <c r="B13" s="25"/>
      <c r="C13" s="14"/>
      <c r="D13" s="24"/>
    </row>
    <row r="14" spans="1:5" ht="28.5" customHeight="1" x14ac:dyDescent="0.3">
      <c r="B14" s="54" t="s">
        <v>5</v>
      </c>
      <c r="C14" s="54"/>
      <c r="D14" s="54"/>
    </row>
    <row r="15" spans="1:5" ht="45" customHeight="1" x14ac:dyDescent="0.3">
      <c r="B15" s="50"/>
      <c r="C15" s="50"/>
      <c r="D15" s="50"/>
    </row>
    <row r="16" spans="1:5" ht="6.6" customHeight="1" x14ac:dyDescent="0.3">
      <c r="B16" s="25"/>
      <c r="C16" s="14"/>
      <c r="D16" s="24"/>
    </row>
    <row r="17" spans="1:5" ht="14.4" customHeight="1" x14ac:dyDescent="0.3">
      <c r="B17" s="53" t="s">
        <v>6</v>
      </c>
      <c r="C17" s="53"/>
      <c r="D17" s="53"/>
    </row>
    <row r="18" spans="1:5" ht="15.6" customHeight="1" x14ac:dyDescent="0.3">
      <c r="B18" s="51"/>
      <c r="C18" s="51"/>
      <c r="D18" s="51"/>
    </row>
    <row r="19" spans="1:5" ht="10.95" customHeight="1" x14ac:dyDescent="0.3">
      <c r="B19" s="15"/>
      <c r="C19" s="15"/>
    </row>
    <row r="22" spans="1:5" ht="36.6" customHeight="1" x14ac:dyDescent="0.3">
      <c r="A22" s="56" t="s">
        <v>7</v>
      </c>
      <c r="B22" s="56"/>
      <c r="C22" s="56"/>
      <c r="D22" s="56"/>
      <c r="E22" s="56"/>
    </row>
    <row r="23" spans="1:5" ht="37.5" customHeight="1" x14ac:dyDescent="0.3">
      <c r="A23" s="42" t="s">
        <v>8</v>
      </c>
      <c r="B23" s="42"/>
      <c r="C23" s="52" t="s">
        <v>23</v>
      </c>
      <c r="D23" s="52"/>
      <c r="E23" s="52"/>
    </row>
    <row r="24" spans="1:5" ht="37.5" customHeight="1" x14ac:dyDescent="0.3">
      <c r="A24" s="42" t="s">
        <v>9</v>
      </c>
      <c r="B24" s="42"/>
      <c r="C24" s="52" t="s">
        <v>2</v>
      </c>
      <c r="D24" s="52"/>
      <c r="E24" s="52"/>
    </row>
    <row r="25" spans="1:5" ht="30" customHeight="1" x14ac:dyDescent="0.3">
      <c r="A25" s="42" t="s">
        <v>10</v>
      </c>
      <c r="B25" s="42"/>
      <c r="C25" s="52" t="s">
        <v>56</v>
      </c>
      <c r="D25" s="52"/>
      <c r="E25" s="52"/>
    </row>
    <row r="26" spans="1:5" ht="30" customHeight="1" x14ac:dyDescent="0.3">
      <c r="A26" s="42" t="s">
        <v>55</v>
      </c>
      <c r="B26" s="42"/>
      <c r="C26" s="23">
        <v>8559111</v>
      </c>
      <c r="D26" s="23"/>
      <c r="E26" s="23"/>
    </row>
    <row r="27" spans="1:5" ht="30" customHeight="1" x14ac:dyDescent="0.3">
      <c r="A27" s="42" t="s">
        <v>11</v>
      </c>
      <c r="B27" s="42"/>
      <c r="C27" s="26">
        <v>46205</v>
      </c>
      <c r="D27" s="22" t="s">
        <v>12</v>
      </c>
      <c r="E27" s="23" t="s">
        <v>42</v>
      </c>
    </row>
    <row r="28" spans="1:5" ht="15" thickBot="1" x14ac:dyDescent="0.35"/>
    <row r="29" spans="1:5" x14ac:dyDescent="0.3">
      <c r="A29" s="28" t="s">
        <v>13</v>
      </c>
      <c r="B29" s="29" t="s">
        <v>14</v>
      </c>
      <c r="C29" s="29" t="s">
        <v>15</v>
      </c>
      <c r="D29" s="47" t="s">
        <v>57</v>
      </c>
      <c r="E29" s="48"/>
    </row>
    <row r="30" spans="1:5" x14ac:dyDescent="0.3">
      <c r="A30" s="43" t="s">
        <v>42</v>
      </c>
      <c r="B30" s="45"/>
      <c r="C30" s="27" t="s">
        <v>16</v>
      </c>
      <c r="D30" s="27" t="s">
        <v>17</v>
      </c>
      <c r="E30" s="30" t="s">
        <v>18</v>
      </c>
    </row>
    <row r="31" spans="1:5" ht="15" thickBot="1" x14ac:dyDescent="0.35">
      <c r="A31" s="44"/>
      <c r="B31" s="46"/>
      <c r="C31" s="31" t="s">
        <v>24</v>
      </c>
      <c r="D31" s="31" t="s">
        <v>41</v>
      </c>
      <c r="E31" s="32" t="s">
        <v>41</v>
      </c>
    </row>
  </sheetData>
  <sheetProtection algorithmName="SHA-512" hashValue="GTg/BuoJloSWCuwEaM19kh/prHXmTryHtJ7vnE4Ej0MbHHs5vCB78aawqjYPMS7JOONRRuP5P36NRGO05mxXCw==" saltValue="UzF0byoYTqxnICa8CFxGZw==" spinCount="100000" sheet="1" objects="1" scenarios="1" selectLockedCells="1"/>
  <mergeCells count="22">
    <mergeCell ref="A6:E6"/>
    <mergeCell ref="A22:E22"/>
    <mergeCell ref="B9:D9"/>
    <mergeCell ref="B8:D8"/>
    <mergeCell ref="B11:D11"/>
    <mergeCell ref="B12:D12"/>
    <mergeCell ref="A26:B26"/>
    <mergeCell ref="A30:A31"/>
    <mergeCell ref="B30:B31"/>
    <mergeCell ref="D29:E29"/>
    <mergeCell ref="A1:E1"/>
    <mergeCell ref="B15:D15"/>
    <mergeCell ref="B18:D18"/>
    <mergeCell ref="A23:B23"/>
    <mergeCell ref="A24:B24"/>
    <mergeCell ref="A27:B27"/>
    <mergeCell ref="A25:B25"/>
    <mergeCell ref="C23:E23"/>
    <mergeCell ref="C24:E24"/>
    <mergeCell ref="C25:E25"/>
    <mergeCell ref="B17:D17"/>
    <mergeCell ref="B14:D14"/>
  </mergeCells>
  <pageMargins left="0.7" right="0.7" top="0.75" bottom="0.75" header="0.3" footer="0.3"/>
  <pageSetup orientation="portrait" r:id="rId1"/>
  <rowBreaks count="1" manualBreakCount="1">
    <brk id="2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9229-FDD8-4EE8-9F63-FD86642739E3}">
  <dimension ref="A1:I19"/>
  <sheetViews>
    <sheetView workbookViewId="0">
      <selection activeCell="B7" sqref="B7"/>
    </sheetView>
  </sheetViews>
  <sheetFormatPr defaultColWidth="9.109375" defaultRowHeight="14.4" x14ac:dyDescent="0.3"/>
  <cols>
    <col min="1" max="1" width="45.6640625" style="2" customWidth="1"/>
    <col min="2" max="2" width="13.88671875" style="2" customWidth="1"/>
    <col min="3" max="3" width="14.33203125" style="2" customWidth="1"/>
    <col min="4" max="4" width="21" style="2" customWidth="1"/>
    <col min="5" max="5" width="8" style="2" customWidth="1"/>
    <col min="6" max="6" width="16.44140625" style="2" customWidth="1"/>
    <col min="7" max="7" width="10.109375" style="2" bestFit="1" customWidth="1"/>
    <col min="8" max="16384" width="9.109375" style="2"/>
  </cols>
  <sheetData>
    <row r="1" spans="1:9" x14ac:dyDescent="0.3">
      <c r="A1" s="1"/>
    </row>
    <row r="2" spans="1:9" ht="24" customHeight="1" x14ac:dyDescent="0.3">
      <c r="A2" s="12" t="s">
        <v>1</v>
      </c>
      <c r="B2" s="3"/>
    </row>
    <row r="3" spans="1:9" ht="24" customHeight="1" x14ac:dyDescent="0.3">
      <c r="A3" s="13" t="s">
        <v>46</v>
      </c>
    </row>
    <row r="4" spans="1:9" ht="24" customHeight="1" x14ac:dyDescent="0.3">
      <c r="A4" s="13" t="s">
        <v>19</v>
      </c>
      <c r="B4" s="17">
        <f>Cover!B9</f>
        <v>0</v>
      </c>
      <c r="C4" s="7"/>
      <c r="D4" s="7"/>
    </row>
    <row r="5" spans="1:9" x14ac:dyDescent="0.3">
      <c r="F5" s="5"/>
    </row>
    <row r="6" spans="1:9" ht="25.2" customHeight="1" x14ac:dyDescent="0.3">
      <c r="A6" s="9" t="s">
        <v>27</v>
      </c>
      <c r="B6" s="9" t="s">
        <v>25</v>
      </c>
      <c r="C6" s="9" t="s">
        <v>26</v>
      </c>
      <c r="D6" s="9" t="s">
        <v>20</v>
      </c>
      <c r="F6" s="5"/>
      <c r="I6" s="34"/>
    </row>
    <row r="7" spans="1:9" ht="28.8" x14ac:dyDescent="0.3">
      <c r="A7" s="36" t="s">
        <v>28</v>
      </c>
      <c r="B7" s="19">
        <v>0</v>
      </c>
      <c r="C7" s="8">
        <v>30</v>
      </c>
      <c r="D7" s="6">
        <f t="shared" ref="D7:D13" si="0">B7*C7</f>
        <v>0</v>
      </c>
      <c r="I7" s="35"/>
    </row>
    <row r="8" spans="1:9" ht="43.2" x14ac:dyDescent="0.3">
      <c r="A8" s="36" t="s">
        <v>29</v>
      </c>
      <c r="B8" s="19">
        <v>0</v>
      </c>
      <c r="C8" s="8">
        <v>30</v>
      </c>
      <c r="D8" s="6">
        <f t="shared" si="0"/>
        <v>0</v>
      </c>
      <c r="I8" s="35"/>
    </row>
    <row r="9" spans="1:9" ht="23.4" customHeight="1" x14ac:dyDescent="0.3">
      <c r="A9" s="16" t="s">
        <v>30</v>
      </c>
      <c r="B9" s="19">
        <v>0</v>
      </c>
      <c r="C9" s="8">
        <v>1</v>
      </c>
      <c r="D9" s="6">
        <f t="shared" si="0"/>
        <v>0</v>
      </c>
      <c r="I9" s="35"/>
    </row>
    <row r="10" spans="1:9" ht="23.4" customHeight="1" x14ac:dyDescent="0.3">
      <c r="A10" s="16" t="s">
        <v>31</v>
      </c>
      <c r="B10" s="19">
        <v>0</v>
      </c>
      <c r="C10" s="8">
        <v>1</v>
      </c>
      <c r="D10" s="6">
        <f t="shared" si="0"/>
        <v>0</v>
      </c>
      <c r="I10" s="34"/>
    </row>
    <row r="11" spans="1:9" ht="23.4" customHeight="1" x14ac:dyDescent="0.3">
      <c r="A11" s="16" t="s">
        <v>32</v>
      </c>
      <c r="B11" s="19">
        <v>0</v>
      </c>
      <c r="C11" s="8">
        <v>1</v>
      </c>
      <c r="D11" s="6">
        <f t="shared" si="0"/>
        <v>0</v>
      </c>
      <c r="F11" s="5"/>
      <c r="I11" s="35"/>
    </row>
    <row r="12" spans="1:9" ht="23.4" customHeight="1" x14ac:dyDescent="0.3">
      <c r="A12" s="16" t="s">
        <v>33</v>
      </c>
      <c r="B12" s="19">
        <v>0</v>
      </c>
      <c r="C12" s="8">
        <v>1</v>
      </c>
      <c r="D12" s="6">
        <f>B12*C12</f>
        <v>0</v>
      </c>
      <c r="F12" s="5"/>
      <c r="I12" s="35"/>
    </row>
    <row r="13" spans="1:9" ht="23.4" customHeight="1" x14ac:dyDescent="0.3">
      <c r="A13" s="16" t="s">
        <v>34</v>
      </c>
      <c r="B13" s="19">
        <v>0</v>
      </c>
      <c r="C13" s="8">
        <v>1</v>
      </c>
      <c r="D13" s="6">
        <f t="shared" si="0"/>
        <v>0</v>
      </c>
      <c r="F13" s="5"/>
      <c r="I13" s="35"/>
    </row>
    <row r="14" spans="1:9" ht="36" customHeight="1" x14ac:dyDescent="0.3">
      <c r="A14" s="39" t="s">
        <v>47</v>
      </c>
      <c r="B14" s="39"/>
      <c r="C14" s="39"/>
      <c r="D14" s="18">
        <f>SUM(D7:D13)</f>
        <v>0</v>
      </c>
      <c r="I14" s="35"/>
    </row>
    <row r="15" spans="1:9" ht="19.95" customHeight="1" x14ac:dyDescent="0.3">
      <c r="A15" s="41" t="s">
        <v>21</v>
      </c>
      <c r="B15" s="41"/>
      <c r="C15" s="10">
        <v>0.23</v>
      </c>
      <c r="D15" s="11">
        <f>D14*C15</f>
        <v>0</v>
      </c>
      <c r="I15" s="35"/>
    </row>
    <row r="16" spans="1:9" ht="19.95" customHeight="1" x14ac:dyDescent="0.3">
      <c r="A16" s="41" t="s">
        <v>22</v>
      </c>
      <c r="B16" s="41"/>
      <c r="C16" s="41"/>
      <c r="D16" s="11">
        <f>D14+D15</f>
        <v>0</v>
      </c>
      <c r="I16" s="35"/>
    </row>
    <row r="17" spans="1:9" x14ac:dyDescent="0.3">
      <c r="A17" s="4"/>
      <c r="I17" s="35"/>
    </row>
    <row r="18" spans="1:9" x14ac:dyDescent="0.3">
      <c r="A18" s="4"/>
      <c r="B18" s="40"/>
      <c r="C18" s="40"/>
      <c r="D18" s="40"/>
      <c r="I18" s="35"/>
    </row>
    <row r="19" spans="1:9" x14ac:dyDescent="0.3">
      <c r="I19" s="35"/>
    </row>
  </sheetData>
  <sheetProtection algorithmName="SHA-512" hashValue="8eUwjzEO4j9bozU+NJa90CQ1CLH4p1mRbiAn/PFHe9TsB0aMG/r0rhBFph/N8XkZupYxnThIa+vqISv7KPkgWg==" saltValue="AqZQvmhFG2wrbmohCBXxew==" spinCount="100000" sheet="1" objects="1" scenarios="1" selectLockedCells="1"/>
  <mergeCells count="4">
    <mergeCell ref="A14:C14"/>
    <mergeCell ref="B18:D18"/>
    <mergeCell ref="A16:C16"/>
    <mergeCell ref="A15:B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FF51-CA7A-4F1B-937D-E6DE46C2C580}">
  <dimension ref="A1:I21"/>
  <sheetViews>
    <sheetView workbookViewId="0">
      <selection activeCell="B7" sqref="B7"/>
    </sheetView>
  </sheetViews>
  <sheetFormatPr defaultColWidth="9.109375" defaultRowHeight="14.4" x14ac:dyDescent="0.3"/>
  <cols>
    <col min="1" max="1" width="45.6640625" style="2" customWidth="1"/>
    <col min="2" max="2" width="13.88671875" style="2" customWidth="1"/>
    <col min="3" max="3" width="14.33203125" style="2" customWidth="1"/>
    <col min="4" max="4" width="21" style="2" customWidth="1"/>
    <col min="5" max="5" width="8" style="2" customWidth="1"/>
    <col min="6" max="6" width="16.44140625" style="2" customWidth="1"/>
    <col min="7" max="7" width="10.109375" style="2" bestFit="1" customWidth="1"/>
    <col min="8" max="16384" width="9.109375" style="2"/>
  </cols>
  <sheetData>
    <row r="1" spans="1:9" x14ac:dyDescent="0.3">
      <c r="A1" s="1"/>
    </row>
    <row r="2" spans="1:9" ht="24" customHeight="1" x14ac:dyDescent="0.3">
      <c r="A2" s="12" t="s">
        <v>1</v>
      </c>
      <c r="B2" s="3"/>
    </row>
    <row r="3" spans="1:9" ht="24" customHeight="1" x14ac:dyDescent="0.3">
      <c r="A3" s="13" t="s">
        <v>45</v>
      </c>
    </row>
    <row r="4" spans="1:9" ht="24" customHeight="1" x14ac:dyDescent="0.3">
      <c r="A4" s="13" t="s">
        <v>19</v>
      </c>
      <c r="B4" s="17">
        <f>Cover!B9</f>
        <v>0</v>
      </c>
      <c r="C4" s="7"/>
      <c r="D4" s="7"/>
    </row>
    <row r="5" spans="1:9" x14ac:dyDescent="0.3">
      <c r="F5" s="5"/>
    </row>
    <row r="6" spans="1:9" ht="25.2" customHeight="1" x14ac:dyDescent="0.3">
      <c r="A6" s="9" t="s">
        <v>27</v>
      </c>
      <c r="B6" s="9" t="s">
        <v>25</v>
      </c>
      <c r="C6" s="9" t="s">
        <v>26</v>
      </c>
      <c r="D6" s="9" t="s">
        <v>20</v>
      </c>
      <c r="F6" s="5"/>
      <c r="I6" s="34"/>
    </row>
    <row r="7" spans="1:9" x14ac:dyDescent="0.3">
      <c r="A7" s="36" t="s">
        <v>37</v>
      </c>
      <c r="B7" s="19">
        <v>0</v>
      </c>
      <c r="C7" s="8">
        <v>15</v>
      </c>
      <c r="D7" s="6">
        <f t="shared" ref="D7:D15" si="0">B7*C7</f>
        <v>0</v>
      </c>
      <c r="I7" s="35"/>
    </row>
    <row r="8" spans="1:9" ht="28.8" x14ac:dyDescent="0.3">
      <c r="A8" s="36" t="s">
        <v>38</v>
      </c>
      <c r="B8" s="19">
        <v>0</v>
      </c>
      <c r="C8" s="8">
        <v>15</v>
      </c>
      <c r="D8" s="6">
        <f t="shared" si="0"/>
        <v>0</v>
      </c>
      <c r="I8" s="35"/>
    </row>
    <row r="9" spans="1:9" ht="28.8" x14ac:dyDescent="0.3">
      <c r="A9" s="36" t="s">
        <v>39</v>
      </c>
      <c r="B9" s="19">
        <v>0</v>
      </c>
      <c r="C9" s="8">
        <v>10</v>
      </c>
      <c r="D9" s="6">
        <f t="shared" ref="D9:D10" si="1">B9*C9</f>
        <v>0</v>
      </c>
      <c r="I9" s="35"/>
    </row>
    <row r="10" spans="1:9" ht="28.8" x14ac:dyDescent="0.3">
      <c r="A10" s="36" t="s">
        <v>40</v>
      </c>
      <c r="B10" s="19">
        <v>0</v>
      </c>
      <c r="C10" s="8">
        <v>10</v>
      </c>
      <c r="D10" s="6">
        <f t="shared" si="1"/>
        <v>0</v>
      </c>
      <c r="I10" s="35"/>
    </row>
    <row r="11" spans="1:9" ht="23.4" customHeight="1" x14ac:dyDescent="0.3">
      <c r="A11" s="16" t="s">
        <v>30</v>
      </c>
      <c r="B11" s="19">
        <v>0</v>
      </c>
      <c r="C11" s="8">
        <v>1</v>
      </c>
      <c r="D11" s="6">
        <f t="shared" si="0"/>
        <v>0</v>
      </c>
      <c r="I11" s="35"/>
    </row>
    <row r="12" spans="1:9" ht="23.4" customHeight="1" x14ac:dyDescent="0.3">
      <c r="A12" s="16" t="s">
        <v>31</v>
      </c>
      <c r="B12" s="19">
        <v>0</v>
      </c>
      <c r="C12" s="8">
        <v>1</v>
      </c>
      <c r="D12" s="6">
        <f t="shared" si="0"/>
        <v>0</v>
      </c>
      <c r="I12" s="34"/>
    </row>
    <row r="13" spans="1:9" ht="23.4" customHeight="1" x14ac:dyDescent="0.3">
      <c r="A13" s="16" t="s">
        <v>32</v>
      </c>
      <c r="B13" s="19">
        <v>0</v>
      </c>
      <c r="C13" s="8">
        <v>1</v>
      </c>
      <c r="D13" s="6">
        <f t="shared" si="0"/>
        <v>0</v>
      </c>
      <c r="F13" s="5"/>
      <c r="I13" s="35"/>
    </row>
    <row r="14" spans="1:9" ht="23.4" customHeight="1" x14ac:dyDescent="0.3">
      <c r="A14" s="16" t="s">
        <v>33</v>
      </c>
      <c r="B14" s="19">
        <v>0</v>
      </c>
      <c r="C14" s="8">
        <v>1</v>
      </c>
      <c r="D14" s="6">
        <f t="shared" si="0"/>
        <v>0</v>
      </c>
      <c r="F14" s="5"/>
      <c r="I14" s="35"/>
    </row>
    <row r="15" spans="1:9" ht="23.4" customHeight="1" x14ac:dyDescent="0.3">
      <c r="A15" s="16" t="s">
        <v>34</v>
      </c>
      <c r="B15" s="19">
        <v>0</v>
      </c>
      <c r="C15" s="8">
        <v>1</v>
      </c>
      <c r="D15" s="6">
        <f t="shared" si="0"/>
        <v>0</v>
      </c>
      <c r="F15" s="5"/>
      <c r="I15" s="35"/>
    </row>
    <row r="16" spans="1:9" ht="36" customHeight="1" x14ac:dyDescent="0.3">
      <c r="A16" s="39" t="s">
        <v>47</v>
      </c>
      <c r="B16" s="39"/>
      <c r="C16" s="39"/>
      <c r="D16" s="18">
        <f>SUM(D7:D15)</f>
        <v>0</v>
      </c>
      <c r="I16" s="35"/>
    </row>
    <row r="17" spans="1:9" ht="19.95" customHeight="1" x14ac:dyDescent="0.3">
      <c r="A17" s="41" t="s">
        <v>21</v>
      </c>
      <c r="B17" s="41"/>
      <c r="C17" s="10">
        <v>0.23</v>
      </c>
      <c r="D17" s="11">
        <f>D16*C17</f>
        <v>0</v>
      </c>
      <c r="I17" s="35"/>
    </row>
    <row r="18" spans="1:9" ht="19.95" customHeight="1" x14ac:dyDescent="0.3">
      <c r="A18" s="41" t="s">
        <v>22</v>
      </c>
      <c r="B18" s="41"/>
      <c r="C18" s="41"/>
      <c r="D18" s="11">
        <f>D16+D17</f>
        <v>0</v>
      </c>
      <c r="I18" s="35"/>
    </row>
    <row r="19" spans="1:9" x14ac:dyDescent="0.3">
      <c r="A19" s="4"/>
      <c r="I19" s="35"/>
    </row>
    <row r="20" spans="1:9" x14ac:dyDescent="0.3">
      <c r="A20" s="4"/>
      <c r="B20" s="40"/>
      <c r="C20" s="40"/>
      <c r="D20" s="40"/>
      <c r="I20" s="35"/>
    </row>
    <row r="21" spans="1:9" x14ac:dyDescent="0.3">
      <c r="I21" s="35"/>
    </row>
  </sheetData>
  <sheetProtection algorithmName="SHA-512" hashValue="gcgejfBU6aHQx3+xH2SS+lt2esfyyIhZGhVPjwBljpzjdbCYdAmNbxLe/MbpHGUOX/EO+oryCb6GkKaz0xVGSQ==" saltValue="R2Lt5QWqLJjSsmOuj59bhQ==" spinCount="100000" sheet="1" objects="1" scenarios="1" selectLockedCells="1"/>
  <mergeCells count="4">
    <mergeCell ref="A16:C16"/>
    <mergeCell ref="A17:B17"/>
    <mergeCell ref="A18:C18"/>
    <mergeCell ref="B20:D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03B5-F9D3-4DE3-A32E-9BF4CF40B7D7}">
  <dimension ref="A1:I19"/>
  <sheetViews>
    <sheetView tabSelected="1" workbookViewId="0">
      <selection activeCell="B7" sqref="B7"/>
    </sheetView>
  </sheetViews>
  <sheetFormatPr defaultColWidth="9.109375" defaultRowHeight="14.4" x14ac:dyDescent="0.3"/>
  <cols>
    <col min="1" max="1" width="45.6640625" style="2" customWidth="1"/>
    <col min="2" max="2" width="13.88671875" style="2" customWidth="1"/>
    <col min="3" max="3" width="14.33203125" style="2" customWidth="1"/>
    <col min="4" max="4" width="21" style="2" customWidth="1"/>
    <col min="5" max="5" width="8" style="2" customWidth="1"/>
    <col min="6" max="6" width="16.44140625" style="2" customWidth="1"/>
    <col min="7" max="7" width="10.109375" style="2" bestFit="1" customWidth="1"/>
    <col min="8" max="16384" width="9.109375" style="2"/>
  </cols>
  <sheetData>
    <row r="1" spans="1:9" x14ac:dyDescent="0.3">
      <c r="A1" s="1"/>
    </row>
    <row r="2" spans="1:9" ht="24" customHeight="1" x14ac:dyDescent="0.3">
      <c r="A2" s="12" t="s">
        <v>1</v>
      </c>
      <c r="B2" s="3"/>
    </row>
    <row r="3" spans="1:9" ht="24" customHeight="1" x14ac:dyDescent="0.3">
      <c r="A3" s="13" t="s">
        <v>44</v>
      </c>
    </row>
    <row r="4" spans="1:9" ht="24" customHeight="1" x14ac:dyDescent="0.3">
      <c r="A4" s="13" t="s">
        <v>19</v>
      </c>
      <c r="B4" s="17">
        <f>Cover!B9</f>
        <v>0</v>
      </c>
      <c r="C4" s="7"/>
      <c r="D4" s="7"/>
    </row>
    <row r="5" spans="1:9" x14ac:dyDescent="0.3">
      <c r="F5" s="5"/>
    </row>
    <row r="6" spans="1:9" ht="25.2" customHeight="1" x14ac:dyDescent="0.3">
      <c r="A6" s="9" t="s">
        <v>27</v>
      </c>
      <c r="B6" s="9" t="s">
        <v>25</v>
      </c>
      <c r="C6" s="9" t="s">
        <v>26</v>
      </c>
      <c r="D6" s="9" t="s">
        <v>20</v>
      </c>
      <c r="F6" s="5"/>
      <c r="I6" s="34"/>
    </row>
    <row r="7" spans="1:9" ht="28.8" x14ac:dyDescent="0.3">
      <c r="A7" s="36" t="s">
        <v>36</v>
      </c>
      <c r="B7" s="19">
        <v>1</v>
      </c>
      <c r="C7" s="8">
        <v>1</v>
      </c>
      <c r="D7" s="6">
        <f>B7*C7</f>
        <v>1</v>
      </c>
      <c r="I7" s="35"/>
    </row>
    <row r="8" spans="1:9" ht="28.8" x14ac:dyDescent="0.3">
      <c r="A8" s="36" t="s">
        <v>35</v>
      </c>
      <c r="B8" s="19">
        <v>1</v>
      </c>
      <c r="C8" s="8">
        <v>300</v>
      </c>
      <c r="D8" s="6">
        <f t="shared" ref="D8:D13" si="0">B8*C8</f>
        <v>300</v>
      </c>
      <c r="I8" s="35"/>
    </row>
    <row r="9" spans="1:9" ht="23.4" customHeight="1" x14ac:dyDescent="0.3">
      <c r="A9" s="16" t="s">
        <v>30</v>
      </c>
      <c r="B9" s="19">
        <v>1</v>
      </c>
      <c r="C9" s="8">
        <v>1</v>
      </c>
      <c r="D9" s="6">
        <f t="shared" si="0"/>
        <v>1</v>
      </c>
      <c r="I9" s="35"/>
    </row>
    <row r="10" spans="1:9" ht="23.4" customHeight="1" x14ac:dyDescent="0.3">
      <c r="A10" s="16" t="s">
        <v>31</v>
      </c>
      <c r="B10" s="19">
        <v>1</v>
      </c>
      <c r="C10" s="8">
        <v>1</v>
      </c>
      <c r="D10" s="6">
        <f t="shared" si="0"/>
        <v>1</v>
      </c>
      <c r="I10" s="34"/>
    </row>
    <row r="11" spans="1:9" ht="23.4" customHeight="1" x14ac:dyDescent="0.3">
      <c r="A11" s="16" t="s">
        <v>32</v>
      </c>
      <c r="B11" s="19">
        <v>1</v>
      </c>
      <c r="C11" s="8">
        <v>1</v>
      </c>
      <c r="D11" s="6">
        <f t="shared" si="0"/>
        <v>1</v>
      </c>
      <c r="F11" s="5"/>
      <c r="I11" s="35"/>
    </row>
    <row r="12" spans="1:9" ht="23.4" customHeight="1" x14ac:dyDescent="0.3">
      <c r="A12" s="16" t="s">
        <v>33</v>
      </c>
      <c r="B12" s="19">
        <v>1</v>
      </c>
      <c r="C12" s="8">
        <v>1</v>
      </c>
      <c r="D12" s="6">
        <f t="shared" si="0"/>
        <v>1</v>
      </c>
      <c r="F12" s="5"/>
      <c r="I12" s="35"/>
    </row>
    <row r="13" spans="1:9" ht="23.4" customHeight="1" x14ac:dyDescent="0.3">
      <c r="A13" s="16" t="s">
        <v>34</v>
      </c>
      <c r="B13" s="19">
        <v>1</v>
      </c>
      <c r="C13" s="8">
        <v>1</v>
      </c>
      <c r="D13" s="6">
        <f t="shared" si="0"/>
        <v>1</v>
      </c>
      <c r="F13" s="5"/>
      <c r="I13" s="35"/>
    </row>
    <row r="14" spans="1:9" ht="36" customHeight="1" x14ac:dyDescent="0.3">
      <c r="A14" s="39" t="s">
        <v>47</v>
      </c>
      <c r="B14" s="39"/>
      <c r="C14" s="39"/>
      <c r="D14" s="18">
        <f>SUM(D7:D13)</f>
        <v>306</v>
      </c>
      <c r="I14" s="35"/>
    </row>
    <row r="15" spans="1:9" ht="19.95" customHeight="1" x14ac:dyDescent="0.3">
      <c r="A15" s="41" t="s">
        <v>21</v>
      </c>
      <c r="B15" s="41"/>
      <c r="C15" s="10">
        <v>0.23</v>
      </c>
      <c r="D15" s="11">
        <f>D14*C15</f>
        <v>70.38000000000001</v>
      </c>
      <c r="I15" s="35"/>
    </row>
    <row r="16" spans="1:9" ht="19.95" customHeight="1" x14ac:dyDescent="0.3">
      <c r="A16" s="41" t="s">
        <v>22</v>
      </c>
      <c r="B16" s="41"/>
      <c r="C16" s="41"/>
      <c r="D16" s="11">
        <f>D14+D15</f>
        <v>376.38</v>
      </c>
      <c r="I16" s="35"/>
    </row>
    <row r="17" spans="1:9" x14ac:dyDescent="0.3">
      <c r="A17" s="4"/>
      <c r="I17" s="35"/>
    </row>
    <row r="18" spans="1:9" x14ac:dyDescent="0.3">
      <c r="A18" s="4"/>
      <c r="B18" s="40"/>
      <c r="C18" s="40"/>
      <c r="D18" s="40"/>
      <c r="I18" s="35"/>
    </row>
    <row r="19" spans="1:9" x14ac:dyDescent="0.3">
      <c r="I19" s="35"/>
    </row>
  </sheetData>
  <sheetProtection algorithmName="SHA-512" hashValue="erpY7oqss8Rt4JEmjcZmsS5degRfdM4TkY7xfBJxlPxm5eZwOM0PFt47kUkKlcvr6zdvVJvpzoqZ8+B1wCcd4g==" saltValue="mengabk/ylO/9djKEaE4sg==" spinCount="100000" sheet="1" objects="1" scenarios="1" selectLockedCells="1"/>
  <mergeCells count="4">
    <mergeCell ref="A14:C14"/>
    <mergeCell ref="A15:B15"/>
    <mergeCell ref="A16:C16"/>
    <mergeCell ref="B18:D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A495-AF16-4632-AC35-BB81800B1C77}">
  <dimension ref="A1:I19"/>
  <sheetViews>
    <sheetView workbookViewId="0">
      <selection activeCell="B7" sqref="B7"/>
    </sheetView>
  </sheetViews>
  <sheetFormatPr defaultColWidth="9.109375" defaultRowHeight="14.4" x14ac:dyDescent="0.3"/>
  <cols>
    <col min="1" max="1" width="45.6640625" style="2" customWidth="1"/>
    <col min="2" max="2" width="13.88671875" style="2" customWidth="1"/>
    <col min="3" max="3" width="14.33203125" style="2" customWidth="1"/>
    <col min="4" max="4" width="21" style="2" customWidth="1"/>
    <col min="5" max="5" width="8" style="2" customWidth="1"/>
    <col min="6" max="6" width="16.44140625" style="2" customWidth="1"/>
    <col min="7" max="7" width="10.109375" style="2" bestFit="1" customWidth="1"/>
    <col min="8" max="16384" width="9.109375" style="2"/>
  </cols>
  <sheetData>
    <row r="1" spans="1:9" x14ac:dyDescent="0.3">
      <c r="A1" s="1"/>
    </row>
    <row r="2" spans="1:9" ht="24" customHeight="1" x14ac:dyDescent="0.3">
      <c r="A2" s="12" t="s">
        <v>1</v>
      </c>
      <c r="B2" s="3"/>
    </row>
    <row r="3" spans="1:9" ht="24" customHeight="1" x14ac:dyDescent="0.3">
      <c r="A3" s="13" t="s">
        <v>43</v>
      </c>
    </row>
    <row r="4" spans="1:9" ht="24" customHeight="1" x14ac:dyDescent="0.3">
      <c r="A4" s="13" t="s">
        <v>19</v>
      </c>
      <c r="B4" s="17">
        <f>Cover!B9</f>
        <v>0</v>
      </c>
      <c r="C4" s="7"/>
      <c r="D4" s="7"/>
    </row>
    <row r="5" spans="1:9" x14ac:dyDescent="0.3">
      <c r="F5" s="5"/>
    </row>
    <row r="6" spans="1:9" ht="25.2" customHeight="1" x14ac:dyDescent="0.3">
      <c r="A6" s="9" t="s">
        <v>27</v>
      </c>
      <c r="B6" s="9" t="s">
        <v>25</v>
      </c>
      <c r="C6" s="9" t="s">
        <v>26</v>
      </c>
      <c r="D6" s="9" t="s">
        <v>20</v>
      </c>
      <c r="F6" s="5"/>
      <c r="I6" s="34"/>
    </row>
    <row r="7" spans="1:9" ht="28.8" x14ac:dyDescent="0.3">
      <c r="A7" s="36" t="s">
        <v>36</v>
      </c>
      <c r="B7" s="19">
        <v>0</v>
      </c>
      <c r="C7" s="8"/>
      <c r="D7" s="6">
        <f>B7*C7</f>
        <v>0</v>
      </c>
      <c r="I7" s="35"/>
    </row>
    <row r="8" spans="1:9" ht="28.8" x14ac:dyDescent="0.3">
      <c r="A8" s="36" t="s">
        <v>35</v>
      </c>
      <c r="B8" s="19">
        <v>0</v>
      </c>
      <c r="C8" s="8">
        <v>100</v>
      </c>
      <c r="D8" s="6">
        <f t="shared" ref="D8:D13" si="0">B8*C8</f>
        <v>0</v>
      </c>
      <c r="I8" s="35"/>
    </row>
    <row r="9" spans="1:9" ht="23.4" customHeight="1" x14ac:dyDescent="0.3">
      <c r="A9" s="16" t="s">
        <v>30</v>
      </c>
      <c r="B9" s="19">
        <v>0</v>
      </c>
      <c r="C9" s="8"/>
      <c r="D9" s="6">
        <f t="shared" si="0"/>
        <v>0</v>
      </c>
      <c r="I9" s="35"/>
    </row>
    <row r="10" spans="1:9" ht="23.4" customHeight="1" x14ac:dyDescent="0.3">
      <c r="A10" s="16" t="s">
        <v>31</v>
      </c>
      <c r="B10" s="19">
        <v>0</v>
      </c>
      <c r="C10" s="8"/>
      <c r="D10" s="6">
        <f t="shared" si="0"/>
        <v>0</v>
      </c>
      <c r="I10" s="34"/>
    </row>
    <row r="11" spans="1:9" ht="23.4" customHeight="1" x14ac:dyDescent="0.3">
      <c r="A11" s="16" t="s">
        <v>32</v>
      </c>
      <c r="B11" s="19">
        <v>0</v>
      </c>
      <c r="C11" s="8"/>
      <c r="D11" s="6">
        <f t="shared" si="0"/>
        <v>0</v>
      </c>
      <c r="F11" s="5"/>
      <c r="I11" s="35"/>
    </row>
    <row r="12" spans="1:9" ht="23.4" customHeight="1" x14ac:dyDescent="0.3">
      <c r="A12" s="16" t="s">
        <v>33</v>
      </c>
      <c r="B12" s="19">
        <v>0</v>
      </c>
      <c r="C12" s="8"/>
      <c r="D12" s="6">
        <f t="shared" si="0"/>
        <v>0</v>
      </c>
      <c r="F12" s="5"/>
      <c r="I12" s="35"/>
    </row>
    <row r="13" spans="1:9" ht="23.4" customHeight="1" x14ac:dyDescent="0.3">
      <c r="A13" s="16" t="s">
        <v>34</v>
      </c>
      <c r="B13" s="19">
        <v>0</v>
      </c>
      <c r="C13" s="8"/>
      <c r="D13" s="6">
        <f t="shared" si="0"/>
        <v>0</v>
      </c>
      <c r="F13" s="5"/>
      <c r="I13" s="35"/>
    </row>
    <row r="14" spans="1:9" ht="36" customHeight="1" x14ac:dyDescent="0.3">
      <c r="A14" s="39" t="s">
        <v>47</v>
      </c>
      <c r="B14" s="39"/>
      <c r="C14" s="39"/>
      <c r="D14" s="18">
        <f>SUM(D7:D13)</f>
        <v>0</v>
      </c>
      <c r="I14" s="35"/>
    </row>
    <row r="15" spans="1:9" ht="19.95" customHeight="1" x14ac:dyDescent="0.3">
      <c r="A15" s="41" t="s">
        <v>21</v>
      </c>
      <c r="B15" s="41"/>
      <c r="C15" s="10">
        <v>0.23</v>
      </c>
      <c r="D15" s="11">
        <f>D14*C15</f>
        <v>0</v>
      </c>
      <c r="I15" s="35"/>
    </row>
    <row r="16" spans="1:9" ht="19.95" customHeight="1" x14ac:dyDescent="0.3">
      <c r="A16" s="41" t="s">
        <v>22</v>
      </c>
      <c r="B16" s="41"/>
      <c r="C16" s="41"/>
      <c r="D16" s="11">
        <f>D14+D15</f>
        <v>0</v>
      </c>
      <c r="I16" s="35"/>
    </row>
    <row r="17" spans="1:9" x14ac:dyDescent="0.3">
      <c r="A17" s="4"/>
      <c r="I17" s="35"/>
    </row>
    <row r="18" spans="1:9" x14ac:dyDescent="0.3">
      <c r="A18" s="4"/>
      <c r="B18" s="40"/>
      <c r="C18" s="40"/>
      <c r="D18" s="40"/>
      <c r="I18" s="35"/>
    </row>
    <row r="19" spans="1:9" x14ac:dyDescent="0.3">
      <c r="I19" s="35"/>
    </row>
  </sheetData>
  <sheetProtection algorithmName="SHA-512" hashValue="HlM8EqNSUBfx3GVfN5w4QURhw9O3ttd7QrtlsMfRJemFs2RhXqSbVjKm5Wti4xqO48KmUsTqs5RtP+iR68aaJA==" saltValue="24eUbVIS4FWYDJNVaH4isw==" spinCount="100000" sheet="1" objects="1" scenarios="1" selectLockedCells="1"/>
  <mergeCells count="4">
    <mergeCell ref="A14:C14"/>
    <mergeCell ref="A15:B15"/>
    <mergeCell ref="A16:C16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D8A0-47D5-4969-A659-0E7DBA7D2CC4}">
  <dimension ref="A1:I16"/>
  <sheetViews>
    <sheetView workbookViewId="0">
      <selection activeCell="B11" sqref="B11"/>
    </sheetView>
  </sheetViews>
  <sheetFormatPr defaultColWidth="9.109375" defaultRowHeight="14.4" x14ac:dyDescent="0.3"/>
  <cols>
    <col min="1" max="1" width="61.88671875" style="2" bestFit="1" customWidth="1"/>
    <col min="2" max="2" width="13.88671875" style="2" customWidth="1"/>
    <col min="3" max="3" width="14.33203125" style="2" customWidth="1"/>
    <col min="4" max="4" width="21" style="2" customWidth="1"/>
    <col min="5" max="5" width="8" style="2" customWidth="1"/>
    <col min="6" max="6" width="16.44140625" style="2" customWidth="1"/>
    <col min="7" max="7" width="10.109375" style="2" bestFit="1" customWidth="1"/>
    <col min="8" max="16384" width="9.109375" style="2"/>
  </cols>
  <sheetData>
    <row r="1" spans="1:9" x14ac:dyDescent="0.3">
      <c r="A1" s="1"/>
    </row>
    <row r="2" spans="1:9" ht="24" customHeight="1" x14ac:dyDescent="0.3">
      <c r="A2" s="12" t="s">
        <v>1</v>
      </c>
      <c r="B2" s="3"/>
    </row>
    <row r="3" spans="1:9" ht="24" customHeight="1" x14ac:dyDescent="0.3">
      <c r="A3" s="13" t="s">
        <v>48</v>
      </c>
    </row>
    <row r="4" spans="1:9" ht="24" customHeight="1" x14ac:dyDescent="0.3">
      <c r="A4" s="13" t="s">
        <v>19</v>
      </c>
      <c r="B4" s="17">
        <f>Cover!B9</f>
        <v>0</v>
      </c>
      <c r="C4" s="7"/>
      <c r="D4" s="7"/>
    </row>
    <row r="5" spans="1:9" x14ac:dyDescent="0.3">
      <c r="F5" s="5"/>
    </row>
    <row r="6" spans="1:9" ht="25.2" customHeight="1" x14ac:dyDescent="0.3">
      <c r="A6" s="9" t="s">
        <v>27</v>
      </c>
      <c r="B6" s="9" t="s">
        <v>20</v>
      </c>
      <c r="D6" s="5"/>
      <c r="G6" s="34"/>
    </row>
    <row r="7" spans="1:9" x14ac:dyDescent="0.3">
      <c r="A7" s="36" t="s">
        <v>49</v>
      </c>
      <c r="B7" s="6">
        <f>'qPCR (1)'!D14</f>
        <v>0</v>
      </c>
      <c r="G7" s="35"/>
    </row>
    <row r="8" spans="1:9" x14ac:dyDescent="0.3">
      <c r="A8" s="36" t="s">
        <v>50</v>
      </c>
      <c r="B8" s="6">
        <f>'qPCR (2)'!D16</f>
        <v>0</v>
      </c>
      <c r="G8" s="35"/>
    </row>
    <row r="9" spans="1:9" ht="23.4" customHeight="1" x14ac:dyDescent="0.3">
      <c r="A9" s="16" t="s">
        <v>51</v>
      </c>
      <c r="B9" s="6">
        <f>'mbc (3)'!D14</f>
        <v>306</v>
      </c>
      <c r="G9" s="35"/>
    </row>
    <row r="10" spans="1:9" ht="23.4" customHeight="1" x14ac:dyDescent="0.3">
      <c r="A10" s="16" t="s">
        <v>52</v>
      </c>
      <c r="B10" s="6">
        <f>'mbc (4)'!D14</f>
        <v>0</v>
      </c>
      <c r="G10" s="34"/>
    </row>
    <row r="11" spans="1:9" ht="36" customHeight="1" x14ac:dyDescent="0.3">
      <c r="A11" s="37" t="s">
        <v>58</v>
      </c>
      <c r="B11" s="18">
        <f>SUM(B7:B10)</f>
        <v>306</v>
      </c>
      <c r="G11" s="35"/>
    </row>
    <row r="12" spans="1:9" ht="19.95" customHeight="1" x14ac:dyDescent="0.3">
      <c r="A12" s="38" t="s">
        <v>53</v>
      </c>
      <c r="B12" s="11">
        <f>B11*0.23</f>
        <v>70.38000000000001</v>
      </c>
      <c r="G12" s="35"/>
    </row>
    <row r="13" spans="1:9" ht="19.95" customHeight="1" x14ac:dyDescent="0.3">
      <c r="A13" s="38" t="s">
        <v>54</v>
      </c>
      <c r="B13" s="11">
        <f>B11+B12</f>
        <v>376.38</v>
      </c>
      <c r="G13" s="35"/>
    </row>
    <row r="14" spans="1:9" x14ac:dyDescent="0.3">
      <c r="A14" s="4"/>
      <c r="I14" s="35"/>
    </row>
    <row r="15" spans="1:9" x14ac:dyDescent="0.3">
      <c r="A15" s="4"/>
      <c r="B15" s="40"/>
      <c r="C15" s="40"/>
      <c r="D15" s="40"/>
      <c r="I15" s="35"/>
    </row>
    <row r="16" spans="1:9" x14ac:dyDescent="0.3">
      <c r="I16" s="35"/>
    </row>
  </sheetData>
  <sheetProtection algorithmName="SHA-512" hashValue="AoGv//uOedARLEugbNE1iFjizmJVM1+lcy6pBGReH6HMz+1UNiIdbRnS7P7pDIW3e9vIs7g/CXk+78d+FCGE3A==" saltValue="mZ/aE9hM6oQlRqC9X3jkmQ==" spinCount="100000" sheet="1" objects="1" scenarios="1" selectLockedCells="1"/>
  <mergeCells count="1">
    <mergeCell ref="B15:D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FEC8A9D42CE49A1EB38E9260F9AFA" ma:contentTypeVersion="46" ma:contentTypeDescription="Create a new document." ma:contentTypeScope="" ma:versionID="8fd45a40ed2e0819504e8acec4a52db7">
  <xsd:schema xmlns:xsd="http://www.w3.org/2001/XMLSchema" xmlns:xs="http://www.w3.org/2001/XMLSchema" xmlns:p="http://schemas.microsoft.com/office/2006/metadata/properties" xmlns:ns2="130a21ad-a70c-4153-8ed9-73bb6c18deee" xmlns:ns3="326eab84-8017-40bf-9424-4dfe0242d831" targetNamespace="http://schemas.microsoft.com/office/2006/metadata/properties" ma:root="true" ma:fieldsID="4b5288a258c03e19df82bd8372edd009" ns2:_="" ns3:_="">
    <xsd:import namespace="130a21ad-a70c-4153-8ed9-73bb6c18deee"/>
    <xsd:import namespace="326eab84-8017-40bf-9424-4dfe0242d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SmartSimpl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a21ad-a70c-4153-8ed9-73bb6c18d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description="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77f7c9-1617-4e4d-8f19-573fa34b7b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description="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description="" ma:hidden="true" ma:internalName="MediaServiceBillingMetadata" ma:readOnly="true">
      <xsd:simpleType>
        <xsd:restriction base="dms:Note"/>
      </xsd:simpleType>
    </xsd:element>
    <xsd:element name="SmartSimple" ma:index="24" nillable="true" ma:displayName="SmartSimple" ma:description="Susan" ma:format="Dropdown" ma:list="UserInfo" ma:SharePointGroup="0" ma:internalName="SmartSimp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AssignedTo" ma:index="25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6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7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8" nillable="true" ma:displayName="Approval status" ma:internalName="_ApprovalStatus" ma:readOnly="true">
      <xsd:simpleType>
        <xsd:restriction base="dms:Unknown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eab84-8017-40bf-9424-4dfe0242d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2aca5b-b806-46a4-b265-14fef2e19422}" ma:internalName="TaxCatchAll" ma:showField="CatchAllData" ma:web="326eab84-8017-40bf-9424-4dfe0242d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6eab84-8017-40bf-9424-4dfe0242d831" xsi:nil="true"/>
    <lcf76f155ced4ddcb4097134ff3c332f xmlns="130a21ad-a70c-4153-8ed9-73bb6c18deee">
      <Terms xmlns="http://schemas.microsoft.com/office/infopath/2007/PartnerControls"/>
    </lcf76f155ced4ddcb4097134ff3c332f>
    <SmartSimple xmlns="130a21ad-a70c-4153-8ed9-73bb6c18deee">
      <UserInfo>
        <DisplayName/>
        <AccountId xsi:nil="true"/>
        <AccountType/>
      </UserInfo>
    </SmartSimple>
    <_Flow_SignoffStatus xmlns="130a21ad-a70c-4153-8ed9-73bb6c18deee" xsi:nil="true"/>
    <_ApprovalAssignedTo xmlns="130a21ad-a70c-4153-8ed9-73bb6c18deee">
      <UserInfo>
        <DisplayName/>
        <AccountId xsi:nil="true"/>
        <AccountType/>
      </UserInfo>
    </_ApprovalAssignedTo>
    <_ApprovalStatus xmlns="130a21ad-a70c-4153-8ed9-73bb6c18deee">0</_ApprovalStatus>
    <_ApprovalRespondedBy xmlns="130a21ad-a70c-4153-8ed9-73bb6c18deee">
      <UserInfo>
        <DisplayName/>
        <AccountId xsi:nil="true"/>
        <AccountType/>
      </UserInfo>
    </_ApprovalRespondedBy>
    <_ApprovalSentBy xmlns="130a21ad-a70c-4153-8ed9-73bb6c18dee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792B0E38-4E88-44A0-8F70-7D9EB076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a21ad-a70c-4153-8ed9-73bb6c18deee"/>
    <ds:schemaRef ds:uri="326eab84-8017-40bf-9424-4dfe0242d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CD0C0-15CA-4249-AC1B-77AFFF8807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FBAD2E-9E62-4DD9-BACF-B806704DEF98}">
  <ds:schemaRefs>
    <ds:schemaRef ds:uri="http://schemas.microsoft.com/office/2006/metadata/properties"/>
    <ds:schemaRef ds:uri="http://schemas.microsoft.com/office/infopath/2007/PartnerControls"/>
    <ds:schemaRef ds:uri="326eab84-8017-40bf-9424-4dfe0242d831"/>
    <ds:schemaRef ds:uri="130a21ad-a70c-4153-8ed9-73bb6c18d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qPCR (1)</vt:lpstr>
      <vt:lpstr>qPCR (2)</vt:lpstr>
      <vt:lpstr>mbc (3)</vt:lpstr>
      <vt:lpstr>mbc (4)</vt:lpstr>
      <vt:lpstr>Total</vt:lpstr>
      <vt:lpstr>Cover!Print_Area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Deirdre Felloni</dc:creator>
  <cp:keywords/>
  <dc:description/>
  <cp:lastModifiedBy>Deirdre Felloni</cp:lastModifiedBy>
  <cp:revision/>
  <dcterms:created xsi:type="dcterms:W3CDTF">2025-01-21T09:38:07Z</dcterms:created>
  <dcterms:modified xsi:type="dcterms:W3CDTF">2026-07-02T12:13:31Z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0x010100C53FEC8A9D42CE49A1EB38E9260F9AFA</vt:lpwstr>
  </property>
  <property fmtid="{D5CDD505-2E9C-101B-9397-08002B2CF9AE}" pid="3" name="MediaServiceImageTags">
    <vt:lpwstr/>
  </property>
</Properties>
</file>