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G:\Headquarters Office\Senior Engineer Transportation\WINTER MAINTENANCE PLANS\Powerstown-Salt Barn Brine Unit. New structurers\Tender Documents\Brine Plant Tender\"/>
    </mc:Choice>
  </mc:AlternateContent>
  <xr:revisionPtr revIDLastSave="0" documentId="13_ncr:1_{CD048059-0BA4-4D5A-93BF-B7C483344FEF}" xr6:coauthVersionLast="47" xr6:coauthVersionMax="47" xr10:uidLastSave="{00000000-0000-0000-0000-000000000000}"/>
  <bookViews>
    <workbookView xWindow="-120" yWindow="-120" windowWidth="29040" windowHeight="15720" tabRatio="924" xr2:uid="{00000000-000D-0000-FFFF-FFFF00000000}"/>
  </bookViews>
  <sheets>
    <sheet name="BOQ" sheetId="1" r:id="rId1"/>
  </sheets>
  <definedNames>
    <definedName name="_xlnm._FilterDatabase" localSheetId="0" hidden="1">BOQ!$A$4:$G$47</definedName>
    <definedName name="_xlnm.Print_Titles" localSheetId="0">BOQ!$1:$5</definedName>
    <definedName name="Z_0F0E5EF7_1ACC_47DC_9958_A70506828876_.wvu.Cols" localSheetId="0" hidden="1">BOQ!$H:$H</definedName>
    <definedName name="Z_0F0E5EF7_1ACC_47DC_9958_A70506828876_.wvu.FilterData" localSheetId="0" hidden="1">BOQ!$A$4:$G$47</definedName>
    <definedName name="Z_0F0E5EF7_1ACC_47DC_9958_A70506828876_.wvu.PrintArea" localSheetId="0" hidden="1">BOQ!$A$1:$G$56</definedName>
    <definedName name="Z_0F0E5EF7_1ACC_47DC_9958_A70506828876_.wvu.PrintTitles" localSheetId="0" hidden="1">BOQ!$1:$5</definedName>
    <definedName name="Z_3B868544_AAAF_4E01_A503_01F150D891C7_.wvu.Cols" localSheetId="0" hidden="1">BOQ!$H:$H</definedName>
    <definedName name="Z_3B868544_AAAF_4E01_A503_01F150D891C7_.wvu.FilterData" localSheetId="0" hidden="1">BOQ!$A$4:$G$47</definedName>
    <definedName name="Z_3B868544_AAAF_4E01_A503_01F150D891C7_.wvu.PrintArea" localSheetId="0" hidden="1">BOQ!$A$1:$G$56</definedName>
    <definedName name="Z_3B868544_AAAF_4E01_A503_01F150D891C7_.wvu.PrintTitles" localSheetId="0" hidden="1">BOQ!$1:$5</definedName>
    <definedName name="Z_7F01F4BE_63DB_459B_B58F_D8C2918AC936_.wvu.Cols" localSheetId="0" hidden="1">BOQ!$H:$H</definedName>
    <definedName name="Z_7F01F4BE_63DB_459B_B58F_D8C2918AC936_.wvu.FilterData" localSheetId="0" hidden="1">BOQ!$A$4:$G$47</definedName>
    <definedName name="Z_7F01F4BE_63DB_459B_B58F_D8C2918AC936_.wvu.PrintArea" localSheetId="0" hidden="1">BOQ!$A$1:$G$56</definedName>
    <definedName name="Z_7F01F4BE_63DB_459B_B58F_D8C2918AC936_.wvu.PrintTitles" localSheetId="0" hidden="1">BOQ!$1:$5</definedName>
    <definedName name="Z_F4D5F858_0A81_4B69_BC87_8C82DC806326_.wvu.Cols" localSheetId="0" hidden="1">BOQ!$H:$H</definedName>
    <definedName name="Z_F4D5F858_0A81_4B69_BC87_8C82DC806326_.wvu.FilterData" localSheetId="0" hidden="1">BOQ!$A$4:$G$47</definedName>
    <definedName name="Z_F4D5F858_0A81_4B69_BC87_8C82DC806326_.wvu.PrintArea" localSheetId="0" hidden="1">BOQ!$A$1:$G$56</definedName>
    <definedName name="Z_F4D5F858_0A81_4B69_BC87_8C82DC806326_.wvu.PrintTitles" localSheetId="0" hidden="1">BOQ!$1:$5</definedName>
    <definedName name="Z_F6909A53_9066_466A_BCA7_1E5BF1F6D3E5_.wvu.Cols" localSheetId="0" hidden="1">BOQ!$H:$H</definedName>
    <definedName name="Z_F6909A53_9066_466A_BCA7_1E5BF1F6D3E5_.wvu.FilterData" localSheetId="0" hidden="1">BOQ!$A$4:$G$47</definedName>
    <definedName name="Z_F6909A53_9066_466A_BCA7_1E5BF1F6D3E5_.wvu.PrintArea" localSheetId="0" hidden="1">BOQ!$A$1:$G$56</definedName>
    <definedName name="Z_F6909A53_9066_466A_BCA7_1E5BF1F6D3E5_.wvu.PrintTitles" localSheetId="0" hidden="1">BOQ!$1:$5</definedName>
  </definedNames>
  <calcPr calcId="191029"/>
  <customWorkbookViews>
    <customWorkbookView name="Thomas Horan - Personal View" guid="{7F01F4BE-63DB-459B-B58F-D8C2918AC936}" mergeInterval="0" personalView="1" maximized="1" xWindow="-4" yWindow="-4" windowWidth="1928" windowHeight="1164" tabRatio="920" activeSheetId="3" showComments="commIndAndComment"/>
    <customWorkbookView name="David Conway - Personal View" guid="{F4D5F858-0A81-4B69-BC87-8C82DC806326}" mergeInterval="0" personalView="1" maximized="1" xWindow="1" yWindow="1" windowWidth="1596" windowHeight="980" tabRatio="920" activeSheetId="2"/>
    <customWorkbookView name="Roisin Doyle - Personal View" guid="{F6909A53-9066-466A-BCA7-1E5BF1F6D3E5}" mergeInterval="0" personalView="1" maximized="1" xWindow="1" yWindow="1" windowWidth="1916" windowHeight="862" tabRatio="920" activeSheetId="1" showComments="commIndAndComment"/>
    <customWorkbookView name="Contractor2 - Personal View" guid="{0F0E5EF7-1ACC-47DC-9958-A70506828876}" mergeInterval="0" personalView="1" maximized="1" xWindow="1358" yWindow="-8" windowWidth="1296" windowHeight="1000" tabRatio="920" activeSheetId="4"/>
    <customWorkbookView name="Ronan ROC. O'Connor - Personal View" guid="{3B868544-AAAF-4E01-A503-01F150D891C7}" mergeInterval="0" personalView="1" maximized="1" windowWidth="1249" windowHeight="802" tabRatio="920"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1" i="1" l="1"/>
  <c r="F50" i="1"/>
  <c r="F49" i="1"/>
  <c r="F48" i="1"/>
  <c r="F40" i="1"/>
  <c r="F28" i="1"/>
  <c r="F39" i="1"/>
  <c r="F38" i="1"/>
  <c r="F37" i="1" l="1"/>
  <c r="F36" i="1"/>
  <c r="F35" i="1"/>
  <c r="F34" i="1"/>
  <c r="F33" i="1"/>
  <c r="F32" i="1"/>
  <c r="F31" i="1"/>
  <c r="F30" i="1"/>
  <c r="F47" i="1"/>
  <c r="F46" i="1"/>
  <c r="F19" i="1"/>
  <c r="F20" i="1"/>
  <c r="F45" i="1" l="1"/>
  <c r="F26" i="1"/>
  <c r="F52" i="1" l="1"/>
  <c r="F29" i="1" l="1"/>
  <c r="F27" i="1"/>
  <c r="F18" i="1"/>
  <c r="F23" i="1" s="1"/>
  <c r="F14" i="1"/>
  <c r="F13" i="1"/>
  <c r="F12" i="1"/>
  <c r="F11" i="1"/>
  <c r="F10" i="1"/>
  <c r="F9" i="1"/>
  <c r="F42" i="1" l="1"/>
  <c r="F15" i="1"/>
  <c r="F54" i="1" l="1"/>
  <c r="F55" i="1" s="1"/>
  <c r="F56" i="1" s="1"/>
  <c r="A10" i="1" l="1"/>
  <c r="A11" i="1" s="1"/>
  <c r="A12" i="1" s="1"/>
  <c r="A13" i="1" s="1"/>
  <c r="A14" i="1" s="1"/>
  <c r="A27" i="1" l="1"/>
</calcChain>
</file>

<file path=xl/sharedStrings.xml><?xml version="1.0" encoding="utf-8"?>
<sst xmlns="http://schemas.openxmlformats.org/spreadsheetml/2006/main" count="81" uniqueCount="55">
  <si>
    <t>Item No.</t>
  </si>
  <si>
    <t>Item Description</t>
  </si>
  <si>
    <t>Unit</t>
  </si>
  <si>
    <t>Quantity</t>
  </si>
  <si>
    <t>Rate</t>
  </si>
  <si>
    <t>Amount €</t>
  </si>
  <si>
    <t xml:space="preserve"> Totals €</t>
  </si>
  <si>
    <t>CC-RMP-00100 - Preliminaries</t>
  </si>
  <si>
    <t>item</t>
  </si>
  <si>
    <t>Contractual Requirements</t>
  </si>
  <si>
    <t xml:space="preserve">Provision of performance bond 
</t>
  </si>
  <si>
    <t xml:space="preserve">Insurance of the Works
</t>
  </si>
  <si>
    <t xml:space="preserve">Contract Insurances; loss of or damage to Equipment, Plant and Materials, minimum amount of cover is the replacement cost
</t>
  </si>
  <si>
    <t xml:space="preserve">Third Party Insurance
</t>
  </si>
  <si>
    <t xml:space="preserve">Insurance against damage to persons and property
</t>
  </si>
  <si>
    <t xml:space="preserve">Main Works
</t>
  </si>
  <si>
    <t xml:space="preserve">Allow for compliance with the CCC particular requirements.
</t>
  </si>
  <si>
    <t>CCC Road Maintenance Facility, Powerstown</t>
  </si>
  <si>
    <t>Section Total</t>
  </si>
  <si>
    <t>Subtotal</t>
  </si>
  <si>
    <t>10% Contingency</t>
  </si>
  <si>
    <t>Total Tender (exclusive of all VAT)</t>
  </si>
  <si>
    <t>No.</t>
  </si>
  <si>
    <t>Concrete Plinth Construction</t>
  </si>
  <si>
    <t xml:space="preserve">Allow for detailed design of the proposed concrete plinth below proposed storage tanks and saturator, including the depth of any stone fill required and the design of any steel reinforcement required. The design should be based on the results of the site investigation carried out at the development site. The site investigation report has been included as part of this tender
</t>
  </si>
  <si>
    <t>Allow for the excavation of subsoil below the concrete plinth to the required depth and the supply and installation of hardcore fill as per the detailed design</t>
  </si>
  <si>
    <t>Allow for the construction of the raised concrete plinth as per the detailed design, including the supply and installation of all steel reinforcement and concrete.</t>
  </si>
  <si>
    <t>Allow for supply and installation of removable steel heavy duty vehicular bollards to perimeter of concrete plinth to prevent accidental damage to installed infrastructure</t>
  </si>
  <si>
    <t>Infrastructure</t>
  </si>
  <si>
    <t xml:space="preserve">Supply and installation of Hi-Speed salt saturator with a minimum storage capacity of 10,000 litres. The saturator should be capable of processing 12,000 litres/hour 
</t>
  </si>
  <si>
    <t>no.</t>
  </si>
  <si>
    <t>Allow for supply and installation truck safe breakaway connection assembly and truckfill anti-syphoning safety valve</t>
  </si>
  <si>
    <t>Allow for heavy duty stainless steel filtering grill within hopper</t>
  </si>
  <si>
    <t>Allow for supply and installation of automatic production pipework cleaning system</t>
  </si>
  <si>
    <t xml:space="preserve">no. </t>
  </si>
  <si>
    <t>Allow for testing and commissioning of all installed infrastructure, software and monitoring systems</t>
  </si>
  <si>
    <t>Allow for training of Carlow County Council staff with regard to the operation of the facility</t>
  </si>
  <si>
    <t>Allow for the provision of ancillary certification with regard to the supply, installation and commissioning of the infrastructure and associated monitoring systems</t>
  </si>
  <si>
    <t>Brine Storage and Mixing Facility</t>
  </si>
  <si>
    <t>Supply and installation of a category 5 breakwater tank with integrated pumping system for rainwater harvesting. Rainwater harvesting tank to have minimum capacity of 5000 litres. The proposed rainwater harvesting system if to include a water harvesting monitor and control system and a gutter filtration system.</t>
  </si>
  <si>
    <t>Allow for web based monitoring and reporting management system for all infrastructure. Allow for an SMS messaging module to alert on low salt, empty salt and all system errors.</t>
  </si>
  <si>
    <t>Allow for the provision full 24/7 warehouse tracking system (WTS) and logging software including full salt usage monitoring and reporting. Software should be capable of full audit logging of all production and pumping events.</t>
  </si>
  <si>
    <t>Allow for remote control and remote diagnostics of all infrastructure.</t>
  </si>
  <si>
    <t>Allow for the transportation, offloading, commissioning and testing of all infrastructure at the proposed site</t>
  </si>
  <si>
    <t>Testing, Commissioning and Maintenance</t>
  </si>
  <si>
    <t xml:space="preserve">Supply and installation of a GRP raw water storage tank with a minimum storage capacity of 40,000 litres
</t>
  </si>
  <si>
    <t>Allow for supply and installation of truck hose carrying pole with remote pump switching</t>
  </si>
  <si>
    <t xml:space="preserve">Supply and installation of a GRP brine storage tank with a minimum storage capacity of 40,000 litres. 
</t>
  </si>
  <si>
    <t>Allow for brine storage tank to be fitted with separate system for filling of ICB tanks for mobile winter operations</t>
  </si>
  <si>
    <t>Supply and installation of a PDV salt silo with a minimum storage capacity of 40m3 and salt silo control kit. The salt silo is to include a salt conveyor system, a gate valve and a control system with level sensing. Allow for dehumidifier system to be installed within salt silo</t>
  </si>
  <si>
    <t>Allow for supply and installation of high speed gritter brine pumping system with a minimum pump rate of 600 litres/minute. Pump to be capable of operating in reverse</t>
  </si>
  <si>
    <t>Allow for the provision of all maintenance information, user guides and any other relevant material required for the operation of the infrastructure and software. A customised depot specific manual should be provided to Carlow County Council at commissioning stage</t>
  </si>
  <si>
    <t>Commissioning and calibration of all installed infrastructure at the beginning of the winter season and decommissioning of all installed infrastructure at the end of the winter season for years 1 and 2. Provision of technical back-up service through remote monitoring, support, control and technical onsite maintenance for years 1 &amp; 2</t>
  </si>
  <si>
    <t>Commissioning and calibration of all installed infrastructure at the beginning of the winter season and decommissioning of all installed infrastructure at the end of the winter season for year 3. Provision of technical back-up service through remote monitoring, support, control and technical onsite maintenance for years 3.</t>
  </si>
  <si>
    <t>Commissioning and calibration of all installed infrastructure at the beginning of the winter season and decommissioning of all installed infrastructure at the end of the winter season for year 4. Provision of technical back-up service through remote monitoring, support, control and technical onsite maintenance for year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</si>
</sst>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
    <numFmt numFmtId="165" formatCode="_-[$€-2]\ * #,##0.00_-;\-[$€-2]\ * #,##0.00_-;_-[$€-2]\ * &quot;-&quot;??_-;_-@_-"/>
  </numFmts>
  <fonts count="1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2"/>
      <name val="Arial"/>
      <family val="2"/>
    </font>
    <font>
      <sz val="11"/>
      <color indexed="8"/>
      <name val="Arial"/>
      <family val="2"/>
    </font>
    <font>
      <b/>
      <sz val="11"/>
      <name val="Arial"/>
      <family val="2"/>
    </font>
    <font>
      <sz val="11"/>
      <name val="Arial"/>
      <family val="2"/>
    </font>
    <font>
      <b/>
      <sz val="11"/>
      <color indexed="8"/>
      <name val="Arial"/>
      <family val="2"/>
    </font>
    <font>
      <b/>
      <sz val="9"/>
      <name val="Arial"/>
      <family val="2"/>
    </font>
    <font>
      <sz val="9"/>
      <name val="Arial"/>
      <family val="2"/>
    </font>
    <font>
      <b/>
      <sz val="9"/>
      <color indexed="8"/>
      <name val="Arial"/>
      <family val="2"/>
    </font>
    <font>
      <sz val="8"/>
      <name val="Arial"/>
      <family val="2"/>
    </font>
    <font>
      <sz val="10"/>
      <name val="Arial"/>
      <family val="2"/>
    </font>
    <font>
      <u/>
      <sz val="11"/>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2">
    <xf numFmtId="0" fontId="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0" fontId="16" fillId="0" borderId="0"/>
    <xf numFmtId="0" fontId="7" fillId="0" borderId="0"/>
    <xf numFmtId="0" fontId="6" fillId="0" borderId="0"/>
    <xf numFmtId="44" fontId="1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4" fontId="6" fillId="0" borderId="0" applyFont="0" applyFill="0" applyBorder="0" applyAlignment="0" applyProtection="0"/>
    <xf numFmtId="0" fontId="5" fillId="0" borderId="0"/>
    <xf numFmtId="0" fontId="4" fillId="0" borderId="0"/>
    <xf numFmtId="0" fontId="18" fillId="0" borderId="0" applyNumberFormat="0" applyFill="0" applyBorder="0" applyAlignment="0" applyProtection="0"/>
    <xf numFmtId="0" fontId="3" fillId="0" borderId="0"/>
    <xf numFmtId="0" fontId="2" fillId="0" borderId="0"/>
    <xf numFmtId="0" fontId="1" fillId="0" borderId="0"/>
  </cellStyleXfs>
  <cellXfs count="45">
    <xf numFmtId="0" fontId="0" fillId="0" borderId="0" xfId="0"/>
    <xf numFmtId="0" fontId="8" fillId="0" borderId="0" xfId="0" applyFont="1" applyAlignment="1">
      <alignment horizontal="center" vertical="top"/>
    </xf>
    <xf numFmtId="0" fontId="13" fillId="0" borderId="0" xfId="0" applyFont="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horizontal="center" vertical="top"/>
    </xf>
    <xf numFmtId="0" fontId="10" fillId="0" borderId="2" xfId="0" applyFont="1" applyBorder="1" applyAlignment="1">
      <alignment horizontal="left" vertical="top" wrapText="1"/>
    </xf>
    <xf numFmtId="0" fontId="10" fillId="0" borderId="2" xfId="0" applyFont="1" applyBorder="1" applyAlignment="1">
      <alignment horizontal="center" vertical="top" wrapText="1"/>
    </xf>
    <xf numFmtId="0" fontId="10" fillId="0" borderId="2" xfId="0" applyFont="1" applyBorder="1" applyAlignment="1">
      <alignment horizontal="center" vertical="top"/>
    </xf>
    <xf numFmtId="0" fontId="12" fillId="0" borderId="2" xfId="0" applyFont="1" applyBorder="1" applyAlignment="1">
      <alignment horizontal="center" vertical="top"/>
    </xf>
    <xf numFmtId="0" fontId="11" fillId="0" borderId="1" xfId="0" applyFont="1" applyBorder="1" applyAlignment="1">
      <alignment vertical="top"/>
    </xf>
    <xf numFmtId="0" fontId="10" fillId="0" borderId="1" xfId="0" applyFont="1" applyBorder="1" applyAlignment="1">
      <alignment horizontal="center" vertical="top"/>
    </xf>
    <xf numFmtId="0" fontId="11" fillId="0" borderId="1" xfId="0" applyFont="1" applyBorder="1" applyAlignment="1">
      <alignment vertical="top" wrapText="1"/>
    </xf>
    <xf numFmtId="0" fontId="10" fillId="0" borderId="0" xfId="0" applyFont="1" applyAlignment="1">
      <alignment horizontal="center" vertical="top" wrapText="1"/>
    </xf>
    <xf numFmtId="0" fontId="12" fillId="0" borderId="2" xfId="0" applyFont="1" applyBorder="1" applyAlignment="1">
      <alignment horizontal="center" vertical="top" wrapText="1"/>
    </xf>
    <xf numFmtId="0" fontId="12" fillId="0" borderId="1" xfId="0" applyFont="1" applyBorder="1" applyAlignment="1">
      <alignment horizontal="center" vertical="top" wrapText="1"/>
    </xf>
    <xf numFmtId="0" fontId="14" fillId="0" borderId="0" xfId="0" applyFont="1" applyAlignment="1">
      <alignment horizontal="center" vertical="top"/>
    </xf>
    <xf numFmtId="0" fontId="15" fillId="0" borderId="0" xfId="0" applyFont="1" applyAlignment="1">
      <alignment horizontal="center" vertical="top"/>
    </xf>
    <xf numFmtId="0" fontId="13" fillId="0" borderId="0" xfId="0" applyFont="1" applyAlignment="1">
      <alignment horizontal="center" vertical="top"/>
    </xf>
    <xf numFmtId="0" fontId="14" fillId="0" borderId="0" xfId="0" applyFont="1" applyAlignment="1">
      <alignment vertical="top"/>
    </xf>
    <xf numFmtId="0" fontId="14" fillId="0" borderId="0" xfId="0" applyFont="1" applyAlignment="1">
      <alignment vertical="top" wrapText="1"/>
    </xf>
    <xf numFmtId="0" fontId="13" fillId="0" borderId="0" xfId="0" applyFont="1" applyAlignment="1">
      <alignment vertical="top"/>
    </xf>
    <xf numFmtId="0" fontId="10" fillId="0" borderId="1" xfId="0" applyFont="1" applyBorder="1" applyAlignment="1">
      <alignment horizontal="left" vertical="top" wrapText="1"/>
    </xf>
    <xf numFmtId="0" fontId="10" fillId="0" borderId="3" xfId="0" applyFont="1" applyBorder="1" applyAlignment="1">
      <alignment horizontal="left" vertical="top" wrapText="1"/>
    </xf>
    <xf numFmtId="0" fontId="10" fillId="0" borderId="3" xfId="0" applyFont="1" applyBorder="1" applyAlignment="1">
      <alignment horizontal="center" vertical="top"/>
    </xf>
    <xf numFmtId="0" fontId="12" fillId="0" borderId="3" xfId="0" applyFont="1" applyBorder="1" applyAlignment="1">
      <alignment horizontal="center" vertical="top"/>
    </xf>
    <xf numFmtId="0" fontId="12" fillId="0" borderId="3" xfId="0" applyFont="1" applyBorder="1" applyAlignment="1">
      <alignment horizontal="center" vertical="top" wrapText="1"/>
    </xf>
    <xf numFmtId="0" fontId="10" fillId="0" borderId="3" xfId="0" applyFont="1" applyBorder="1" applyAlignment="1">
      <alignment horizontal="center" vertical="top" wrapText="1"/>
    </xf>
    <xf numFmtId="164" fontId="10" fillId="0" borderId="4" xfId="0" applyNumberFormat="1" applyFont="1" applyBorder="1" applyAlignment="1">
      <alignment horizontal="center" vertical="center"/>
    </xf>
    <xf numFmtId="165" fontId="11" fillId="0" borderId="1" xfId="0" applyNumberFormat="1" applyFont="1" applyBorder="1" applyAlignment="1" applyProtection="1">
      <alignment horizontal="center" vertical="top" wrapText="1"/>
      <protection locked="0"/>
    </xf>
    <xf numFmtId="165" fontId="15" fillId="0" borderId="0" xfId="0" applyNumberFormat="1" applyFont="1" applyAlignment="1">
      <alignment horizontal="center" vertical="top"/>
    </xf>
    <xf numFmtId="165" fontId="12" fillId="0" borderId="3" xfId="0" applyNumberFormat="1" applyFont="1" applyBorder="1" applyAlignment="1">
      <alignment horizontal="center" vertical="top"/>
    </xf>
    <xf numFmtId="165" fontId="12" fillId="0" borderId="2" xfId="0" applyNumberFormat="1" applyFont="1" applyBorder="1" applyAlignment="1">
      <alignment horizontal="center" vertical="top"/>
    </xf>
    <xf numFmtId="165" fontId="12" fillId="0" borderId="1" xfId="0" applyNumberFormat="1" applyFont="1" applyBorder="1" applyAlignment="1">
      <alignment horizontal="center" vertical="top"/>
    </xf>
    <xf numFmtId="165" fontId="13" fillId="0" borderId="0" xfId="0" applyNumberFormat="1" applyFont="1" applyAlignment="1">
      <alignment vertical="top"/>
    </xf>
    <xf numFmtId="165" fontId="11" fillId="0" borderId="1" xfId="9" applyNumberFormat="1" applyFont="1" applyBorder="1" applyAlignment="1">
      <alignment horizontal="center" vertical="top" wrapText="1"/>
    </xf>
    <xf numFmtId="165" fontId="11" fillId="0" borderId="4" xfId="0" applyNumberFormat="1" applyFont="1" applyBorder="1" applyAlignment="1" applyProtection="1">
      <alignment horizontal="center" vertical="top" wrapText="1"/>
      <protection locked="0"/>
    </xf>
    <xf numFmtId="164" fontId="10" fillId="0" borderId="4" xfId="0" applyNumberFormat="1" applyFont="1" applyBorder="1" applyAlignment="1">
      <alignment horizontal="left" vertical="center"/>
    </xf>
    <xf numFmtId="165" fontId="10" fillId="0" borderId="4" xfId="0" applyNumberFormat="1" applyFont="1" applyBorder="1" applyAlignment="1">
      <alignment horizontal="center" vertical="center"/>
    </xf>
    <xf numFmtId="0" fontId="11" fillId="0" borderId="0" xfId="0" applyFont="1" applyAlignment="1">
      <alignment horizontal="center" vertical="top"/>
    </xf>
    <xf numFmtId="0" fontId="10" fillId="0" borderId="0" xfId="0" applyFont="1" applyAlignment="1">
      <alignment horizontal="center" vertical="top"/>
    </xf>
    <xf numFmtId="0" fontId="12" fillId="0" borderId="0" xfId="0" applyFont="1" applyAlignment="1">
      <alignment horizontal="center" vertical="top"/>
    </xf>
    <xf numFmtId="0" fontId="11" fillId="0" borderId="0" xfId="0" applyFont="1" applyAlignment="1">
      <alignment horizontal="center" vertical="top" wrapText="1"/>
    </xf>
    <xf numFmtId="0" fontId="10" fillId="0" borderId="0" xfId="0" applyFont="1" applyAlignment="1">
      <alignment vertical="top"/>
    </xf>
    <xf numFmtId="0" fontId="9" fillId="0" borderId="0" xfId="0" applyFont="1" applyAlignment="1">
      <alignment horizontal="center" vertical="top"/>
    </xf>
    <xf numFmtId="165" fontId="11" fillId="0" borderId="1" xfId="9" applyNumberFormat="1" applyFont="1" applyFill="1" applyBorder="1" applyAlignment="1">
      <alignment horizontal="center" vertical="top" wrapText="1"/>
    </xf>
  </cellXfs>
  <cellStyles count="22">
    <cellStyle name="Comma 2" xfId="1" xr:uid="{00000000-0005-0000-0000-000001000000}"/>
    <cellStyle name="Comma 2 2" xfId="2" xr:uid="{00000000-0005-0000-0000-000002000000}"/>
    <cellStyle name="Comma 2 2 2" xfId="12" xr:uid="{00000000-0005-0000-0000-000003000000}"/>
    <cellStyle name="Comma 2 3" xfId="11" xr:uid="{00000000-0005-0000-0000-000004000000}"/>
    <cellStyle name="Comma 3" xfId="3" xr:uid="{00000000-0005-0000-0000-000005000000}"/>
    <cellStyle name="Comma 3 2" xfId="13" xr:uid="{00000000-0005-0000-0000-000006000000}"/>
    <cellStyle name="Comma 4" xfId="10" xr:uid="{00000000-0005-0000-0000-000007000000}"/>
    <cellStyle name="Currency" xfId="9" builtinId="4"/>
    <cellStyle name="Currency 2" xfId="15" xr:uid="{00000000-0005-0000-0000-000009000000}"/>
    <cellStyle name="Hyperlink 2" xfId="18" xr:uid="{2644CF91-3CC3-4C26-9AD2-41FA456D6578}"/>
    <cellStyle name="Normal" xfId="0" builtinId="0"/>
    <cellStyle name="Normal 2" xfId="4" xr:uid="{00000000-0005-0000-0000-00000B000000}"/>
    <cellStyle name="Normal 2 3 2" xfId="5" xr:uid="{00000000-0005-0000-0000-00000C000000}"/>
    <cellStyle name="Normal 3" xfId="14" xr:uid="{00000000-0005-0000-0000-00000D000000}"/>
    <cellStyle name="Normal 3 2" xfId="6" xr:uid="{00000000-0005-0000-0000-00000E000000}"/>
    <cellStyle name="Normal 3 2 2" xfId="16" xr:uid="{4533649D-6CDE-435F-8915-12FC4026C63E}"/>
    <cellStyle name="Normal 4" xfId="7" xr:uid="{00000000-0005-0000-0000-00000F000000}"/>
    <cellStyle name="Normal 4 2" xfId="8" xr:uid="{00000000-0005-0000-0000-000010000000}"/>
    <cellStyle name="Normal 5" xfId="17" xr:uid="{EFC7146A-BA1B-46BC-AF77-84E001C1B102}"/>
    <cellStyle name="Normal 6" xfId="19" xr:uid="{59D8AF83-CBF6-431C-9BAB-F974528BDCB2}"/>
    <cellStyle name="Normal 7" xfId="20" xr:uid="{07CCB1F6-600F-488F-89F8-A2D3ACFF1E5E}"/>
    <cellStyle name="Normal 7 2" xfId="21" xr:uid="{5388FF49-3E51-460C-B14B-308C8B1285C5}"/>
  </cellStyles>
  <dxfs count="0"/>
  <tableStyles count="0" defaultTableStyle="TableStyleMedium9" defaultPivotStyle="PivotStyleLight16"/>
  <colors>
    <mruColors>
      <color rgb="FFBF19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56"/>
  <sheetViews>
    <sheetView tabSelected="1" view="pageBreakPreview" zoomScale="90" zoomScaleNormal="85" zoomScaleSheetLayoutView="90" zoomScalePageLayoutView="55" workbookViewId="0">
      <selection activeCell="B11" sqref="B11"/>
    </sheetView>
  </sheetViews>
  <sheetFormatPr defaultColWidth="9.140625" defaultRowHeight="12" x14ac:dyDescent="0.2"/>
  <cols>
    <col min="1" max="1" width="5.7109375" style="15" customWidth="1"/>
    <col min="2" max="2" width="58.7109375" style="18" customWidth="1"/>
    <col min="3" max="3" width="5.7109375" style="18" customWidth="1"/>
    <col min="4" max="4" width="8.7109375" style="18" customWidth="1"/>
    <col min="5" max="5" width="20.7109375" style="20" customWidth="1"/>
    <col min="6" max="6" width="20.7109375" style="33" customWidth="1"/>
    <col min="7" max="7" width="20.7109375" style="18" customWidth="1"/>
    <col min="8" max="9" width="9.85546875" style="18" customWidth="1"/>
    <col min="10" max="16384" width="9.140625" style="18"/>
  </cols>
  <sheetData>
    <row r="1" spans="1:7" ht="15.75" x14ac:dyDescent="0.2">
      <c r="A1" s="16"/>
      <c r="B1" s="2"/>
      <c r="C1" s="1" t="s">
        <v>17</v>
      </c>
      <c r="D1" s="17"/>
      <c r="E1" s="16"/>
      <c r="F1" s="29"/>
    </row>
    <row r="2" spans="1:7" ht="19.5" customHeight="1" x14ac:dyDescent="0.2">
      <c r="A2" s="16"/>
      <c r="B2" s="2"/>
      <c r="C2" s="1" t="s">
        <v>38</v>
      </c>
      <c r="D2" s="17"/>
      <c r="E2" s="16"/>
      <c r="F2" s="29"/>
    </row>
    <row r="3" spans="1:7" ht="19.5" customHeight="1" x14ac:dyDescent="0.2">
      <c r="A3" s="16"/>
      <c r="B3" s="2"/>
      <c r="C3" s="1"/>
      <c r="D3" s="17"/>
      <c r="E3" s="16"/>
      <c r="F3" s="29"/>
    </row>
    <row r="4" spans="1:7" ht="30" x14ac:dyDescent="0.2">
      <c r="A4" s="26" t="s">
        <v>0</v>
      </c>
      <c r="B4" s="22" t="s">
        <v>1</v>
      </c>
      <c r="C4" s="23" t="s">
        <v>2</v>
      </c>
      <c r="D4" s="23" t="s">
        <v>3</v>
      </c>
      <c r="E4" s="24" t="s">
        <v>4</v>
      </c>
      <c r="F4" s="30" t="s">
        <v>5</v>
      </c>
      <c r="G4" s="25" t="s">
        <v>6</v>
      </c>
    </row>
    <row r="5" spans="1:7" ht="15" x14ac:dyDescent="0.2">
      <c r="A5" s="6"/>
      <c r="B5" s="5"/>
      <c r="C5" s="7"/>
      <c r="D5" s="7"/>
      <c r="E5" s="8"/>
      <c r="F5" s="31"/>
      <c r="G5" s="13"/>
    </row>
    <row r="6" spans="1:7" ht="30" x14ac:dyDescent="0.2">
      <c r="A6" s="12"/>
      <c r="B6" s="21" t="s">
        <v>15</v>
      </c>
      <c r="C6" s="39"/>
      <c r="D6" s="10"/>
      <c r="E6" s="40"/>
      <c r="F6" s="32"/>
      <c r="G6" s="14"/>
    </row>
    <row r="7" spans="1:7" ht="15" x14ac:dyDescent="0.2">
      <c r="A7" s="38"/>
      <c r="B7" s="21" t="s">
        <v>7</v>
      </c>
      <c r="C7" s="41"/>
      <c r="D7" s="9"/>
      <c r="E7" s="42"/>
      <c r="F7" s="32"/>
      <c r="G7" s="9"/>
    </row>
    <row r="8" spans="1:7" ht="15" x14ac:dyDescent="0.2">
      <c r="A8" s="38"/>
      <c r="B8" s="21" t="s">
        <v>9</v>
      </c>
      <c r="C8" s="41"/>
      <c r="D8" s="9"/>
      <c r="E8" s="42"/>
      <c r="F8" s="32"/>
      <c r="G8" s="9"/>
    </row>
    <row r="9" spans="1:7" s="19" customFormat="1" ht="28.5" x14ac:dyDescent="0.2">
      <c r="A9" s="43">
        <v>1</v>
      </c>
      <c r="B9" s="3" t="s">
        <v>10</v>
      </c>
      <c r="C9" s="41" t="s">
        <v>8</v>
      </c>
      <c r="D9" s="4">
        <v>1</v>
      </c>
      <c r="E9" s="34"/>
      <c r="F9" s="28">
        <f>D9*E9</f>
        <v>0</v>
      </c>
      <c r="G9" s="11"/>
    </row>
    <row r="10" spans="1:7" s="19" customFormat="1" ht="28.5" x14ac:dyDescent="0.2">
      <c r="A10" s="43">
        <f t="shared" ref="A10:A14" si="0">A9+1</f>
        <v>2</v>
      </c>
      <c r="B10" s="3" t="s">
        <v>11</v>
      </c>
      <c r="C10" s="41" t="s">
        <v>8</v>
      </c>
      <c r="D10" s="4">
        <v>1</v>
      </c>
      <c r="E10" s="34"/>
      <c r="F10" s="28">
        <f t="shared" ref="F10:F40" si="1">D10*E10</f>
        <v>0</v>
      </c>
      <c r="G10" s="11"/>
    </row>
    <row r="11" spans="1:7" s="19" customFormat="1" ht="57" x14ac:dyDescent="0.2">
      <c r="A11" s="43">
        <f t="shared" si="0"/>
        <v>3</v>
      </c>
      <c r="B11" s="3" t="s">
        <v>12</v>
      </c>
      <c r="C11" s="41" t="s">
        <v>8</v>
      </c>
      <c r="D11" s="4">
        <v>1</v>
      </c>
      <c r="E11" s="34"/>
      <c r="F11" s="28">
        <f t="shared" si="1"/>
        <v>0</v>
      </c>
      <c r="G11" s="11"/>
    </row>
    <row r="12" spans="1:7" s="19" customFormat="1" ht="28.5" x14ac:dyDescent="0.2">
      <c r="A12" s="43">
        <f t="shared" si="0"/>
        <v>4</v>
      </c>
      <c r="B12" s="3" t="s">
        <v>13</v>
      </c>
      <c r="C12" s="41" t="s">
        <v>8</v>
      </c>
      <c r="D12" s="4">
        <v>1</v>
      </c>
      <c r="E12" s="34"/>
      <c r="F12" s="28">
        <f t="shared" si="1"/>
        <v>0</v>
      </c>
      <c r="G12" s="11"/>
    </row>
    <row r="13" spans="1:7" s="19" customFormat="1" ht="28.5" x14ac:dyDescent="0.2">
      <c r="A13" s="43">
        <f t="shared" si="0"/>
        <v>5</v>
      </c>
      <c r="B13" s="3" t="s">
        <v>14</v>
      </c>
      <c r="C13" s="41" t="s">
        <v>8</v>
      </c>
      <c r="D13" s="4">
        <v>1</v>
      </c>
      <c r="E13" s="34"/>
      <c r="F13" s="28">
        <f t="shared" si="1"/>
        <v>0</v>
      </c>
      <c r="G13" s="11"/>
    </row>
    <row r="14" spans="1:7" s="19" customFormat="1" ht="28.5" x14ac:dyDescent="0.2">
      <c r="A14" s="43">
        <f t="shared" si="0"/>
        <v>6</v>
      </c>
      <c r="B14" s="3" t="s">
        <v>16</v>
      </c>
      <c r="C14" s="41" t="s">
        <v>8</v>
      </c>
      <c r="D14" s="4">
        <v>1</v>
      </c>
      <c r="E14" s="34"/>
      <c r="F14" s="28">
        <f t="shared" si="1"/>
        <v>0</v>
      </c>
      <c r="G14" s="11"/>
    </row>
    <row r="15" spans="1:7" s="19" customFormat="1" ht="15" x14ac:dyDescent="0.2">
      <c r="A15" s="43"/>
      <c r="B15" s="21" t="s">
        <v>18</v>
      </c>
      <c r="C15" s="41"/>
      <c r="D15" s="4"/>
      <c r="E15" s="34"/>
      <c r="F15" s="28">
        <f>SUM(F9:F14)</f>
        <v>0</v>
      </c>
      <c r="G15" s="11"/>
    </row>
    <row r="16" spans="1:7" s="19" customFormat="1" ht="14.25" x14ac:dyDescent="0.2">
      <c r="A16" s="43"/>
      <c r="B16" s="3"/>
      <c r="C16" s="41"/>
      <c r="D16" s="4"/>
      <c r="E16" s="34"/>
      <c r="F16" s="28"/>
      <c r="G16" s="11"/>
    </row>
    <row r="17" spans="1:7" s="19" customFormat="1" ht="15" x14ac:dyDescent="0.2">
      <c r="A17" s="43"/>
      <c r="B17" s="21" t="s">
        <v>23</v>
      </c>
      <c r="C17" s="41"/>
      <c r="D17" s="4"/>
      <c r="E17" s="44"/>
      <c r="F17" s="28"/>
      <c r="G17" s="11"/>
    </row>
    <row r="18" spans="1:7" s="19" customFormat="1" ht="114" x14ac:dyDescent="0.2">
      <c r="A18" s="43">
        <v>7</v>
      </c>
      <c r="B18" s="3" t="s">
        <v>24</v>
      </c>
      <c r="C18" s="41" t="s">
        <v>8</v>
      </c>
      <c r="D18" s="4">
        <v>1</v>
      </c>
      <c r="E18" s="34"/>
      <c r="F18" s="28">
        <f t="shared" si="1"/>
        <v>0</v>
      </c>
      <c r="G18" s="11"/>
    </row>
    <row r="19" spans="1:7" s="19" customFormat="1" ht="42.75" x14ac:dyDescent="0.2">
      <c r="A19" s="38">
        <v>8</v>
      </c>
      <c r="B19" s="3" t="s">
        <v>25</v>
      </c>
      <c r="C19" s="41" t="s">
        <v>8</v>
      </c>
      <c r="D19" s="9">
        <v>1</v>
      </c>
      <c r="E19" s="42"/>
      <c r="F19" s="28">
        <f t="shared" ref="F19" si="2">D19*E19</f>
        <v>0</v>
      </c>
      <c r="G19" s="9"/>
    </row>
    <row r="20" spans="1:7" ht="42.75" x14ac:dyDescent="0.2">
      <c r="A20" s="38">
        <v>9</v>
      </c>
      <c r="B20" s="3" t="s">
        <v>26</v>
      </c>
      <c r="C20" s="41" t="s">
        <v>8</v>
      </c>
      <c r="D20" s="9">
        <v>1</v>
      </c>
      <c r="E20" s="42"/>
      <c r="F20" s="28">
        <f t="shared" si="1"/>
        <v>0</v>
      </c>
      <c r="G20" s="9"/>
    </row>
    <row r="21" spans="1:7" ht="42.75" x14ac:dyDescent="0.2">
      <c r="A21" s="38">
        <v>10</v>
      </c>
      <c r="B21" s="3" t="s">
        <v>27</v>
      </c>
      <c r="C21" s="41"/>
      <c r="D21" s="9"/>
      <c r="E21" s="42"/>
      <c r="F21" s="28"/>
      <c r="G21" s="9"/>
    </row>
    <row r="22" spans="1:7" ht="15" x14ac:dyDescent="0.2">
      <c r="A22" s="38"/>
      <c r="B22" s="3"/>
      <c r="C22" s="41"/>
      <c r="D22" s="9"/>
      <c r="E22" s="42"/>
      <c r="F22" s="28"/>
      <c r="G22" s="9"/>
    </row>
    <row r="23" spans="1:7" ht="15" x14ac:dyDescent="0.2">
      <c r="A23" s="38"/>
      <c r="B23" s="21" t="s">
        <v>18</v>
      </c>
      <c r="C23" s="41"/>
      <c r="D23" s="4"/>
      <c r="E23" s="34"/>
      <c r="F23" s="28">
        <f>SUM(F18:F20)</f>
        <v>0</v>
      </c>
      <c r="G23" s="9"/>
    </row>
    <row r="24" spans="1:7" ht="15" x14ac:dyDescent="0.2">
      <c r="A24" s="38"/>
      <c r="B24" s="3"/>
      <c r="C24" s="41"/>
      <c r="D24" s="9"/>
      <c r="E24" s="42"/>
      <c r="F24" s="28"/>
      <c r="G24" s="9"/>
    </row>
    <row r="25" spans="1:7" s="19" customFormat="1" ht="15" x14ac:dyDescent="0.2">
      <c r="A25" s="43"/>
      <c r="B25" s="21" t="s">
        <v>28</v>
      </c>
      <c r="C25" s="41"/>
      <c r="D25" s="4"/>
      <c r="E25" s="34"/>
      <c r="F25" s="28"/>
      <c r="G25" s="11"/>
    </row>
    <row r="26" spans="1:7" s="19" customFormat="1" ht="57" x14ac:dyDescent="0.2">
      <c r="A26" s="43">
        <v>11</v>
      </c>
      <c r="B26" s="3" t="s">
        <v>29</v>
      </c>
      <c r="C26" s="41" t="s">
        <v>22</v>
      </c>
      <c r="D26" s="4">
        <v>1</v>
      </c>
      <c r="E26" s="34"/>
      <c r="F26" s="28">
        <f t="shared" ref="F26" si="3">D26*E26</f>
        <v>0</v>
      </c>
      <c r="G26" s="11"/>
    </row>
    <row r="27" spans="1:7" s="19" customFormat="1" ht="39" customHeight="1" x14ac:dyDescent="0.2">
      <c r="A27" s="43">
        <f t="shared" ref="A27" si="4">A26+1</f>
        <v>12</v>
      </c>
      <c r="B27" s="3" t="s">
        <v>47</v>
      </c>
      <c r="C27" s="41" t="s">
        <v>22</v>
      </c>
      <c r="D27" s="4">
        <v>1</v>
      </c>
      <c r="E27" s="34"/>
      <c r="F27" s="28">
        <f t="shared" si="1"/>
        <v>0</v>
      </c>
      <c r="G27" s="11"/>
    </row>
    <row r="28" spans="1:7" s="19" customFormat="1" ht="39" customHeight="1" x14ac:dyDescent="0.2">
      <c r="A28" s="43">
        <v>13</v>
      </c>
      <c r="B28" s="3" t="s">
        <v>48</v>
      </c>
      <c r="C28" s="41" t="s">
        <v>22</v>
      </c>
      <c r="D28" s="4">
        <v>1</v>
      </c>
      <c r="E28" s="34"/>
      <c r="F28" s="28">
        <f t="shared" si="1"/>
        <v>0</v>
      </c>
      <c r="G28" s="11"/>
    </row>
    <row r="29" spans="1:7" s="19" customFormat="1" ht="42.75" x14ac:dyDescent="0.2">
      <c r="A29" s="43">
        <v>14</v>
      </c>
      <c r="B29" s="3" t="s">
        <v>45</v>
      </c>
      <c r="C29" s="41" t="s">
        <v>22</v>
      </c>
      <c r="D29" s="4">
        <v>1</v>
      </c>
      <c r="E29" s="34"/>
      <c r="F29" s="28">
        <f t="shared" si="1"/>
        <v>0</v>
      </c>
      <c r="G29" s="11"/>
    </row>
    <row r="30" spans="1:7" s="19" customFormat="1" ht="71.25" x14ac:dyDescent="0.2">
      <c r="A30" s="43">
        <v>15</v>
      </c>
      <c r="B30" s="3" t="s">
        <v>49</v>
      </c>
      <c r="C30" s="41" t="s">
        <v>22</v>
      </c>
      <c r="D30" s="4">
        <v>1</v>
      </c>
      <c r="E30" s="34"/>
      <c r="F30" s="28">
        <f t="shared" si="1"/>
        <v>0</v>
      </c>
      <c r="G30" s="11"/>
    </row>
    <row r="31" spans="1:7" s="19" customFormat="1" ht="85.5" x14ac:dyDescent="0.2">
      <c r="A31" s="43">
        <v>16</v>
      </c>
      <c r="B31" s="3" t="s">
        <v>39</v>
      </c>
      <c r="C31" s="41" t="s">
        <v>30</v>
      </c>
      <c r="D31" s="4">
        <v>1</v>
      </c>
      <c r="E31" s="34"/>
      <c r="F31" s="28">
        <f t="shared" si="1"/>
        <v>0</v>
      </c>
      <c r="G31" s="11"/>
    </row>
    <row r="32" spans="1:7" s="19" customFormat="1" ht="42.75" x14ac:dyDescent="0.2">
      <c r="A32" s="43">
        <v>17</v>
      </c>
      <c r="B32" s="3" t="s">
        <v>40</v>
      </c>
      <c r="C32" s="41" t="s">
        <v>30</v>
      </c>
      <c r="D32" s="4">
        <v>1</v>
      </c>
      <c r="E32" s="34"/>
      <c r="F32" s="28">
        <f t="shared" si="1"/>
        <v>0</v>
      </c>
      <c r="G32" s="11"/>
    </row>
    <row r="33" spans="1:7" s="19" customFormat="1" ht="36.75" customHeight="1" x14ac:dyDescent="0.2">
      <c r="A33" s="43">
        <v>18</v>
      </c>
      <c r="B33" s="3" t="s">
        <v>31</v>
      </c>
      <c r="C33" s="41" t="s">
        <v>30</v>
      </c>
      <c r="D33" s="4">
        <v>1</v>
      </c>
      <c r="E33" s="34"/>
      <c r="F33" s="28">
        <f t="shared" si="1"/>
        <v>0</v>
      </c>
      <c r="G33" s="11"/>
    </row>
    <row r="34" spans="1:7" s="19" customFormat="1" ht="42.75" x14ac:dyDescent="0.2">
      <c r="A34" s="43">
        <v>19</v>
      </c>
      <c r="B34" s="3" t="s">
        <v>50</v>
      </c>
      <c r="C34" s="41" t="s">
        <v>30</v>
      </c>
      <c r="D34" s="4">
        <v>1</v>
      </c>
      <c r="E34" s="34"/>
      <c r="F34" s="28">
        <f t="shared" si="1"/>
        <v>0</v>
      </c>
      <c r="G34" s="11"/>
    </row>
    <row r="35" spans="1:7" s="19" customFormat="1" ht="28.5" x14ac:dyDescent="0.2">
      <c r="A35" s="43">
        <v>20</v>
      </c>
      <c r="B35" s="3" t="s">
        <v>46</v>
      </c>
      <c r="C35" s="41" t="s">
        <v>30</v>
      </c>
      <c r="D35" s="4">
        <v>1</v>
      </c>
      <c r="E35" s="34"/>
      <c r="F35" s="28">
        <f t="shared" si="1"/>
        <v>0</v>
      </c>
      <c r="G35" s="11"/>
    </row>
    <row r="36" spans="1:7" s="19" customFormat="1" ht="14.25" x14ac:dyDescent="0.2">
      <c r="A36" s="43">
        <v>21</v>
      </c>
      <c r="B36" s="3" t="s">
        <v>32</v>
      </c>
      <c r="C36" s="41" t="s">
        <v>34</v>
      </c>
      <c r="D36" s="4">
        <v>1</v>
      </c>
      <c r="E36" s="34"/>
      <c r="F36" s="28">
        <f t="shared" si="1"/>
        <v>0</v>
      </c>
      <c r="G36" s="11"/>
    </row>
    <row r="37" spans="1:7" s="19" customFormat="1" ht="28.5" x14ac:dyDescent="0.2">
      <c r="A37" s="43">
        <v>22</v>
      </c>
      <c r="B37" s="3" t="s">
        <v>33</v>
      </c>
      <c r="C37" s="41" t="s">
        <v>30</v>
      </c>
      <c r="D37" s="4">
        <v>1</v>
      </c>
      <c r="E37" s="34"/>
      <c r="F37" s="28">
        <f t="shared" si="1"/>
        <v>0</v>
      </c>
      <c r="G37" s="11"/>
    </row>
    <row r="38" spans="1:7" s="19" customFormat="1" ht="28.5" x14ac:dyDescent="0.2">
      <c r="A38" s="43">
        <v>23</v>
      </c>
      <c r="B38" s="3" t="s">
        <v>43</v>
      </c>
      <c r="C38" s="41" t="s">
        <v>8</v>
      </c>
      <c r="D38" s="4">
        <v>1</v>
      </c>
      <c r="E38" s="34"/>
      <c r="F38" s="28">
        <f t="shared" si="1"/>
        <v>0</v>
      </c>
      <c r="G38" s="11"/>
    </row>
    <row r="39" spans="1:7" s="19" customFormat="1" ht="57" x14ac:dyDescent="0.2">
      <c r="A39" s="43">
        <v>24</v>
      </c>
      <c r="B39" s="3" t="s">
        <v>41</v>
      </c>
      <c r="C39" s="41" t="s">
        <v>8</v>
      </c>
      <c r="D39" s="4">
        <v>1</v>
      </c>
      <c r="E39" s="34"/>
      <c r="F39" s="28">
        <f t="shared" si="1"/>
        <v>0</v>
      </c>
      <c r="G39" s="11"/>
    </row>
    <row r="40" spans="1:7" s="19" customFormat="1" ht="28.5" x14ac:dyDescent="0.2">
      <c r="A40" s="43">
        <v>25</v>
      </c>
      <c r="B40" s="3" t="s">
        <v>42</v>
      </c>
      <c r="C40" s="41"/>
      <c r="D40" s="4"/>
      <c r="E40" s="34"/>
      <c r="F40" s="28">
        <f t="shared" si="1"/>
        <v>0</v>
      </c>
      <c r="G40" s="11"/>
    </row>
    <row r="41" spans="1:7" s="19" customFormat="1" ht="14.25" x14ac:dyDescent="0.2">
      <c r="A41" s="43"/>
      <c r="B41" s="3"/>
      <c r="C41" s="41"/>
      <c r="D41" s="4"/>
      <c r="E41" s="34"/>
      <c r="F41" s="28"/>
      <c r="G41" s="11"/>
    </row>
    <row r="42" spans="1:7" s="19" customFormat="1" ht="15" x14ac:dyDescent="0.2">
      <c r="A42" s="43"/>
      <c r="B42" s="21" t="s">
        <v>18</v>
      </c>
      <c r="C42" s="41"/>
      <c r="D42" s="4"/>
      <c r="E42" s="34"/>
      <c r="F42" s="28">
        <f>SUM(F26:F29)</f>
        <v>0</v>
      </c>
      <c r="G42" s="11"/>
    </row>
    <row r="43" spans="1:7" s="19" customFormat="1" ht="14.25" x14ac:dyDescent="0.2">
      <c r="A43" s="43"/>
      <c r="B43" s="3"/>
      <c r="C43" s="41"/>
      <c r="D43" s="4"/>
      <c r="E43" s="34"/>
      <c r="F43" s="28"/>
      <c r="G43" s="11"/>
    </row>
    <row r="44" spans="1:7" s="19" customFormat="1" ht="15" x14ac:dyDescent="0.2">
      <c r="A44" s="43"/>
      <c r="B44" s="21" t="s">
        <v>44</v>
      </c>
      <c r="C44" s="41"/>
      <c r="D44" s="4"/>
      <c r="E44" s="34"/>
      <c r="F44" s="28"/>
      <c r="G44" s="11"/>
    </row>
    <row r="45" spans="1:7" s="19" customFormat="1" ht="45.75" customHeight="1" x14ac:dyDescent="0.2">
      <c r="A45" s="43">
        <v>26</v>
      </c>
      <c r="B45" s="3" t="s">
        <v>35</v>
      </c>
      <c r="C45" s="41" t="s">
        <v>8</v>
      </c>
      <c r="D45" s="4">
        <v>1</v>
      </c>
      <c r="E45" s="34"/>
      <c r="F45" s="28">
        <f t="shared" ref="F45:F51" si="5">D45*E45</f>
        <v>0</v>
      </c>
      <c r="G45" s="11"/>
    </row>
    <row r="46" spans="1:7" s="19" customFormat="1" ht="74.25" customHeight="1" x14ac:dyDescent="0.2">
      <c r="A46" s="43">
        <v>27</v>
      </c>
      <c r="B46" s="3" t="s">
        <v>51</v>
      </c>
      <c r="C46" s="41" t="s">
        <v>8</v>
      </c>
      <c r="D46" s="4">
        <v>1</v>
      </c>
      <c r="E46" s="34"/>
      <c r="F46" s="28">
        <f t="shared" si="5"/>
        <v>0</v>
      </c>
      <c r="G46" s="11"/>
    </row>
    <row r="47" spans="1:7" s="19" customFormat="1" ht="31.5" customHeight="1" x14ac:dyDescent="0.2">
      <c r="A47" s="43">
        <v>28</v>
      </c>
      <c r="B47" s="3" t="s">
        <v>36</v>
      </c>
      <c r="C47" s="41" t="s">
        <v>8</v>
      </c>
      <c r="D47" s="4">
        <v>1</v>
      </c>
      <c r="E47" s="34"/>
      <c r="F47" s="28">
        <f t="shared" si="5"/>
        <v>0</v>
      </c>
      <c r="G47" s="11"/>
    </row>
    <row r="48" spans="1:7" s="19" customFormat="1" ht="31.5" customHeight="1" x14ac:dyDescent="0.2">
      <c r="A48" s="43">
        <v>29</v>
      </c>
      <c r="B48" s="3" t="s">
        <v>37</v>
      </c>
      <c r="C48" s="41" t="s">
        <v>8</v>
      </c>
      <c r="D48" s="4">
        <v>1</v>
      </c>
      <c r="E48" s="34"/>
      <c r="F48" s="28">
        <f t="shared" si="5"/>
        <v>0</v>
      </c>
      <c r="G48" s="11"/>
    </row>
    <row r="49" spans="1:7" s="19" customFormat="1" ht="99" customHeight="1" x14ac:dyDescent="0.2">
      <c r="A49" s="43">
        <v>30</v>
      </c>
      <c r="B49" s="3" t="s">
        <v>52</v>
      </c>
      <c r="C49" s="41"/>
      <c r="D49" s="4"/>
      <c r="E49" s="34"/>
      <c r="F49" s="28">
        <f t="shared" si="5"/>
        <v>0</v>
      </c>
      <c r="G49" s="11"/>
    </row>
    <row r="50" spans="1:7" s="19" customFormat="1" ht="86.25" customHeight="1" x14ac:dyDescent="0.2">
      <c r="A50" s="43">
        <v>32</v>
      </c>
      <c r="B50" s="3" t="s">
        <v>53</v>
      </c>
      <c r="C50" s="41"/>
      <c r="D50" s="4"/>
      <c r="E50" s="34"/>
      <c r="F50" s="28">
        <f t="shared" si="5"/>
        <v>0</v>
      </c>
      <c r="G50" s="11"/>
    </row>
    <row r="51" spans="1:7" s="19" customFormat="1" ht="84" customHeight="1" x14ac:dyDescent="0.2">
      <c r="A51" s="43">
        <v>33</v>
      </c>
      <c r="B51" s="3" t="s">
        <v>54</v>
      </c>
      <c r="C51" s="41"/>
      <c r="D51" s="4"/>
      <c r="E51" s="34"/>
      <c r="F51" s="28">
        <f t="shared" si="5"/>
        <v>0</v>
      </c>
      <c r="G51" s="11"/>
    </row>
    <row r="52" spans="1:7" s="19" customFormat="1" ht="15" x14ac:dyDescent="0.2">
      <c r="A52" s="43"/>
      <c r="B52" s="21" t="s">
        <v>18</v>
      </c>
      <c r="C52" s="41"/>
      <c r="D52" s="4"/>
      <c r="E52" s="34"/>
      <c r="F52" s="28">
        <f>SUM(F45:F47)</f>
        <v>0</v>
      </c>
      <c r="G52" s="11"/>
    </row>
    <row r="53" spans="1:7" s="19" customFormat="1" ht="14.25" x14ac:dyDescent="0.2">
      <c r="A53" s="43"/>
      <c r="B53" s="3"/>
      <c r="C53" s="41"/>
      <c r="D53" s="4"/>
      <c r="E53" s="34"/>
      <c r="F53" s="28"/>
      <c r="G53" s="11"/>
    </row>
    <row r="54" spans="1:7" s="19" customFormat="1" ht="15" x14ac:dyDescent="0.2">
      <c r="A54" s="43"/>
      <c r="B54" s="21" t="s">
        <v>19</v>
      </c>
      <c r="C54" s="41"/>
      <c r="D54" s="4"/>
      <c r="E54" s="34"/>
      <c r="F54" s="28">
        <f>SUM(F15,F23,F42,F52)</f>
        <v>0</v>
      </c>
      <c r="G54" s="11"/>
    </row>
    <row r="55" spans="1:7" s="19" customFormat="1" ht="15" x14ac:dyDescent="0.2">
      <c r="A55" s="43"/>
      <c r="B55" s="21" t="s">
        <v>20</v>
      </c>
      <c r="C55" s="41"/>
      <c r="D55" s="4"/>
      <c r="E55" s="34"/>
      <c r="F55" s="28">
        <f>F54/10</f>
        <v>0</v>
      </c>
      <c r="G55" s="11"/>
    </row>
    <row r="56" spans="1:7" ht="50.1" customHeight="1" x14ac:dyDescent="0.2">
      <c r="A56" s="27"/>
      <c r="B56" s="36" t="s">
        <v>21</v>
      </c>
      <c r="C56" s="27"/>
      <c r="D56" s="27"/>
      <c r="E56" s="27"/>
      <c r="F56" s="37">
        <f>F54+F55</f>
        <v>0</v>
      </c>
      <c r="G56" s="35"/>
    </row>
  </sheetData>
  <sheetProtection selectLockedCells="1"/>
  <autoFilter ref="A4:G47" xr:uid="{00000000-0009-0000-0000-000000000000}"/>
  <customSheetViews>
    <customSheetView guid="{7F01F4BE-63DB-459B-B58F-D8C2918AC936}" scale="85" showPageBreaks="1" printArea="1" showAutoFilter="1" hiddenColumns="1" view="pageBreakPreview" topLeftCell="A130">
      <selection activeCell="D145" sqref="D145"/>
      <rowBreaks count="7" manualBreakCount="7">
        <brk id="39" max="7" man="1"/>
        <brk id="40" max="7" man="1"/>
        <brk id="77" max="7" man="1"/>
        <brk id="78" max="7" man="1"/>
        <brk id="110" max="7" man="1"/>
        <brk id="147" max="7" man="1"/>
        <brk id="149" max="7" man="1"/>
      </rowBreaks>
      <pageMargins left="0" right="0" top="0" bottom="0" header="0" footer="0"/>
      <printOptions horizontalCentered="1"/>
      <pageSetup paperSize="9" scale="57" fitToWidth="2" fitToHeight="133" orientation="portrait" r:id="rId1"/>
      <headerFooter alignWithMargins="0">
        <oddHeader>&amp;LMRG-ROD JV
Consulting Engineers&amp;RLimerick City and County Council
Coonagh to Knockalisheen Distributor Road Scheme</oddHeader>
        <oddFooter>&amp;L&amp;8Ref: 11.194.11
Volume C - Pricing Document&amp;RPage &amp;P of &amp;N</oddFooter>
      </headerFooter>
      <autoFilter ref="B1:I1" xr:uid="{72AB89F6-9EF6-4D72-A1DA-450FAE0BA5AE}"/>
    </customSheetView>
    <customSheetView guid="{F4D5F858-0A81-4B69-BC87-8C82DC806326}" scale="85" showPageBreaks="1" printArea="1" showAutoFilter="1" hiddenColumns="1" view="pageBreakPreview" topLeftCell="A22">
      <selection activeCell="F30" sqref="F30"/>
      <rowBreaks count="3" manualBreakCount="3">
        <brk id="39" max="7" man="1"/>
        <brk id="74" max="7" man="1"/>
        <brk id="108" max="7" man="1"/>
      </rowBreaks>
      <pageMargins left="0" right="0" top="0" bottom="0" header="0" footer="0"/>
      <printOptions horizontalCentered="1"/>
      <pageSetup paperSize="9" scale="57" fitToWidth="2" fitToHeight="133" orientation="portrait" r:id="rId2"/>
      <headerFooter alignWithMargins="0">
        <oddHeader>&amp;LMRG-ROD JV
Consulting Engineers&amp;RLimerick City and County Council
Coonagh to Knockalisheen Distributor Road Scheme</oddHeader>
        <oddFooter>&amp;L&amp;8Ref: 11.194.11
Volume C - Pricing Document&amp;RPage &amp;P of &amp;N</oddFooter>
      </headerFooter>
      <autoFilter ref="B1:I1" xr:uid="{F6C29E64-8E45-471B-BC78-57DF1748271A}"/>
    </customSheetView>
    <customSheetView guid="{F6909A53-9066-466A-BCA7-1E5BF1F6D3E5}" scale="85" showPageBreaks="1" printArea="1" showAutoFilter="1" hiddenColumns="1" view="pageBreakPreview" topLeftCell="A22">
      <selection activeCell="C27" sqref="C27"/>
      <rowBreaks count="3" manualBreakCount="3">
        <brk id="39" max="7" man="1"/>
        <brk id="74" max="7" man="1"/>
        <brk id="108" max="7" man="1"/>
      </rowBreaks>
      <pageMargins left="0" right="0" top="0" bottom="0" header="0" footer="0"/>
      <printOptions horizontalCentered="1"/>
      <pageSetup paperSize="9" scale="57" fitToWidth="2" fitToHeight="133" orientation="portrait" r:id="rId3"/>
      <headerFooter alignWithMargins="0">
        <oddHeader>&amp;LMRG-ROD JV
Consulting Engineers&amp;RLimerick City and County Council
Coonagh to Knockalisheen Distributor Road Scheme</oddHeader>
        <oddFooter>&amp;L&amp;8Ref: 11.194.11
Volume C - Pricing Document&amp;RPage &amp;P of &amp;N</oddFooter>
      </headerFooter>
      <autoFilter ref="B1:I1" xr:uid="{38206809-9DB5-4B83-9D99-8392906FA6D7}"/>
    </customSheetView>
    <customSheetView guid="{0F0E5EF7-1ACC-47DC-9958-A70506828876}" scale="85" showPageBreaks="1" printArea="1" showAutoFilter="1" hiddenColumns="1" view="pageBreakPreview" topLeftCell="A145">
      <selection activeCell="C155" sqref="C155"/>
      <rowBreaks count="6" manualBreakCount="6">
        <brk id="40" max="7" man="1"/>
        <brk id="77" max="7" man="1"/>
        <brk id="78" max="7" man="1"/>
        <brk id="110" max="7" man="1"/>
        <brk id="147" max="7" man="1"/>
        <brk id="149" max="7" man="1"/>
      </rowBreaks>
      <pageMargins left="0" right="0" top="0" bottom="0" header="0" footer="0"/>
      <printOptions horizontalCentered="1"/>
      <pageSetup paperSize="9" scale="57" fitToWidth="2" fitToHeight="133" orientation="portrait" r:id="rId4"/>
      <headerFooter alignWithMargins="0">
        <oddHeader>&amp;LMRG-ROD JV
Consulting Engineers&amp;RLimerick City and County Council
Coonagh to Knockalisheen Distributor Road Scheme</oddHeader>
        <oddFooter>&amp;L&amp;8Ref: 11.194.11
Volume C - Pricing Document&amp;RPage &amp;P of &amp;N</oddFooter>
      </headerFooter>
      <autoFilter ref="B1:I1" xr:uid="{884B6BE3-9CC7-4882-8EE8-34FC84758196}"/>
    </customSheetView>
    <customSheetView guid="{3B868544-AAAF-4E01-A503-01F150D891C7}" scale="85" showPageBreaks="1" printArea="1" showAutoFilter="1" hiddenColumns="1" view="pageBreakPreview" topLeftCell="A61">
      <selection activeCell="C128" sqref="C128"/>
      <rowBreaks count="6" manualBreakCount="6">
        <brk id="40" max="7" man="1"/>
        <brk id="77" max="7" man="1"/>
        <brk id="78" max="7" man="1"/>
        <brk id="110" max="7" man="1"/>
        <brk id="147" max="7" man="1"/>
        <brk id="149" max="7" man="1"/>
      </rowBreaks>
      <pageMargins left="0" right="0" top="0" bottom="0" header="0" footer="0"/>
      <printOptions horizontalCentered="1"/>
      <pageSetup paperSize="9" scale="57" fitToWidth="2" fitToHeight="133" orientation="portrait" r:id="rId5"/>
      <headerFooter alignWithMargins="0">
        <oddHeader>&amp;LMRG-ROD JV
Consulting Engineers&amp;RLimerick City and County Council
Coonagh to Knockalisheen Distributor Road Scheme</oddHeader>
        <oddFooter>&amp;L&amp;8Ref: 11.194.11
Volume C - Pricing Document&amp;RPage &amp;P of &amp;N</oddFooter>
      </headerFooter>
      <autoFilter ref="A4:H135" xr:uid="{381C55BC-6FE0-4301-992C-4F8FB1BC1568}"/>
    </customSheetView>
  </customSheetViews>
  <phoneticPr fontId="16" type="noConversion"/>
  <printOptions horizontalCentered="1"/>
  <pageMargins left="0.70866141732283461" right="0.70866141732283461" top="0.74803149606299213" bottom="0.74803149606299213" header="0.31496062992125984" footer="0.31496062992125984"/>
  <pageSetup paperSize="9" scale="63" fitToHeight="0" orientation="portrait" r:id="rId6"/>
  <headerFooter>
    <oddHeader>&amp;LGavin &amp; Doherty Geosolutions Ltd
24038-C2-004-00&amp;RDún Laoghaire-Rathdown County Council
Road Maintenance Facility</oddHeader>
    <oddFooter>&amp;CPricing Document&amp;RPage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8B6DE99DA9FE9409D459F055899E1F2" ma:contentTypeVersion="5" ma:contentTypeDescription="Create a new document." ma:contentTypeScope="" ma:versionID="405f2200d425cf48740242b39588b406">
  <xsd:schema xmlns:xsd="http://www.w3.org/2001/XMLSchema" xmlns:xs="http://www.w3.org/2001/XMLSchema" xmlns:p="http://schemas.microsoft.com/office/2006/metadata/properties" xmlns:ns2="d513de8d-7f90-47bc-a614-8e240b65295d" xmlns:ns3="75af9a32-53a8-44b9-a5e3-d7409fb55fd9" targetNamespace="http://schemas.microsoft.com/office/2006/metadata/properties" ma:root="true" ma:fieldsID="84eaccd19487436f00a1bbcf2765b29e" ns2:_="" ns3:_="">
    <xsd:import namespace="d513de8d-7f90-47bc-a614-8e240b65295d"/>
    <xsd:import namespace="75af9a32-53a8-44b9-a5e3-d7409fb55f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13de8d-7f90-47bc-a614-8e240b6529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af9a32-53a8-44b9-a5e3-d7409fb55fd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6DC9ED-AC44-48CC-A9E8-AA53A92A93DA}">
  <ds:schemaRefs>
    <ds:schemaRef ds:uri="http://schemas.microsoft.com/office/2006/metadata/properties"/>
    <ds:schemaRef ds:uri="http://schemas.microsoft.com/office/2006/documentManagement/types"/>
    <ds:schemaRef ds:uri="http://purl.org/dc/dcmitype/"/>
    <ds:schemaRef ds:uri="d513de8d-7f90-47bc-a614-8e240b65295d"/>
    <ds:schemaRef ds:uri="http://purl.org/dc/terms/"/>
    <ds:schemaRef ds:uri="http://purl.org/dc/elements/1.1/"/>
    <ds:schemaRef ds:uri="http://schemas.openxmlformats.org/package/2006/metadata/core-properties"/>
    <ds:schemaRef ds:uri="http://schemas.microsoft.com/office/infopath/2007/PartnerControls"/>
    <ds:schemaRef ds:uri="75af9a32-53a8-44b9-a5e3-d7409fb55fd9"/>
    <ds:schemaRef ds:uri="http://www.w3.org/XML/1998/namespace"/>
  </ds:schemaRefs>
</ds:datastoreItem>
</file>

<file path=customXml/itemProps2.xml><?xml version="1.0" encoding="utf-8"?>
<ds:datastoreItem xmlns:ds="http://schemas.openxmlformats.org/officeDocument/2006/customXml" ds:itemID="{2D7F70F5-986B-4EA2-8C09-776816990197}">
  <ds:schemaRefs>
    <ds:schemaRef ds:uri="http://schemas.microsoft.com/sharepoint/v3/contenttype/forms"/>
  </ds:schemaRefs>
</ds:datastoreItem>
</file>

<file path=customXml/itemProps3.xml><?xml version="1.0" encoding="utf-8"?>
<ds:datastoreItem xmlns:ds="http://schemas.openxmlformats.org/officeDocument/2006/customXml" ds:itemID="{0FAEFDEE-6A89-4B28-9ED8-5837875811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13de8d-7f90-47bc-a614-8e240b65295d"/>
    <ds:schemaRef ds:uri="75af9a32-53a8-44b9-a5e3-d7409fb55f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BOQ!Print_Titles</vt:lpstr>
    </vt:vector>
  </TitlesOfParts>
  <Manager/>
  <Company>ROD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Traffic;MMCN</dc:creator>
  <cp:keywords/>
  <dc:description/>
  <cp:lastModifiedBy>Paraic Hickey</cp:lastModifiedBy>
  <cp:revision/>
  <cp:lastPrinted>2026-06-12T15:14:50Z</cp:lastPrinted>
  <dcterms:created xsi:type="dcterms:W3CDTF">2006-07-06T09:44:56Z</dcterms:created>
  <dcterms:modified xsi:type="dcterms:W3CDTF">2026-06-19T14:08:04Z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0x010100E8B6DE99DA9FE9409D459F055899E1F2</vt:lpwstr>
  </property>
</Properties>
</file>