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elfare.irlgov.ie\shares\FRDIRWIN7_E\eimearsullivan\Desktop\Longford Canteen\"/>
    </mc:Choice>
  </mc:AlternateContent>
  <xr:revisionPtr revIDLastSave="0" documentId="8_{8A78A403-D1C8-4B22-8C8D-123036BAA54B}" xr6:coauthVersionLast="47" xr6:coauthVersionMax="47" xr10:uidLastSave="{00000000-0000-0000-0000-000000000000}"/>
  <bookViews>
    <workbookView xWindow="-110" yWindow="-110" windowWidth="19420" windowHeight="10300" activeTab="1" xr2:uid="{EE12D783-F990-439C-AAAC-BBADFCA8230B}"/>
  </bookViews>
  <sheets>
    <sheet name="Pricing Schedule Instructions " sheetId="8" r:id="rId1"/>
    <sheet name="Prop Fixed Annual Subsidy T1" sheetId="9" r:id="rId2"/>
    <sheet name="Canteen Prices T2" sheetId="4" r:id="rId3"/>
    <sheet name="Hospitality Pricing T3" sheetId="7" r:id="rId4"/>
    <sheet name="Pricing only T4" sheetId="3" r:id="rId5"/>
    <sheet name="TUPE Informati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8" l="1"/>
  <c r="N11" i="8"/>
  <c r="E22" i="7" l="1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3" i="7"/>
  <c r="E23" i="7" l="1"/>
  <c r="D17" i="3" l="1"/>
  <c r="D14" i="3"/>
  <c r="D16" i="3"/>
  <c r="D15" i="3"/>
  <c r="D13" i="3"/>
  <c r="D12" i="3"/>
  <c r="D11" i="3"/>
  <c r="D10" i="3"/>
  <c r="D9" i="3"/>
  <c r="D7" i="3"/>
  <c r="D29" i="3"/>
  <c r="D28" i="3"/>
  <c r="D27" i="3"/>
  <c r="D3" i="3"/>
  <c r="D4" i="3"/>
  <c r="D5" i="3"/>
  <c r="D6" i="3"/>
  <c r="D8" i="3"/>
  <c r="D18" i="3"/>
  <c r="D19" i="3"/>
  <c r="D20" i="3"/>
  <c r="D21" i="3"/>
  <c r="D22" i="3"/>
  <c r="D23" i="3"/>
  <c r="D24" i="3"/>
  <c r="D25" i="3"/>
  <c r="D26" i="3"/>
  <c r="D14" i="4"/>
  <c r="D9" i="4"/>
  <c r="D10" i="4"/>
  <c r="D6" i="4"/>
  <c r="D7" i="4"/>
  <c r="D8" i="4"/>
  <c r="D4" i="4"/>
  <c r="D5" i="4"/>
  <c r="D11" i="4"/>
  <c r="D12" i="4"/>
  <c r="D13" i="4"/>
  <c r="D15" i="4"/>
  <c r="D16" i="4"/>
  <c r="D17" i="4"/>
  <c r="D18" i="4"/>
  <c r="D3" i="4"/>
  <c r="D19" i="4" l="1"/>
  <c r="N12" i="8" s="1"/>
</calcChain>
</file>

<file path=xl/sharedStrings.xml><?xml version="1.0" encoding="utf-8"?>
<sst xmlns="http://schemas.openxmlformats.org/spreadsheetml/2006/main" count="194" uniqueCount="162">
  <si>
    <t>Unit price for each product (Exc. VAT)</t>
  </si>
  <si>
    <t>Scone with Jam or Butter</t>
  </si>
  <si>
    <t>Sandwich - Vegetarian Filling</t>
  </si>
  <si>
    <t>Sandwich - Protein Filling</t>
  </si>
  <si>
    <t>Portion of Chips</t>
  </si>
  <si>
    <t xml:space="preserve">Breakfast Cereal/porridge with milk </t>
  </si>
  <si>
    <t>Proposed unit price for each product (for information purposes only)</t>
  </si>
  <si>
    <t xml:space="preserve">Beans </t>
  </si>
  <si>
    <t xml:space="preserve">Half Tomato </t>
  </si>
  <si>
    <t xml:space="preserve">Hash Brown </t>
  </si>
  <si>
    <t xml:space="preserve">Jam/Marmalade </t>
  </si>
  <si>
    <t xml:space="preserve">Fruit </t>
  </si>
  <si>
    <t xml:space="preserve">Yoghurt </t>
  </si>
  <si>
    <t xml:space="preserve">Biscuits </t>
  </si>
  <si>
    <t xml:space="preserve">Crisps </t>
  </si>
  <si>
    <t xml:space="preserve">Glass of Milk </t>
  </si>
  <si>
    <t>Cans</t>
  </si>
  <si>
    <t xml:space="preserve">Bottled Water </t>
  </si>
  <si>
    <t>Bottled Minerals</t>
  </si>
  <si>
    <t>Juices</t>
  </si>
  <si>
    <t xml:space="preserve">Lunch Vegetable portion </t>
  </si>
  <si>
    <t xml:space="preserve">Portion Chips &amp; Sauce </t>
  </si>
  <si>
    <t>Deli Counter / Salad-bar</t>
  </si>
  <si>
    <t>Panini</t>
  </si>
  <si>
    <t>Wraps</t>
  </si>
  <si>
    <t>Hot chicken roll/sandwich</t>
  </si>
  <si>
    <t>Deli meat portion</t>
  </si>
  <si>
    <t>Cup of Tea</t>
  </si>
  <si>
    <t>Cup of Coffee</t>
  </si>
  <si>
    <t>Canteen (for information purposes only, not to be evaluated in accordance with section 2 of the RFQ)</t>
  </si>
  <si>
    <t>Large Lunch (Hot meal)</t>
  </si>
  <si>
    <t>Small Lunch (Hot meal)</t>
  </si>
  <si>
    <t>Total Cost for evaluation</t>
  </si>
  <si>
    <t>Bacon</t>
  </si>
  <si>
    <t>Sausage</t>
  </si>
  <si>
    <t>Sausage Roll Large</t>
  </si>
  <si>
    <t>Fried Eggs</t>
  </si>
  <si>
    <t>Scrambled Eggs</t>
  </si>
  <si>
    <t xml:space="preserve">Soup </t>
  </si>
  <si>
    <t>Salad( Meat)</t>
  </si>
  <si>
    <t>Soda  bread</t>
  </si>
  <si>
    <t>Black /White Pudding</t>
  </si>
  <si>
    <t>Slice of white</t>
  </si>
  <si>
    <t xml:space="preserve">Snack Bars </t>
  </si>
  <si>
    <t>Butter</t>
  </si>
  <si>
    <t>Soup with brown bread</t>
  </si>
  <si>
    <t>Tenderers are instructed to read the contents of this worksheet IN THEIR ENTIRETY to ensure that ALL instructions are understood.</t>
  </si>
  <si>
    <t>The workbook contains the following components:</t>
  </si>
  <si>
    <t>1. Prices For Evaluation:</t>
  </si>
  <si>
    <t>Step 1.</t>
  </si>
  <si>
    <t>Step 2.</t>
  </si>
  <si>
    <t>Cells not highlighted in Yellow must not be edited by the Tenderer.</t>
  </si>
  <si>
    <t xml:space="preserve">Post code </t>
  </si>
  <si>
    <t xml:space="preserve">Cost Centre </t>
  </si>
  <si>
    <t>Address</t>
  </si>
  <si>
    <t>Job Title - Only</t>
  </si>
  <si>
    <t>Start Date</t>
  </si>
  <si>
    <t>Weekly Contracted Hours</t>
  </si>
  <si>
    <t>Mon - Fri</t>
  </si>
  <si>
    <t>Hourly Rate</t>
  </si>
  <si>
    <t>Bank Holiday Rate If Applicable</t>
  </si>
  <si>
    <t>Bonus If any</t>
  </si>
  <si>
    <t>Pension Pay</t>
  </si>
  <si>
    <t>Holiday Entitlements</t>
  </si>
  <si>
    <t>Illness Pay Entitlements</t>
  </si>
  <si>
    <t>Other Entitlements       (e.g. Laptop - Phone - Car)</t>
  </si>
  <si>
    <t>N39 E4E0</t>
  </si>
  <si>
    <t>V4054</t>
  </si>
  <si>
    <t>Ballinalee Road, Longford, Co. Longford</t>
  </si>
  <si>
    <t>chef</t>
  </si>
  <si>
    <t>flexible</t>
  </si>
  <si>
    <t>none</t>
  </si>
  <si>
    <t xml:space="preserve">12 days </t>
  </si>
  <si>
    <t>stat sick pay</t>
  </si>
  <si>
    <t xml:space="preserve">foh supervisor </t>
  </si>
  <si>
    <t>mon - fri</t>
  </si>
  <si>
    <t xml:space="preserve">20 days </t>
  </si>
  <si>
    <t>team member</t>
  </si>
  <si>
    <t xml:space="preserve">10 days </t>
  </si>
  <si>
    <t>N/A</t>
  </si>
  <si>
    <t xml:space="preserve">Cashier </t>
  </si>
  <si>
    <t xml:space="preserve">none </t>
  </si>
  <si>
    <t>Serving Size</t>
  </si>
  <si>
    <t>Unit price for each product (Including . VAT)</t>
  </si>
  <si>
    <t>Weight</t>
  </si>
  <si>
    <t>Cost Award Marks</t>
  </si>
  <si>
    <t>Mini pastries</t>
  </si>
  <si>
    <t>Scones with jam and butter</t>
  </si>
  <si>
    <t>Biscuits</t>
  </si>
  <si>
    <t>Continental breakfast pastries</t>
  </si>
  <si>
    <t>Continental breakfast pastries (vegan)</t>
  </si>
  <si>
    <t>Continental breakfast pastries (gluten-free)</t>
  </si>
  <si>
    <t>Small sandwich platter / box</t>
  </si>
  <si>
    <t>Large sandwich platter / box</t>
  </si>
  <si>
    <t>Small sandwich platter / box (vegetarian)</t>
  </si>
  <si>
    <t>Large sandwich platter / box (vegetarian)</t>
  </si>
  <si>
    <t>Small sandwich platter / box (vegan)</t>
  </si>
  <si>
    <t>Large sandwich platter / box (vegan)</t>
  </si>
  <si>
    <t>Small sandwich platter / box (gluten-free)</t>
  </si>
  <si>
    <t>Large sandwich platter / box (gluten-free)</t>
  </si>
  <si>
    <t>Delivery</t>
  </si>
  <si>
    <t>Qty</t>
  </si>
  <si>
    <t>Delivery Charge</t>
  </si>
  <si>
    <t>Dublin Delivery</t>
  </si>
  <si>
    <t>Completing this 260210GSRFQ  Appendix 2 - Pricing Schedule</t>
  </si>
  <si>
    <t>Canteen Prices</t>
  </si>
  <si>
    <t>Proposed Fixed Subsidy</t>
  </si>
  <si>
    <t>Hospitality Pricing</t>
  </si>
  <si>
    <t>Weighted Unit Price</t>
  </si>
  <si>
    <t>Total Cost  for Evaluation</t>
  </si>
  <si>
    <t>Longford Canteen Information</t>
  </si>
  <si>
    <t xml:space="preserve">Longford Office Headcount </t>
  </si>
  <si>
    <t>Canteen Opening Hours</t>
  </si>
  <si>
    <t>Monday to Thursday</t>
  </si>
  <si>
    <t>08.30 to 16.30</t>
  </si>
  <si>
    <t>Friday</t>
  </si>
  <si>
    <t>08.30 to 16.00</t>
  </si>
  <si>
    <t>Canteen Service</t>
  </si>
  <si>
    <t>Breakfast</t>
  </si>
  <si>
    <t>Lunch</t>
  </si>
  <si>
    <t>12.30 to 14.30</t>
  </si>
  <si>
    <t>Monday and Friday</t>
  </si>
  <si>
    <t>Average Customers Per Day</t>
  </si>
  <si>
    <t>Annual Canteen Sales and Hospitality</t>
  </si>
  <si>
    <t>Average Annual Canteen Sales (excluding VAT)</t>
  </si>
  <si>
    <t>Average Hospitality Sales (excluding VAT)</t>
  </si>
  <si>
    <t>Canteen Staff</t>
  </si>
  <si>
    <t>Refer to TUPE information</t>
  </si>
  <si>
    <t>Proposed Annual Fixed Subsidy</t>
  </si>
  <si>
    <t>Award Marks for Hospitality 20 Marks</t>
  </si>
  <si>
    <t>Canteen Food Items</t>
  </si>
  <si>
    <t>Award Marks for Canteen Food Items 180 Marks</t>
  </si>
  <si>
    <t>Award Marks for Annual Fixed Subsidy 400 Marks</t>
  </si>
  <si>
    <t xml:space="preserve">Cost Award </t>
  </si>
  <si>
    <t>Hospitality Prices</t>
  </si>
  <si>
    <t xml:space="preserve">Summary Cost </t>
  </si>
  <si>
    <r>
      <t xml:space="preserve">1. Instructions For Completing the Evaluation </t>
    </r>
    <r>
      <rPr>
        <i/>
        <sz val="14"/>
        <color rgb="FF235D64"/>
        <rFont val="Arial Rounded MT Bold"/>
        <family val="2"/>
      </rPr>
      <t xml:space="preserve"> Pricing Worksheet</t>
    </r>
  </si>
  <si>
    <r>
      <t xml:space="preserve">The Tenderer </t>
    </r>
    <r>
      <rPr>
        <b/>
        <u/>
        <sz val="12"/>
        <color theme="0"/>
        <rFont val="Calibri"/>
        <family val="2"/>
        <scheme val="minor"/>
      </rPr>
      <t xml:space="preserve">MUST </t>
    </r>
    <r>
      <rPr>
        <b/>
        <sz val="12"/>
        <color theme="0"/>
        <rFont val="Calibri"/>
        <family val="2"/>
        <scheme val="minor"/>
      </rPr>
      <t>familiarise themselves with the content of Part C - Requirements &amp; Specifications of the RFT before completing this pricing schedule</t>
    </r>
  </si>
  <si>
    <t>Table 1</t>
  </si>
  <si>
    <t>Table 2</t>
  </si>
  <si>
    <t>Table 3</t>
  </si>
  <si>
    <t>Pricing only</t>
  </si>
  <si>
    <t xml:space="preserve">Table </t>
  </si>
  <si>
    <t>Table 4</t>
  </si>
  <si>
    <t>Cost Description</t>
  </si>
  <si>
    <r>
      <t xml:space="preserve">The Tenderer must complete </t>
    </r>
    <r>
      <rPr>
        <b/>
        <u/>
        <sz val="11"/>
        <color theme="1"/>
        <rFont val="Calibri"/>
        <family val="2"/>
        <scheme val="minor"/>
      </rPr>
      <t>ALL</t>
    </r>
    <r>
      <rPr>
        <b/>
        <sz val="11"/>
        <color theme="1"/>
        <rFont val="Calibri"/>
        <family val="2"/>
        <scheme val="minor"/>
      </rPr>
      <t xml:space="preserve"> cells that are highlighted in Yellow. Reference Tables Listed below.</t>
    </r>
  </si>
  <si>
    <t>Note</t>
  </si>
  <si>
    <t>Included in Cost Evaluation</t>
  </si>
  <si>
    <t xml:space="preserve">The following worksheets/tables are required to be completed as part of your Tender Submission. </t>
  </si>
  <si>
    <t>Estimated annual numbers for each product</t>
  </si>
  <si>
    <t xml:space="preserve">Annualised price for for each product (est. annual numbers x unit price (exc. of VAT) </t>
  </si>
  <si>
    <t xml:space="preserve">Estimated annual numbers for each product </t>
  </si>
  <si>
    <t>Table 3 : Hospitality Prices</t>
  </si>
  <si>
    <t>Table 4 : Pricing Only</t>
  </si>
  <si>
    <r>
      <t>T</t>
    </r>
    <r>
      <rPr>
        <b/>
        <u/>
        <sz val="18"/>
        <color theme="1"/>
        <rFont val="Calibri"/>
        <family val="2"/>
        <scheme val="minor"/>
      </rPr>
      <t>he pricing for these listed items will be not be included in the Cost Evaluation 
but will be considered as contractual.</t>
    </r>
  </si>
  <si>
    <t>Table 1 Proposed Annual Fixed Subsidy</t>
  </si>
  <si>
    <t>Tuesday, Wednesday and Thursday</t>
  </si>
  <si>
    <t>The estimated annul numbers by products listed in " Canteen Prices for Evaluation " and "Pricing Only " is based on historical data over the last two years,</t>
  </si>
  <si>
    <t>ALL prices to be provided in EURO only and inclusive of VAT</t>
  </si>
  <si>
    <t>Not included in Cost Evaluation but these prices considered to be contractual</t>
  </si>
  <si>
    <t xml:space="preserve">Annualised price for  each product (est. annual numbers x unit price (exc. of VAT) </t>
  </si>
  <si>
    <t>09.00 to 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</si>
</sst>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#,##0.00;\-&quot;€&quot;#,##0.00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&quot;€&quot;#,##0.00"/>
    <numFmt numFmtId="165" formatCode="_-[$€-2]\ * #,##0.00_-;\-[$€-2]\ * #,##0.00_-;_-[$€-2]\ * &quot;-&quot;??_-;_-@_-"/>
    <numFmt numFmtId="166" formatCode="#,##0.000"/>
  </numFmts>
  <fonts count="3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rgb="FF235D64"/>
      <name val="Arial Rounded MT Bold"/>
      <family val="2"/>
    </font>
    <font>
      <b/>
      <u/>
      <sz val="12"/>
      <color theme="0"/>
      <name val="Calibri"/>
      <family val="2"/>
      <scheme val="minor"/>
    </font>
    <font>
      <i/>
      <sz val="14"/>
      <color rgb="FF235D64"/>
      <name val="Arial Rounded MT Bold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i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35D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7AEA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0"/>
      </bottom>
      <diagonal/>
    </border>
  </borders>
  <cellStyleXfs count="7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0" applyFont="1"/>
    <xf numFmtId="0" fontId="13" fillId="5" borderId="0" xfId="0" applyFont="1" applyFill="1"/>
    <xf numFmtId="0" fontId="0" fillId="5" borderId="0" xfId="0" applyFill="1"/>
    <xf numFmtId="0" fontId="14" fillId="0" borderId="0" xfId="0" applyFont="1"/>
    <xf numFmtId="0" fontId="4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/>
    </xf>
    <xf numFmtId="0" fontId="16" fillId="4" borderId="3" xfId="0" applyFont="1" applyFill="1" applyBorder="1" applyAlignment="1" applyProtection="1">
      <alignment horizontal="center" vertical="center" wrapText="1"/>
      <protection hidden="1"/>
    </xf>
    <xf numFmtId="0" fontId="0" fillId="6" borderId="3" xfId="0" applyFill="1" applyBorder="1"/>
    <xf numFmtId="0" fontId="0" fillId="6" borderId="3" xfId="0" applyFill="1" applyBorder="1" applyAlignment="1">
      <alignment horizontal="center"/>
    </xf>
    <xf numFmtId="15" fontId="0" fillId="6" borderId="3" xfId="0" applyNumberFormat="1" applyFill="1" applyBorder="1"/>
    <xf numFmtId="2" fontId="0" fillId="6" borderId="3" xfId="0" applyNumberFormat="1" applyFill="1" applyBorder="1"/>
    <xf numFmtId="165" fontId="0" fillId="6" borderId="3" xfId="0" applyNumberFormat="1" applyFill="1" applyBorder="1"/>
    <xf numFmtId="0" fontId="17" fillId="6" borderId="3" xfId="0" applyFont="1" applyFill="1" applyBorder="1" applyAlignment="1" applyProtection="1">
      <alignment horizontal="center"/>
      <protection locked="0"/>
    </xf>
    <xf numFmtId="0" fontId="0" fillId="6" borderId="3" xfId="0" applyFill="1" applyBorder="1" applyAlignment="1" applyProtection="1">
      <alignment horizontal="center"/>
      <protection locked="0"/>
    </xf>
    <xf numFmtId="0" fontId="5" fillId="4" borderId="8" xfId="0" applyFont="1" applyFill="1" applyBorder="1" applyAlignment="1">
      <alignment horizontal="center" vertical="center"/>
    </xf>
    <xf numFmtId="0" fontId="15" fillId="0" borderId="8" xfId="0" applyFont="1" applyBorder="1" applyAlignment="1">
      <alignment horizontal="justify" vertical="center" wrapText="1"/>
    </xf>
    <xf numFmtId="0" fontId="0" fillId="0" borderId="8" xfId="0" applyBorder="1" applyAlignment="1">
      <alignment horizont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43" fontId="22" fillId="0" borderId="0" xfId="3" applyFont="1" applyFill="1" applyBorder="1" applyAlignment="1" applyProtection="1">
      <alignment vertical="center"/>
    </xf>
    <xf numFmtId="9" fontId="22" fillId="0" borderId="0" xfId="2" applyFont="1" applyFill="1" applyBorder="1" applyAlignment="1" applyProtection="1">
      <alignment vertical="center"/>
    </xf>
    <xf numFmtId="0" fontId="5" fillId="4" borderId="6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 vertical="center" wrapText="1"/>
    </xf>
    <xf numFmtId="164" fontId="5" fillId="4" borderId="6" xfId="0" applyNumberFormat="1" applyFont="1" applyFill="1" applyBorder="1" applyAlignment="1">
      <alignment horizontal="center" vertical="center" wrapText="1"/>
    </xf>
    <xf numFmtId="7" fontId="1" fillId="3" borderId="8" xfId="1" applyNumberFormat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>
      <alignment vertical="center"/>
    </xf>
    <xf numFmtId="0" fontId="26" fillId="0" borderId="8" xfId="0" applyFont="1" applyBorder="1" applyAlignment="1">
      <alignment vertical="center"/>
    </xf>
    <xf numFmtId="3" fontId="26" fillId="6" borderId="8" xfId="3" applyNumberFormat="1" applyFont="1" applyFill="1" applyBorder="1" applyAlignment="1" applyProtection="1">
      <alignment horizontal="center" vertical="center"/>
    </xf>
    <xf numFmtId="0" fontId="28" fillId="0" borderId="8" xfId="0" applyFont="1" applyBorder="1" applyAlignment="1">
      <alignment vertical="center"/>
    </xf>
    <xf numFmtId="164" fontId="26" fillId="6" borderId="8" xfId="6" applyNumberFormat="1" applyFont="1" applyFill="1" applyBorder="1" applyAlignment="1" applyProtection="1">
      <alignment horizontal="center" vertical="center"/>
    </xf>
    <xf numFmtId="0" fontId="28" fillId="0" borderId="8" xfId="0" applyFont="1" applyBorder="1" applyAlignment="1">
      <alignment horizontal="left" vertical="center"/>
    </xf>
    <xf numFmtId="164" fontId="26" fillId="6" borderId="8" xfId="2" applyNumberFormat="1" applyFont="1" applyFill="1" applyBorder="1" applyAlignment="1" applyProtection="1">
      <alignment horizontal="center" vertical="center"/>
    </xf>
    <xf numFmtId="0" fontId="28" fillId="5" borderId="8" xfId="0" applyFont="1" applyFill="1" applyBorder="1" applyAlignment="1">
      <alignment horizontal="left" vertical="center"/>
    </xf>
    <xf numFmtId="0" fontId="27" fillId="6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164" fontId="26" fillId="6" borderId="8" xfId="3" applyNumberFormat="1" applyFont="1" applyFill="1" applyBorder="1" applyAlignment="1" applyProtection="1">
      <alignment horizontal="center" vertical="center"/>
    </xf>
    <xf numFmtId="0" fontId="22" fillId="0" borderId="8" xfId="0" applyFont="1" applyBorder="1" applyAlignment="1">
      <alignment vertical="center"/>
    </xf>
    <xf numFmtId="164" fontId="21" fillId="3" borderId="8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19" fillId="6" borderId="8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64" fontId="1" fillId="3" borderId="8" xfId="0" applyNumberFormat="1" applyFont="1" applyFill="1" applyBorder="1"/>
    <xf numFmtId="3" fontId="1" fillId="5" borderId="8" xfId="0" applyNumberFormat="1" applyFont="1" applyFill="1" applyBorder="1" applyAlignment="1">
      <alignment horizontal="center" vertical="center" wrapText="1"/>
    </xf>
    <xf numFmtId="164" fontId="1" fillId="5" borderId="8" xfId="0" applyNumberFormat="1" applyFont="1" applyFill="1" applyBorder="1" applyAlignment="1">
      <alignment horizontal="center" vertical="center" wrapText="1"/>
    </xf>
    <xf numFmtId="3" fontId="1" fillId="5" borderId="8" xfId="0" applyNumberFormat="1" applyFont="1" applyFill="1" applyBorder="1" applyAlignment="1">
      <alignment horizontal="center"/>
    </xf>
    <xf numFmtId="0" fontId="24" fillId="5" borderId="8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/>
    </xf>
    <xf numFmtId="0" fontId="18" fillId="4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1" fontId="1" fillId="0" borderId="8" xfId="0" applyNumberFormat="1" applyFont="1" applyBorder="1" applyAlignment="1">
      <alignment horizontal="center"/>
    </xf>
    <xf numFmtId="164" fontId="1" fillId="3" borderId="8" xfId="0" applyNumberFormat="1" applyFont="1" applyFill="1" applyBorder="1" applyAlignment="1">
      <alignment horizontal="center"/>
    </xf>
    <xf numFmtId="166" fontId="1" fillId="2" borderId="8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66" fontId="1" fillId="2" borderId="8" xfId="0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3" fillId="0" borderId="8" xfId="0" applyFont="1" applyBorder="1"/>
    <xf numFmtId="164" fontId="3" fillId="0" borderId="8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4" borderId="8" xfId="0" applyFont="1" applyFill="1" applyBorder="1"/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/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/>
    <xf numFmtId="0" fontId="5" fillId="4" borderId="7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8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0" fillId="6" borderId="10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19" fillId="6" borderId="8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/>
    <xf numFmtId="0" fontId="19" fillId="6" borderId="8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4" fontId="1" fillId="4" borderId="8" xfId="0" applyNumberFormat="1" applyFont="1" applyFill="1" applyBorder="1" applyAlignment="1">
      <alignment horizontal="center"/>
    </xf>
    <xf numFmtId="0" fontId="11" fillId="6" borderId="8" xfId="0" applyFont="1" applyFill="1" applyBorder="1"/>
    <xf numFmtId="0" fontId="11" fillId="6" borderId="8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1" fillId="6" borderId="0" xfId="0" applyFont="1" applyFill="1" applyAlignment="1">
      <alignment horizontal="center" vertical="center" wrapText="1"/>
    </xf>
  </cellXfs>
  <cellStyles count="7">
    <cellStyle name="Comma 2 4" xfId="3" xr:uid="{9854B7BD-44FA-428A-8D8D-28BFF80407A4}"/>
    <cellStyle name="Comma 4" xfId="5" xr:uid="{845F751D-EE7C-4700-BEC0-23563ED75D8D}"/>
    <cellStyle name="Comma 4 2 2" xfId="6" xr:uid="{B1409289-B6E6-4281-ABB0-8AD5BF013C57}"/>
    <cellStyle name="Currency 2" xfId="1" xr:uid="{3C5217C6-C69F-499E-866F-B4B4C1FACB05}"/>
    <cellStyle name="Normal" xfId="0" builtinId="0"/>
    <cellStyle name="Normal 7" xfId="4" xr:uid="{19F37247-C25A-4A12-B6E1-5E6E85576BA3}"/>
    <cellStyle name="Percent" xfId="2" builtinId="5"/>
  </cellStyles>
  <dxfs count="0"/>
  <tableStyles count="0" defaultTableStyle="TableStyleMedium2" defaultPivotStyle="PivotStyleLight16"/>
  <colors>
    <mruColors>
      <color rgb="FF57AEA5"/>
      <color rgb="FF235D64"/>
      <color rgb="FF5D64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178231</xdr:colOff>
      <xdr:row>16</xdr:row>
      <xdr:rowOff>109906</xdr:rowOff>
    </xdr:from>
    <xdr:ext cx="538431" cy="494822"/>
    <xdr:pic>
      <xdr:nvPicPr>
        <xdr:cNvPr id="2" name="Picture 1">
          <a:extLst>
            <a:ext uri="{FF2B5EF4-FFF2-40B4-BE49-F238E27FC236}">
              <a16:creationId xmlns:a16="http://schemas.microsoft.com/office/drawing/2014/main" id="{ACDE2E22-7C68-41D6-B357-5CEC12616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31" y="3817487"/>
          <a:ext cx="538431" cy="494822"/>
        </a:xfrm>
        <a:prstGeom prst="rect">
          <a:avLst/>
        </a:prstGeom>
      </xdr:spPr>
    </xdr:pic>
    <xdr:clientData/>
  </xdr:oneCellAnchor>
  <xdr:oneCellAnchor>
    <xdr:from>
      <xdr:col>0</xdr:col>
      <xdr:colOff>280652</xdr:colOff>
      <xdr:row>24</xdr:row>
      <xdr:rowOff>7487</xdr:rowOff>
    </xdr:from>
    <xdr:ext cx="538431" cy="494822"/>
    <xdr:pic>
      <xdr:nvPicPr>
        <xdr:cNvPr id="3" name="Picture 2">
          <a:extLst>
            <a:ext uri="{FF2B5EF4-FFF2-40B4-BE49-F238E27FC236}">
              <a16:creationId xmlns:a16="http://schemas.microsoft.com/office/drawing/2014/main" id="{786DE152-0FD4-4A28-B822-D17BCA802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652" y="5333293"/>
          <a:ext cx="538431" cy="494822"/>
        </a:xfrm>
        <a:prstGeom prst="rect">
          <a:avLst/>
        </a:prstGeom>
      </xdr:spPr>
    </xdr:pic>
    <xdr:clientData/>
  </xdr:oneCellAnchor>
  <xdr:twoCellAnchor editAs="oneCell">
    <xdr:from>
      <xdr:col>11</xdr:col>
      <xdr:colOff>378951</xdr:colOff>
      <xdr:row>0</xdr:row>
      <xdr:rowOff>61452</xdr:rowOff>
    </xdr:from>
    <xdr:to>
      <xdr:col>14</xdr:col>
      <xdr:colOff>378953</xdr:colOff>
      <xdr:row>6</xdr:row>
      <xdr:rowOff>187717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7DC4B4-42B3-4FD2-A217-996F081B8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67419" y="61452"/>
          <a:ext cx="4035324" cy="13348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1</xdr:row>
      <xdr:rowOff>95250</xdr:rowOff>
    </xdr:from>
    <xdr:to>
      <xdr:col>10</xdr:col>
      <xdr:colOff>238125</xdr:colOff>
      <xdr:row>7</xdr:row>
      <xdr:rowOff>128999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AC4E53-3E3F-4324-BDC3-3076002D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7400" y="95250"/>
          <a:ext cx="5229225" cy="14624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247650</xdr:colOff>
      <xdr:row>0</xdr:row>
      <xdr:rowOff>0</xdr:rowOff>
    </xdr:from>
    <xdr:to>
      <xdr:col>12</xdr:col>
      <xdr:colOff>600075</xdr:colOff>
      <xdr:row>3</xdr:row>
      <xdr:rowOff>5174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6B2ACD-DD2C-7681-2FEE-73113C9E6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53350" y="0"/>
          <a:ext cx="5229225" cy="14624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152400</xdr:rowOff>
    </xdr:from>
    <xdr:to>
      <xdr:col>13</xdr:col>
      <xdr:colOff>104775</xdr:colOff>
      <xdr:row>6</xdr:row>
      <xdr:rowOff>97260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10C3-D8D8-4E86-A75C-CA93B16F3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34350" y="152400"/>
          <a:ext cx="4743450" cy="18498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4</xdr:row>
      <xdr:rowOff>180975</xdr:rowOff>
    </xdr:from>
    <xdr:to>
      <xdr:col>5</xdr:col>
      <xdr:colOff>368181</xdr:colOff>
      <xdr:row>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5C9648-3C40-0171-604D-803B0AE34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05950" y="1752600"/>
          <a:ext cx="796806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C367-E5BE-482D-8339-04452E8B9858}">
  <dimension ref="B2:O38"/>
  <sheetViews>
    <sheetView showGridLines="0" zoomScale="93" zoomScaleNormal="93" workbookViewId="0">
      <selection activeCell="J23" sqref="J23"/>
    </sheetView>
  </sheetViews>
  <sheetFormatPr defaultColWidth="8.81640625" defaultRowHeight="14.5" x14ac:dyDescent="0.35"/>
  <cols>
    <col min="1" max="1" width="4.81640625" customWidth="1"/>
    <col min="2" max="2" width="9.81640625" customWidth="1"/>
    <col min="3" max="3" width="12.1796875" customWidth="1"/>
    <col min="4" max="4" width="22.453125" bestFit="1" customWidth="1"/>
    <col min="5" max="5" width="31.1796875" customWidth="1"/>
    <col min="9" max="9" width="12" customWidth="1"/>
    <col min="10" max="10" width="21.81640625" customWidth="1"/>
    <col min="11" max="11" width="35.81640625" customWidth="1"/>
    <col min="12" max="12" width="16.26953125" customWidth="1"/>
    <col min="13" max="13" width="26.26953125" customWidth="1"/>
    <col min="14" max="14" width="18" customWidth="1"/>
    <col min="15" max="15" width="20.1796875" customWidth="1"/>
  </cols>
  <sheetData>
    <row r="2" spans="2:15" ht="17.5" x14ac:dyDescent="0.35">
      <c r="B2" s="4" t="s">
        <v>104</v>
      </c>
    </row>
    <row r="4" spans="2:15" ht="15.5" x14ac:dyDescent="0.35">
      <c r="B4" s="78" t="s">
        <v>137</v>
      </c>
      <c r="C4" s="79"/>
      <c r="D4" s="79"/>
      <c r="E4" s="79"/>
      <c r="F4" s="79"/>
      <c r="G4" s="79"/>
      <c r="H4" s="79"/>
      <c r="I4" s="79"/>
      <c r="J4" s="79"/>
      <c r="K4" s="79"/>
    </row>
    <row r="5" spans="2:15" x14ac:dyDescent="0.35">
      <c r="B5" s="5" t="s">
        <v>158</v>
      </c>
    </row>
    <row r="6" spans="2:15" x14ac:dyDescent="0.35">
      <c r="B6" s="5" t="s">
        <v>46</v>
      </c>
    </row>
    <row r="7" spans="2:15" x14ac:dyDescent="0.35">
      <c r="B7" t="s">
        <v>47</v>
      </c>
    </row>
    <row r="8" spans="2:15" ht="15" thickBot="1" x14ac:dyDescent="0.4"/>
    <row r="9" spans="2:15" ht="19" thickBot="1" x14ac:dyDescent="0.5">
      <c r="B9" s="77" t="s">
        <v>48</v>
      </c>
      <c r="L9" s="80" t="s">
        <v>133</v>
      </c>
      <c r="M9" s="80"/>
      <c r="N9" s="80"/>
      <c r="O9" s="80"/>
    </row>
    <row r="10" spans="2:15" ht="19" thickBot="1" x14ac:dyDescent="0.5">
      <c r="B10" s="5" t="s">
        <v>148</v>
      </c>
      <c r="L10" s="80" t="s">
        <v>135</v>
      </c>
      <c r="M10" s="80"/>
      <c r="N10" s="81"/>
      <c r="O10" s="67" t="s">
        <v>85</v>
      </c>
    </row>
    <row r="11" spans="2:15" ht="15" thickBot="1" x14ac:dyDescent="0.4">
      <c r="L11" s="68" t="s">
        <v>138</v>
      </c>
      <c r="M11" s="68" t="s">
        <v>106</v>
      </c>
      <c r="N11" s="69">
        <f>'Prop Fixed Annual Subsidy T1'!B21</f>
        <v>0</v>
      </c>
      <c r="O11" s="70">
        <v>400</v>
      </c>
    </row>
    <row r="12" spans="2:15" ht="16" thickBot="1" x14ac:dyDescent="0.4">
      <c r="C12" s="71" t="s">
        <v>142</v>
      </c>
      <c r="D12" s="71" t="s">
        <v>144</v>
      </c>
      <c r="E12" s="71" t="s">
        <v>146</v>
      </c>
      <c r="L12" s="68" t="s">
        <v>139</v>
      </c>
      <c r="M12" s="68" t="s">
        <v>105</v>
      </c>
      <c r="N12" s="69">
        <f>'Canteen Prices T2'!D19</f>
        <v>0</v>
      </c>
      <c r="O12" s="70">
        <v>180</v>
      </c>
    </row>
    <row r="13" spans="2:15" ht="15" thickBot="1" x14ac:dyDescent="0.4">
      <c r="C13" s="68" t="s">
        <v>138</v>
      </c>
      <c r="D13" s="68" t="s">
        <v>106</v>
      </c>
      <c r="E13" s="70" t="s">
        <v>147</v>
      </c>
      <c r="L13" s="68" t="s">
        <v>140</v>
      </c>
      <c r="M13" s="68" t="s">
        <v>134</v>
      </c>
      <c r="N13" s="69">
        <f>'Hospitality Pricing T3'!E23</f>
        <v>0</v>
      </c>
      <c r="O13" s="70">
        <v>20</v>
      </c>
    </row>
    <row r="14" spans="2:15" ht="15" thickBot="1" x14ac:dyDescent="0.4">
      <c r="C14" s="68" t="s">
        <v>139</v>
      </c>
      <c r="D14" s="68" t="s">
        <v>105</v>
      </c>
      <c r="E14" s="70" t="s">
        <v>147</v>
      </c>
      <c r="L14" s="73"/>
      <c r="M14" s="73"/>
      <c r="N14" s="74"/>
      <c r="O14" s="75"/>
    </row>
    <row r="15" spans="2:15" ht="15" thickBot="1" x14ac:dyDescent="0.4">
      <c r="C15" s="68" t="s">
        <v>140</v>
      </c>
      <c r="D15" s="68" t="s">
        <v>134</v>
      </c>
      <c r="E15" s="70" t="s">
        <v>147</v>
      </c>
      <c r="L15" s="73"/>
      <c r="M15" s="73"/>
      <c r="N15" s="74"/>
      <c r="O15" s="75"/>
    </row>
    <row r="16" spans="2:15" ht="44" thickBot="1" x14ac:dyDescent="0.4">
      <c r="C16" s="68" t="s">
        <v>143</v>
      </c>
      <c r="D16" s="68" t="s">
        <v>141</v>
      </c>
      <c r="E16" s="72" t="s">
        <v>159</v>
      </c>
      <c r="L16" s="48"/>
      <c r="M16" s="48"/>
      <c r="N16" s="48"/>
      <c r="O16" s="48"/>
    </row>
    <row r="17" spans="2:15" x14ac:dyDescent="0.35">
      <c r="C17" s="73"/>
      <c r="D17" s="73"/>
      <c r="E17" s="76"/>
      <c r="L17" s="48"/>
      <c r="M17" s="48"/>
      <c r="N17" s="48"/>
      <c r="O17" s="48"/>
    </row>
    <row r="18" spans="2:15" ht="17.5" x14ac:dyDescent="0.35">
      <c r="C18" s="4" t="s">
        <v>136</v>
      </c>
    </row>
    <row r="19" spans="2:15" ht="17.5" x14ac:dyDescent="0.35">
      <c r="C19" s="4"/>
      <c r="D19" s="4"/>
    </row>
    <row r="20" spans="2:15" x14ac:dyDescent="0.35">
      <c r="B20" s="5" t="s">
        <v>49</v>
      </c>
      <c r="C20" s="5" t="s">
        <v>145</v>
      </c>
      <c r="D20" s="5"/>
      <c r="E20" s="5"/>
      <c r="F20" s="5"/>
      <c r="G20" s="5"/>
      <c r="H20" s="5"/>
      <c r="I20" s="5"/>
    </row>
    <row r="21" spans="2:15" x14ac:dyDescent="0.35">
      <c r="B21" s="5" t="s">
        <v>50</v>
      </c>
      <c r="C21" s="5" t="s">
        <v>51</v>
      </c>
      <c r="D21" s="5"/>
      <c r="E21" s="5"/>
      <c r="F21" s="5"/>
      <c r="G21" s="5"/>
      <c r="H21" s="5"/>
      <c r="I21" s="5"/>
    </row>
    <row r="22" spans="2:15" x14ac:dyDescent="0.35">
      <c r="B22" s="5"/>
      <c r="C22" s="6"/>
    </row>
    <row r="23" spans="2:15" x14ac:dyDescent="0.35">
      <c r="B23" s="5"/>
      <c r="C23" s="7"/>
    </row>
    <row r="24" spans="2:15" ht="15" thickBot="1" x14ac:dyDescent="0.4">
      <c r="B24" s="5"/>
      <c r="C24" s="7"/>
    </row>
    <row r="25" spans="2:15" x14ac:dyDescent="0.35">
      <c r="B25" s="5"/>
      <c r="C25" s="82" t="s">
        <v>157</v>
      </c>
      <c r="D25" s="83"/>
      <c r="E25" s="83"/>
      <c r="F25" s="84"/>
    </row>
    <row r="26" spans="2:15" x14ac:dyDescent="0.35">
      <c r="B26" s="5"/>
      <c r="C26" s="85"/>
      <c r="D26" s="86"/>
      <c r="E26" s="86"/>
      <c r="F26" s="87"/>
    </row>
    <row r="27" spans="2:15" ht="15" thickBot="1" x14ac:dyDescent="0.4">
      <c r="B27" s="5"/>
      <c r="C27" s="88"/>
      <c r="D27" s="89"/>
      <c r="E27" s="89"/>
      <c r="F27" s="90"/>
    </row>
    <row r="28" spans="2:15" x14ac:dyDescent="0.35">
      <c r="B28" s="5"/>
      <c r="C28" s="7"/>
    </row>
    <row r="29" spans="2:15" x14ac:dyDescent="0.35">
      <c r="B29" s="5"/>
      <c r="C29" s="7"/>
    </row>
    <row r="30" spans="2:15" x14ac:dyDescent="0.35">
      <c r="B30" s="5"/>
      <c r="C30" s="8"/>
      <c r="D30" s="9"/>
      <c r="E30" s="9"/>
      <c r="F30" s="9"/>
      <c r="G30" s="9"/>
      <c r="H30" s="9"/>
      <c r="I30" s="9"/>
      <c r="J30" s="9"/>
    </row>
    <row r="31" spans="2:15" x14ac:dyDescent="0.35">
      <c r="B31" s="5"/>
      <c r="C31" s="8"/>
      <c r="D31" s="9"/>
      <c r="E31" s="9"/>
      <c r="F31" s="9"/>
      <c r="G31" s="9"/>
      <c r="H31" s="9"/>
      <c r="I31" s="9"/>
      <c r="J31" s="9"/>
    </row>
    <row r="32" spans="2:15" x14ac:dyDescent="0.35">
      <c r="B32" s="5"/>
      <c r="C32" s="8"/>
      <c r="D32" s="9"/>
      <c r="E32" s="9"/>
      <c r="F32" s="9"/>
      <c r="G32" s="9"/>
      <c r="H32" s="9"/>
      <c r="I32" s="9"/>
      <c r="J32" s="9"/>
    </row>
    <row r="33" spans="2:11" x14ac:dyDescent="0.35">
      <c r="B33" s="5"/>
      <c r="C33" s="7"/>
    </row>
    <row r="34" spans="2:11" x14ac:dyDescent="0.35">
      <c r="B34" s="5"/>
      <c r="C34" s="7"/>
    </row>
    <row r="35" spans="2:11" x14ac:dyDescent="0.35">
      <c r="B35" s="5"/>
      <c r="C35" s="7"/>
    </row>
    <row r="36" spans="2:11" x14ac:dyDescent="0.35">
      <c r="B36" s="5"/>
      <c r="C36" s="7"/>
      <c r="K36" s="10"/>
    </row>
    <row r="37" spans="2:11" x14ac:dyDescent="0.35">
      <c r="B37" s="5"/>
      <c r="C37" s="7"/>
      <c r="K37" s="10"/>
    </row>
    <row r="38" spans="2:11" x14ac:dyDescent="0.35">
      <c r="B38" s="5"/>
      <c r="C38" s="6"/>
    </row>
  </sheetData>
  <mergeCells count="4">
    <mergeCell ref="B4:K4"/>
    <mergeCell ref="L9:O9"/>
    <mergeCell ref="L10:N10"/>
    <mergeCell ref="C25:F27"/>
  </mergeCells>
  <phoneticPr fontId="2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32CF-5A1F-4FF3-876C-438C0EEF132B}">
  <dimension ref="A1:E23"/>
  <sheetViews>
    <sheetView showGridLines="0" tabSelected="1" workbookViewId="0">
      <selection activeCell="B8" sqref="B8"/>
    </sheetView>
  </sheetViews>
  <sheetFormatPr defaultColWidth="10.453125" defaultRowHeight="17" x14ac:dyDescent="0.35"/>
  <cols>
    <col min="1" max="1" width="50.81640625" style="24" customWidth="1"/>
    <col min="2" max="2" width="33.1796875" style="24" customWidth="1"/>
    <col min="3" max="3" width="5.81640625" style="24" customWidth="1"/>
    <col min="4" max="16384" width="10.453125" style="24"/>
  </cols>
  <sheetData>
    <row r="1" spans="1:5" ht="19" thickBot="1" x14ac:dyDescent="0.4">
      <c r="A1" s="94" t="s">
        <v>155</v>
      </c>
      <c r="B1" s="94"/>
    </row>
    <row r="2" spans="1:5" ht="19" thickBot="1" x14ac:dyDescent="0.4">
      <c r="A2" s="91" t="s">
        <v>110</v>
      </c>
      <c r="B2" s="91"/>
      <c r="C2" s="25"/>
      <c r="D2" s="32"/>
      <c r="E2" s="32"/>
    </row>
    <row r="3" spans="1:5" ht="17.5" thickBot="1" x14ac:dyDescent="0.4">
      <c r="A3" s="33" t="s">
        <v>111</v>
      </c>
      <c r="B3" s="34">
        <v>600</v>
      </c>
      <c r="C3" s="32"/>
      <c r="D3" s="32"/>
      <c r="E3" s="32"/>
    </row>
    <row r="4" spans="1:5" ht="19" thickBot="1" x14ac:dyDescent="0.4">
      <c r="A4" s="91" t="s">
        <v>112</v>
      </c>
      <c r="B4" s="92"/>
      <c r="C4" s="32"/>
      <c r="D4" s="32"/>
      <c r="E4" s="32"/>
    </row>
    <row r="5" spans="1:5" ht="17.5" thickBot="1" x14ac:dyDescent="0.4">
      <c r="A5" s="35" t="s">
        <v>113</v>
      </c>
      <c r="B5" s="36" t="s">
        <v>114</v>
      </c>
      <c r="C5" s="26"/>
      <c r="D5" s="32"/>
      <c r="E5" s="32"/>
    </row>
    <row r="6" spans="1:5" ht="17.5" thickBot="1" x14ac:dyDescent="0.4">
      <c r="A6" s="35" t="s">
        <v>115</v>
      </c>
      <c r="B6" s="36" t="s">
        <v>116</v>
      </c>
      <c r="C6" s="26"/>
      <c r="D6" s="32"/>
      <c r="E6" s="32"/>
    </row>
    <row r="7" spans="1:5" ht="19" thickBot="1" x14ac:dyDescent="0.4">
      <c r="A7" s="91" t="s">
        <v>117</v>
      </c>
      <c r="B7" s="92"/>
      <c r="C7" s="32"/>
      <c r="D7" s="32"/>
      <c r="E7" s="32"/>
    </row>
    <row r="8" spans="1:5" ht="17.5" thickBot="1" x14ac:dyDescent="0.4">
      <c r="A8" s="37" t="s">
        <v>118</v>
      </c>
      <c r="B8" s="36" t="s">
        <v>161</v>
      </c>
      <c r="C8" s="26"/>
      <c r="D8" s="32"/>
      <c r="E8" s="32"/>
    </row>
    <row r="9" spans="1:5" ht="17.5" thickBot="1" x14ac:dyDescent="0.4">
      <c r="A9" s="37" t="s">
        <v>119</v>
      </c>
      <c r="B9" s="38" t="s">
        <v>120</v>
      </c>
      <c r="C9" s="27"/>
      <c r="D9" s="32"/>
      <c r="E9" s="32"/>
    </row>
    <row r="10" spans="1:5" ht="19" thickBot="1" x14ac:dyDescent="0.4">
      <c r="A10" s="91" t="s">
        <v>122</v>
      </c>
      <c r="B10" s="92"/>
      <c r="C10" s="32"/>
      <c r="D10" s="32"/>
      <c r="E10" s="32"/>
    </row>
    <row r="11" spans="1:5" ht="17.5" thickBot="1" x14ac:dyDescent="0.4">
      <c r="A11" s="39" t="s">
        <v>121</v>
      </c>
      <c r="B11" s="40">
        <v>235</v>
      </c>
      <c r="C11" s="32"/>
      <c r="D11" s="32"/>
      <c r="E11" s="32"/>
    </row>
    <row r="12" spans="1:5" ht="17.5" thickBot="1" x14ac:dyDescent="0.4">
      <c r="A12" s="39" t="s">
        <v>156</v>
      </c>
      <c r="B12" s="40">
        <v>295</v>
      </c>
      <c r="C12" s="32"/>
      <c r="D12" s="32"/>
      <c r="E12" s="32"/>
    </row>
    <row r="13" spans="1:5" ht="19" thickBot="1" x14ac:dyDescent="0.4">
      <c r="A13" s="91" t="s">
        <v>123</v>
      </c>
      <c r="B13" s="92"/>
      <c r="C13" s="32"/>
      <c r="D13" s="32"/>
      <c r="E13" s="32"/>
    </row>
    <row r="14" spans="1:5" ht="17.5" thickBot="1" x14ac:dyDescent="0.4">
      <c r="A14" s="41" t="s">
        <v>124</v>
      </c>
      <c r="B14" s="42">
        <v>235000</v>
      </c>
      <c r="C14" s="32"/>
      <c r="D14" s="32"/>
      <c r="E14" s="32"/>
    </row>
    <row r="15" spans="1:5" ht="17.5" thickBot="1" x14ac:dyDescent="0.4">
      <c r="A15" s="41" t="s">
        <v>125</v>
      </c>
      <c r="B15" s="42">
        <v>10000</v>
      </c>
      <c r="C15" s="27"/>
      <c r="D15" s="32"/>
      <c r="E15" s="32"/>
    </row>
    <row r="16" spans="1:5" ht="19" thickBot="1" x14ac:dyDescent="0.4">
      <c r="A16" s="91" t="s">
        <v>126</v>
      </c>
      <c r="B16" s="92"/>
      <c r="C16" s="32"/>
      <c r="D16" s="32"/>
      <c r="E16" s="32"/>
    </row>
    <row r="17" spans="1:5" ht="17.5" thickBot="1" x14ac:dyDescent="0.4">
      <c r="A17" s="41" t="s">
        <v>126</v>
      </c>
      <c r="B17" s="42" t="s">
        <v>127</v>
      </c>
      <c r="C17" s="32"/>
      <c r="D17" s="32"/>
      <c r="E17" s="32"/>
    </row>
    <row r="19" spans="1:5" ht="17.5" thickBot="1" x14ac:dyDescent="0.4"/>
    <row r="20" spans="1:5" ht="19" thickBot="1" x14ac:dyDescent="0.4">
      <c r="A20" s="91" t="s">
        <v>128</v>
      </c>
      <c r="B20" s="92"/>
      <c r="C20" s="32"/>
    </row>
    <row r="21" spans="1:5" ht="17.5" thickBot="1" x14ac:dyDescent="0.4">
      <c r="A21" s="43" t="s">
        <v>128</v>
      </c>
      <c r="B21" s="44">
        <v>0</v>
      </c>
    </row>
    <row r="23" spans="1:5" ht="18.5" x14ac:dyDescent="0.35">
      <c r="A23" s="93" t="s">
        <v>132</v>
      </c>
      <c r="B23" s="93"/>
    </row>
  </sheetData>
  <mergeCells count="9">
    <mergeCell ref="A20:B20"/>
    <mergeCell ref="A23:B23"/>
    <mergeCell ref="A1:B1"/>
    <mergeCell ref="A4:B4"/>
    <mergeCell ref="A7:B7"/>
    <mergeCell ref="A10:B10"/>
    <mergeCell ref="A13:B13"/>
    <mergeCell ref="A16:B16"/>
    <mergeCell ref="A2:B2"/>
  </mergeCells>
  <phoneticPr fontId="2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D312-7F38-4363-B1DC-DEC9D2FBD6B4}">
  <dimension ref="A1:E20"/>
  <sheetViews>
    <sheetView showGridLines="0" workbookViewId="0">
      <selection activeCell="A20" sqref="A20:D20"/>
    </sheetView>
  </sheetViews>
  <sheetFormatPr defaultRowHeight="14.5" x14ac:dyDescent="0.35"/>
  <cols>
    <col min="1" max="1" width="47" customWidth="1"/>
    <col min="2" max="2" width="20.1796875" customWidth="1"/>
    <col min="3" max="3" width="18.81640625" style="1" customWidth="1"/>
    <col min="4" max="4" width="26.54296875" style="1" customWidth="1"/>
  </cols>
  <sheetData>
    <row r="1" spans="1:4" ht="34.5" customHeight="1" thickBot="1" x14ac:dyDescent="0.4">
      <c r="A1" s="94">
        <v>2</v>
      </c>
      <c r="B1" s="98"/>
      <c r="C1" s="98"/>
      <c r="D1" s="98"/>
    </row>
    <row r="2" spans="1:4" ht="62.5" thickBot="1" x14ac:dyDescent="0.4">
      <c r="A2" s="50" t="s">
        <v>130</v>
      </c>
      <c r="B2" s="51" t="s">
        <v>0</v>
      </c>
      <c r="C2" s="51" t="s">
        <v>149</v>
      </c>
      <c r="D2" s="51" t="s">
        <v>150</v>
      </c>
    </row>
    <row r="3" spans="1:4" ht="16" thickBot="1" x14ac:dyDescent="0.4">
      <c r="A3" s="52" t="s">
        <v>27</v>
      </c>
      <c r="B3" s="53">
        <v>0</v>
      </c>
      <c r="C3" s="54">
        <v>15193</v>
      </c>
      <c r="D3" s="55">
        <f>B3*C3</f>
        <v>0</v>
      </c>
    </row>
    <row r="4" spans="1:4" ht="16" thickBot="1" x14ac:dyDescent="0.4">
      <c r="A4" s="52" t="s">
        <v>28</v>
      </c>
      <c r="B4" s="53">
        <v>0</v>
      </c>
      <c r="C4" s="54">
        <v>4558</v>
      </c>
      <c r="D4" s="55">
        <f t="shared" ref="D4:D18" si="0">B4*C4</f>
        <v>0</v>
      </c>
    </row>
    <row r="5" spans="1:4" ht="16" thickBot="1" x14ac:dyDescent="0.4">
      <c r="A5" s="52" t="s">
        <v>1</v>
      </c>
      <c r="B5" s="53">
        <v>0</v>
      </c>
      <c r="C5" s="56">
        <v>500</v>
      </c>
      <c r="D5" s="55">
        <f t="shared" si="0"/>
        <v>0</v>
      </c>
    </row>
    <row r="6" spans="1:4" ht="16" thickBot="1" x14ac:dyDescent="0.4">
      <c r="A6" s="52" t="s">
        <v>33</v>
      </c>
      <c r="B6" s="53">
        <v>0</v>
      </c>
      <c r="C6" s="56">
        <v>5942</v>
      </c>
      <c r="D6" s="55">
        <f t="shared" si="0"/>
        <v>0</v>
      </c>
    </row>
    <row r="7" spans="1:4" ht="16" thickBot="1" x14ac:dyDescent="0.4">
      <c r="A7" s="52" t="s">
        <v>34</v>
      </c>
      <c r="B7" s="53">
        <v>0</v>
      </c>
      <c r="C7" s="56">
        <v>9301</v>
      </c>
      <c r="D7" s="55">
        <f t="shared" si="0"/>
        <v>0</v>
      </c>
    </row>
    <row r="8" spans="1:4" ht="16" thickBot="1" x14ac:dyDescent="0.4">
      <c r="A8" s="52" t="s">
        <v>41</v>
      </c>
      <c r="B8" s="53">
        <v>0</v>
      </c>
      <c r="C8" s="56">
        <v>4912</v>
      </c>
      <c r="D8" s="55">
        <f t="shared" si="0"/>
        <v>0</v>
      </c>
    </row>
    <row r="9" spans="1:4" ht="16" thickBot="1" x14ac:dyDescent="0.4">
      <c r="A9" s="52" t="s">
        <v>35</v>
      </c>
      <c r="B9" s="53">
        <v>0</v>
      </c>
      <c r="C9" s="56">
        <v>2442</v>
      </c>
      <c r="D9" s="55">
        <f t="shared" si="0"/>
        <v>0</v>
      </c>
    </row>
    <row r="10" spans="1:4" ht="16" thickBot="1" x14ac:dyDescent="0.4">
      <c r="A10" s="52" t="s">
        <v>36</v>
      </c>
      <c r="B10" s="53">
        <v>0</v>
      </c>
      <c r="C10" s="56">
        <v>3675</v>
      </c>
      <c r="D10" s="55">
        <f t="shared" si="0"/>
        <v>0</v>
      </c>
    </row>
    <row r="11" spans="1:4" ht="16" thickBot="1" x14ac:dyDescent="0.4">
      <c r="A11" s="57" t="s">
        <v>37</v>
      </c>
      <c r="B11" s="53">
        <v>0</v>
      </c>
      <c r="C11" s="56">
        <v>1118</v>
      </c>
      <c r="D11" s="55">
        <f t="shared" si="0"/>
        <v>0</v>
      </c>
    </row>
    <row r="12" spans="1:4" ht="16" thickBot="1" x14ac:dyDescent="0.4">
      <c r="A12" s="58" t="s">
        <v>30</v>
      </c>
      <c r="B12" s="53">
        <v>0</v>
      </c>
      <c r="C12" s="56">
        <v>8054</v>
      </c>
      <c r="D12" s="55">
        <f t="shared" si="0"/>
        <v>0</v>
      </c>
    </row>
    <row r="13" spans="1:4" ht="16" thickBot="1" x14ac:dyDescent="0.4">
      <c r="A13" s="58" t="s">
        <v>31</v>
      </c>
      <c r="B13" s="53">
        <v>0</v>
      </c>
      <c r="C13" s="56">
        <v>1532</v>
      </c>
      <c r="D13" s="55">
        <f t="shared" si="0"/>
        <v>0</v>
      </c>
    </row>
    <row r="14" spans="1:4" ht="16" thickBot="1" x14ac:dyDescent="0.4">
      <c r="A14" s="58" t="s">
        <v>39</v>
      </c>
      <c r="B14" s="53">
        <v>0</v>
      </c>
      <c r="C14" s="56">
        <v>1000</v>
      </c>
      <c r="D14" s="55">
        <f t="shared" si="0"/>
        <v>0</v>
      </c>
    </row>
    <row r="15" spans="1:4" ht="16" thickBot="1" x14ac:dyDescent="0.4">
      <c r="A15" s="52" t="s">
        <v>38</v>
      </c>
      <c r="B15" s="53">
        <v>0</v>
      </c>
      <c r="C15" s="56">
        <v>1249</v>
      </c>
      <c r="D15" s="55">
        <f t="shared" si="0"/>
        <v>0</v>
      </c>
    </row>
    <row r="16" spans="1:4" ht="16" thickBot="1" x14ac:dyDescent="0.4">
      <c r="A16" s="52" t="s">
        <v>2</v>
      </c>
      <c r="B16" s="53">
        <v>0</v>
      </c>
      <c r="C16" s="56">
        <v>2000</v>
      </c>
      <c r="D16" s="55">
        <f t="shared" si="0"/>
        <v>0</v>
      </c>
    </row>
    <row r="17" spans="1:5" ht="16" thickBot="1" x14ac:dyDescent="0.4">
      <c r="A17" s="52" t="s">
        <v>3</v>
      </c>
      <c r="B17" s="53">
        <v>0</v>
      </c>
      <c r="C17" s="56">
        <v>4000</v>
      </c>
      <c r="D17" s="55">
        <f t="shared" si="0"/>
        <v>0</v>
      </c>
    </row>
    <row r="18" spans="1:5" ht="16" thickBot="1" x14ac:dyDescent="0.4">
      <c r="A18" s="52" t="s">
        <v>4</v>
      </c>
      <c r="B18" s="53">
        <v>0</v>
      </c>
      <c r="C18" s="56">
        <v>1900</v>
      </c>
      <c r="D18" s="55">
        <f t="shared" si="0"/>
        <v>0</v>
      </c>
    </row>
    <row r="19" spans="1:5" ht="21.5" thickBot="1" x14ac:dyDescent="0.55000000000000004">
      <c r="A19" s="95" t="s">
        <v>32</v>
      </c>
      <c r="B19" s="96"/>
      <c r="C19" s="96"/>
      <c r="D19" s="49">
        <f>SUM(D3:D18)</f>
        <v>0</v>
      </c>
    </row>
    <row r="20" spans="1:5" ht="21" customHeight="1" thickBot="1" x14ac:dyDescent="0.4">
      <c r="A20" s="97" t="s">
        <v>131</v>
      </c>
      <c r="B20" s="81"/>
      <c r="C20" s="81"/>
      <c r="D20" s="81"/>
      <c r="E20" s="1"/>
    </row>
  </sheetData>
  <mergeCells count="3">
    <mergeCell ref="A19:C19"/>
    <mergeCell ref="A20:D20"/>
    <mergeCell ref="A1:D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5E6C-329F-482B-BB0A-3E121081CF98}">
  <dimension ref="A1:E24"/>
  <sheetViews>
    <sheetView showGridLines="0" workbookViewId="0">
      <selection activeCell="I18" sqref="I18"/>
    </sheetView>
  </sheetViews>
  <sheetFormatPr defaultRowHeight="14.5" x14ac:dyDescent="0.35"/>
  <cols>
    <col min="1" max="1" width="52.453125" customWidth="1"/>
    <col min="2" max="2" width="12.7265625" customWidth="1"/>
    <col min="3" max="3" width="18.54296875" style="1" customWidth="1"/>
    <col min="4" max="4" width="13.7265625" style="1" customWidth="1"/>
    <col min="5" max="5" width="21" style="1" customWidth="1"/>
  </cols>
  <sheetData>
    <row r="1" spans="1:5" ht="36" customHeight="1" thickBot="1" x14ac:dyDescent="0.4">
      <c r="A1" s="102" t="s">
        <v>152</v>
      </c>
      <c r="B1" s="102"/>
      <c r="C1" s="102"/>
      <c r="D1" s="102"/>
      <c r="E1" s="102"/>
    </row>
    <row r="2" spans="1:5" ht="47" thickBot="1" x14ac:dyDescent="0.4">
      <c r="A2" s="59" t="s">
        <v>107</v>
      </c>
      <c r="B2" s="51" t="s">
        <v>82</v>
      </c>
      <c r="C2" s="51" t="s">
        <v>83</v>
      </c>
      <c r="D2" s="51" t="s">
        <v>84</v>
      </c>
      <c r="E2" s="51" t="s">
        <v>108</v>
      </c>
    </row>
    <row r="3" spans="1:5" ht="16" thickBot="1" x14ac:dyDescent="0.4">
      <c r="A3" s="60" t="s">
        <v>86</v>
      </c>
      <c r="B3" s="61">
        <v>5</v>
      </c>
      <c r="C3" s="62">
        <v>0</v>
      </c>
      <c r="D3" s="63">
        <v>0.05</v>
      </c>
      <c r="E3" s="64">
        <f>C3*D3</f>
        <v>0</v>
      </c>
    </row>
    <row r="4" spans="1:5" ht="16" thickBot="1" x14ac:dyDescent="0.4">
      <c r="A4" s="60" t="s">
        <v>86</v>
      </c>
      <c r="B4" s="65">
        <v>10</v>
      </c>
      <c r="C4" s="62">
        <v>0</v>
      </c>
      <c r="D4" s="63">
        <v>0.05</v>
      </c>
      <c r="E4" s="64">
        <f t="shared" ref="E4:E22" si="0">C4*D4</f>
        <v>0</v>
      </c>
    </row>
    <row r="5" spans="1:5" ht="16" thickBot="1" x14ac:dyDescent="0.4">
      <c r="A5" s="60" t="s">
        <v>87</v>
      </c>
      <c r="B5" s="65">
        <v>5</v>
      </c>
      <c r="C5" s="62">
        <v>0</v>
      </c>
      <c r="D5" s="66">
        <v>2.5000000000000001E-2</v>
      </c>
      <c r="E5" s="64">
        <f t="shared" si="0"/>
        <v>0</v>
      </c>
    </row>
    <row r="6" spans="1:5" ht="16" thickBot="1" x14ac:dyDescent="0.4">
      <c r="A6" s="60" t="s">
        <v>88</v>
      </c>
      <c r="B6" s="65">
        <v>5</v>
      </c>
      <c r="C6" s="62">
        <v>0</v>
      </c>
      <c r="D6" s="66">
        <v>2.5000000000000001E-2</v>
      </c>
      <c r="E6" s="64">
        <f t="shared" si="0"/>
        <v>0</v>
      </c>
    </row>
    <row r="7" spans="1:5" ht="16" thickBot="1" x14ac:dyDescent="0.4">
      <c r="A7" s="60" t="s">
        <v>89</v>
      </c>
      <c r="B7" s="65">
        <v>5</v>
      </c>
      <c r="C7" s="62">
        <v>0</v>
      </c>
      <c r="D7" s="63">
        <v>2.5000000000000001E-2</v>
      </c>
      <c r="E7" s="64">
        <f t="shared" si="0"/>
        <v>0</v>
      </c>
    </row>
    <row r="8" spans="1:5" ht="16" thickBot="1" x14ac:dyDescent="0.4">
      <c r="A8" s="60" t="s">
        <v>89</v>
      </c>
      <c r="B8" s="65">
        <v>10</v>
      </c>
      <c r="C8" s="62">
        <v>0</v>
      </c>
      <c r="D8" s="63">
        <v>0.05</v>
      </c>
      <c r="E8" s="64">
        <f t="shared" si="0"/>
        <v>0</v>
      </c>
    </row>
    <row r="9" spans="1:5" ht="16" thickBot="1" x14ac:dyDescent="0.4">
      <c r="A9" s="60" t="s">
        <v>90</v>
      </c>
      <c r="B9" s="65">
        <v>5</v>
      </c>
      <c r="C9" s="62">
        <v>0</v>
      </c>
      <c r="D9" s="66">
        <v>2.5000000000000001E-2</v>
      </c>
      <c r="E9" s="64">
        <f t="shared" si="0"/>
        <v>0</v>
      </c>
    </row>
    <row r="10" spans="1:5" ht="16" thickBot="1" x14ac:dyDescent="0.4">
      <c r="A10" s="60" t="s">
        <v>90</v>
      </c>
      <c r="B10" s="65">
        <v>10</v>
      </c>
      <c r="C10" s="62">
        <v>0</v>
      </c>
      <c r="D10" s="66">
        <v>2.5000000000000001E-2</v>
      </c>
      <c r="E10" s="64">
        <f t="shared" si="0"/>
        <v>0</v>
      </c>
    </row>
    <row r="11" spans="1:5" ht="16" thickBot="1" x14ac:dyDescent="0.4">
      <c r="A11" s="60" t="s">
        <v>91</v>
      </c>
      <c r="B11" s="65">
        <v>5</v>
      </c>
      <c r="C11" s="62">
        <v>0</v>
      </c>
      <c r="D11" s="66">
        <v>2.5000000000000001E-2</v>
      </c>
      <c r="E11" s="64">
        <f t="shared" si="0"/>
        <v>0</v>
      </c>
    </row>
    <row r="12" spans="1:5" ht="16" thickBot="1" x14ac:dyDescent="0.4">
      <c r="A12" s="60" t="s">
        <v>91</v>
      </c>
      <c r="B12" s="65">
        <v>10</v>
      </c>
      <c r="C12" s="62">
        <v>0</v>
      </c>
      <c r="D12" s="66">
        <v>2.5000000000000001E-2</v>
      </c>
      <c r="E12" s="64">
        <f t="shared" si="0"/>
        <v>0</v>
      </c>
    </row>
    <row r="13" spans="1:5" ht="16" thickBot="1" x14ac:dyDescent="0.4">
      <c r="A13" s="60" t="s">
        <v>92</v>
      </c>
      <c r="B13" s="65">
        <v>5</v>
      </c>
      <c r="C13" s="62">
        <v>0</v>
      </c>
      <c r="D13" s="63">
        <v>0.1</v>
      </c>
      <c r="E13" s="64">
        <f t="shared" si="0"/>
        <v>0</v>
      </c>
    </row>
    <row r="14" spans="1:5" ht="16" thickBot="1" x14ac:dyDescent="0.4">
      <c r="A14" s="60" t="s">
        <v>93</v>
      </c>
      <c r="B14" s="65">
        <v>10</v>
      </c>
      <c r="C14" s="62">
        <v>0</v>
      </c>
      <c r="D14" s="63">
        <v>0.1</v>
      </c>
      <c r="E14" s="64">
        <f t="shared" si="0"/>
        <v>0</v>
      </c>
    </row>
    <row r="15" spans="1:5" ht="16" thickBot="1" x14ac:dyDescent="0.4">
      <c r="A15" s="60" t="s">
        <v>94</v>
      </c>
      <c r="B15" s="65">
        <v>5</v>
      </c>
      <c r="C15" s="62">
        <v>0</v>
      </c>
      <c r="D15" s="63">
        <v>0.1</v>
      </c>
      <c r="E15" s="64">
        <f t="shared" si="0"/>
        <v>0</v>
      </c>
    </row>
    <row r="16" spans="1:5" ht="16" thickBot="1" x14ac:dyDescent="0.4">
      <c r="A16" s="60" t="s">
        <v>95</v>
      </c>
      <c r="B16" s="65">
        <v>10</v>
      </c>
      <c r="C16" s="62">
        <v>0</v>
      </c>
      <c r="D16" s="63">
        <v>0.1</v>
      </c>
      <c r="E16" s="64">
        <f t="shared" si="0"/>
        <v>0</v>
      </c>
    </row>
    <row r="17" spans="1:5" ht="16" thickBot="1" x14ac:dyDescent="0.4">
      <c r="A17" s="60" t="s">
        <v>96</v>
      </c>
      <c r="B17" s="65">
        <v>5</v>
      </c>
      <c r="C17" s="62">
        <v>0</v>
      </c>
      <c r="D17" s="66">
        <v>0.1</v>
      </c>
      <c r="E17" s="64">
        <f t="shared" si="0"/>
        <v>0</v>
      </c>
    </row>
    <row r="18" spans="1:5" ht="16" thickBot="1" x14ac:dyDescent="0.4">
      <c r="A18" s="60" t="s">
        <v>97</v>
      </c>
      <c r="B18" s="65">
        <v>10</v>
      </c>
      <c r="C18" s="62">
        <v>0</v>
      </c>
      <c r="D18" s="66">
        <v>2.5000000000000001E-2</v>
      </c>
      <c r="E18" s="64">
        <f t="shared" si="0"/>
        <v>0</v>
      </c>
    </row>
    <row r="19" spans="1:5" ht="16" thickBot="1" x14ac:dyDescent="0.4">
      <c r="A19" s="60" t="s">
        <v>98</v>
      </c>
      <c r="B19" s="65">
        <v>5</v>
      </c>
      <c r="C19" s="62">
        <v>0</v>
      </c>
      <c r="D19" s="66">
        <v>2.5000000000000001E-2</v>
      </c>
      <c r="E19" s="64">
        <f t="shared" si="0"/>
        <v>0</v>
      </c>
    </row>
    <row r="20" spans="1:5" ht="16" thickBot="1" x14ac:dyDescent="0.4">
      <c r="A20" s="60" t="s">
        <v>99</v>
      </c>
      <c r="B20" s="65">
        <v>10</v>
      </c>
      <c r="C20" s="62">
        <v>0</v>
      </c>
      <c r="D20" s="66">
        <v>2.5000000000000001E-2</v>
      </c>
      <c r="E20" s="64">
        <f t="shared" si="0"/>
        <v>0</v>
      </c>
    </row>
    <row r="21" spans="1:5" ht="16" thickBot="1" x14ac:dyDescent="0.4">
      <c r="A21" s="67" t="s">
        <v>100</v>
      </c>
      <c r="B21" s="21" t="s">
        <v>101</v>
      </c>
      <c r="C21" s="21" t="s">
        <v>102</v>
      </c>
      <c r="D21" s="99"/>
      <c r="E21" s="99"/>
    </row>
    <row r="22" spans="1:5" ht="16" thickBot="1" x14ac:dyDescent="0.4">
      <c r="A22" s="22" t="s">
        <v>103</v>
      </c>
      <c r="B22" s="23">
        <v>1</v>
      </c>
      <c r="C22" s="31">
        <v>0</v>
      </c>
      <c r="D22" s="66">
        <v>0.1</v>
      </c>
      <c r="E22" s="64">
        <f t="shared" si="0"/>
        <v>0</v>
      </c>
    </row>
    <row r="23" spans="1:5" ht="21.5" thickBot="1" x14ac:dyDescent="0.55000000000000004">
      <c r="A23" s="95" t="s">
        <v>109</v>
      </c>
      <c r="B23" s="95"/>
      <c r="C23" s="100"/>
      <c r="D23" s="100"/>
      <c r="E23" s="49">
        <f>SUM(E3:E22)</f>
        <v>0</v>
      </c>
    </row>
    <row r="24" spans="1:5" ht="21.5" thickBot="1" x14ac:dyDescent="0.4">
      <c r="A24" s="97" t="s">
        <v>129</v>
      </c>
      <c r="B24" s="97"/>
      <c r="C24" s="101"/>
      <c r="D24" s="101"/>
      <c r="E24" s="81"/>
    </row>
  </sheetData>
  <mergeCells count="4">
    <mergeCell ref="D21:E21"/>
    <mergeCell ref="A23:D23"/>
    <mergeCell ref="A24:E24"/>
    <mergeCell ref="A1:E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1ECD-B5F1-4C32-ADED-6839126E6BA6}">
  <dimension ref="A1:L29"/>
  <sheetViews>
    <sheetView showGridLines="0" workbookViewId="0">
      <selection activeCell="I18" sqref="I18"/>
    </sheetView>
  </sheetViews>
  <sheetFormatPr defaultRowHeight="14.5" x14ac:dyDescent="0.35"/>
  <cols>
    <col min="1" max="1" width="65.7265625" customWidth="1"/>
    <col min="2" max="2" width="29.26953125" customWidth="1"/>
    <col min="3" max="3" width="20.7265625" customWidth="1"/>
    <col min="4" max="4" width="24.1796875" customWidth="1"/>
  </cols>
  <sheetData>
    <row r="1" spans="1:12" ht="30" customHeight="1" thickBot="1" x14ac:dyDescent="0.4">
      <c r="A1" s="103" t="s">
        <v>153</v>
      </c>
      <c r="B1" s="104"/>
      <c r="C1" s="104"/>
      <c r="D1" s="104"/>
    </row>
    <row r="2" spans="1:12" ht="62.5" thickBot="1" x14ac:dyDescent="0.4">
      <c r="A2" s="28" t="s">
        <v>29</v>
      </c>
      <c r="B2" s="29" t="s">
        <v>6</v>
      </c>
      <c r="C2" s="29" t="s">
        <v>151</v>
      </c>
      <c r="D2" s="30" t="s">
        <v>160</v>
      </c>
    </row>
    <row r="3" spans="1:12" ht="15" customHeight="1" x14ac:dyDescent="0.35">
      <c r="A3" s="45" t="s">
        <v>7</v>
      </c>
      <c r="B3" s="2">
        <v>0</v>
      </c>
      <c r="C3" s="46">
        <v>250</v>
      </c>
      <c r="D3" s="47">
        <f t="shared" ref="D3:D26" si="0">B3*C3</f>
        <v>0</v>
      </c>
      <c r="G3" s="105" t="s">
        <v>154</v>
      </c>
      <c r="H3" s="105"/>
      <c r="I3" s="105"/>
      <c r="J3" s="105"/>
      <c r="K3" s="105"/>
      <c r="L3" s="105"/>
    </row>
    <row r="4" spans="1:12" ht="15" customHeight="1" x14ac:dyDescent="0.35">
      <c r="A4" s="45" t="s">
        <v>8</v>
      </c>
      <c r="B4" s="3">
        <v>0</v>
      </c>
      <c r="C4" s="46">
        <v>150</v>
      </c>
      <c r="D4" s="47">
        <f t="shared" si="0"/>
        <v>0</v>
      </c>
      <c r="G4" s="105"/>
      <c r="H4" s="105"/>
      <c r="I4" s="105"/>
      <c r="J4" s="105"/>
      <c r="K4" s="105"/>
      <c r="L4" s="105"/>
    </row>
    <row r="5" spans="1:12" ht="15" customHeight="1" x14ac:dyDescent="0.35">
      <c r="A5" s="45" t="s">
        <v>9</v>
      </c>
      <c r="B5" s="2">
        <v>0</v>
      </c>
      <c r="C5" s="46">
        <v>5000</v>
      </c>
      <c r="D5" s="47">
        <f t="shared" si="0"/>
        <v>0</v>
      </c>
      <c r="G5" s="105"/>
      <c r="H5" s="105"/>
      <c r="I5" s="105"/>
      <c r="J5" s="105"/>
      <c r="K5" s="105"/>
      <c r="L5" s="105"/>
    </row>
    <row r="6" spans="1:12" ht="15" customHeight="1" x14ac:dyDescent="0.35">
      <c r="A6" s="45" t="s">
        <v>40</v>
      </c>
      <c r="B6" s="3">
        <v>0</v>
      </c>
      <c r="C6" s="46">
        <v>6500</v>
      </c>
      <c r="D6" s="47">
        <f t="shared" si="0"/>
        <v>0</v>
      </c>
      <c r="G6" s="105"/>
      <c r="H6" s="105"/>
      <c r="I6" s="105"/>
      <c r="J6" s="105"/>
      <c r="K6" s="105"/>
      <c r="L6" s="105"/>
    </row>
    <row r="7" spans="1:12" ht="15" customHeight="1" x14ac:dyDescent="0.35">
      <c r="A7" s="45" t="s">
        <v>5</v>
      </c>
      <c r="B7" s="2">
        <v>0</v>
      </c>
      <c r="C7" s="46">
        <v>250</v>
      </c>
      <c r="D7" s="47">
        <f t="shared" ref="D7" si="1">B7*C7</f>
        <v>0</v>
      </c>
      <c r="G7" s="105"/>
      <c r="H7" s="105"/>
      <c r="I7" s="105"/>
      <c r="J7" s="105"/>
      <c r="K7" s="105"/>
      <c r="L7" s="105"/>
    </row>
    <row r="8" spans="1:12" ht="15" customHeight="1" x14ac:dyDescent="0.35">
      <c r="A8" s="45" t="s">
        <v>42</v>
      </c>
      <c r="B8" s="2">
        <v>0</v>
      </c>
      <c r="C8" s="46">
        <v>7900</v>
      </c>
      <c r="D8" s="47">
        <f t="shared" si="0"/>
        <v>0</v>
      </c>
      <c r="G8" s="105"/>
      <c r="H8" s="105"/>
      <c r="I8" s="105"/>
      <c r="J8" s="105"/>
      <c r="K8" s="105"/>
      <c r="L8" s="105"/>
    </row>
    <row r="9" spans="1:12" ht="15" customHeight="1" x14ac:dyDescent="0.35">
      <c r="A9" s="45" t="s">
        <v>20</v>
      </c>
      <c r="B9" s="3">
        <v>0</v>
      </c>
      <c r="C9" s="46">
        <v>500</v>
      </c>
      <c r="D9" s="47">
        <f t="shared" ref="D9:D15" si="2">B9*C9</f>
        <v>0</v>
      </c>
      <c r="G9" s="105"/>
      <c r="H9" s="105"/>
      <c r="I9" s="105"/>
      <c r="J9" s="105"/>
      <c r="K9" s="105"/>
      <c r="L9" s="105"/>
    </row>
    <row r="10" spans="1:12" ht="14.25" customHeight="1" x14ac:dyDescent="0.35">
      <c r="A10" s="45" t="s">
        <v>21</v>
      </c>
      <c r="B10" s="3">
        <v>0</v>
      </c>
      <c r="C10" s="46">
        <v>600</v>
      </c>
      <c r="D10" s="47">
        <f t="shared" si="2"/>
        <v>0</v>
      </c>
      <c r="G10" s="105"/>
      <c r="H10" s="105"/>
      <c r="I10" s="105"/>
      <c r="J10" s="105"/>
      <c r="K10" s="105"/>
      <c r="L10" s="105"/>
    </row>
    <row r="11" spans="1:12" ht="15" customHeight="1" x14ac:dyDescent="0.35">
      <c r="A11" s="45" t="s">
        <v>23</v>
      </c>
      <c r="B11" s="3">
        <v>0</v>
      </c>
      <c r="C11" s="46">
        <v>500</v>
      </c>
      <c r="D11" s="47">
        <f t="shared" si="2"/>
        <v>0</v>
      </c>
      <c r="G11" s="105"/>
      <c r="H11" s="105"/>
      <c r="I11" s="105"/>
      <c r="J11" s="105"/>
      <c r="K11" s="105"/>
      <c r="L11" s="105"/>
    </row>
    <row r="12" spans="1:12" ht="15" customHeight="1" x14ac:dyDescent="0.35">
      <c r="A12" s="45" t="s">
        <v>24</v>
      </c>
      <c r="B12" s="2">
        <v>0</v>
      </c>
      <c r="C12" s="46">
        <v>2200</v>
      </c>
      <c r="D12" s="47">
        <f t="shared" si="2"/>
        <v>0</v>
      </c>
      <c r="G12" s="105"/>
      <c r="H12" s="105"/>
      <c r="I12" s="105"/>
      <c r="J12" s="105"/>
      <c r="K12" s="105"/>
      <c r="L12" s="105"/>
    </row>
    <row r="13" spans="1:12" ht="15" customHeight="1" x14ac:dyDescent="0.35">
      <c r="A13" s="45" t="s">
        <v>25</v>
      </c>
      <c r="B13" s="3">
        <v>0</v>
      </c>
      <c r="C13" s="46">
        <v>300</v>
      </c>
      <c r="D13" s="47">
        <f t="shared" si="2"/>
        <v>0</v>
      </c>
    </row>
    <row r="14" spans="1:12" ht="15" customHeight="1" x14ac:dyDescent="0.35">
      <c r="A14" s="45" t="s">
        <v>45</v>
      </c>
      <c r="B14" s="3">
        <v>0</v>
      </c>
      <c r="C14" s="46">
        <v>250</v>
      </c>
      <c r="D14" s="47">
        <f t="shared" si="2"/>
        <v>0</v>
      </c>
    </row>
    <row r="15" spans="1:12" ht="15" customHeight="1" x14ac:dyDescent="0.35">
      <c r="A15" s="45" t="s">
        <v>26</v>
      </c>
      <c r="B15" s="3">
        <v>0</v>
      </c>
      <c r="C15" s="46">
        <v>500</v>
      </c>
      <c r="D15" s="47">
        <f t="shared" si="2"/>
        <v>0</v>
      </c>
    </row>
    <row r="16" spans="1:12" ht="15" customHeight="1" x14ac:dyDescent="0.35">
      <c r="A16" s="45" t="s">
        <v>22</v>
      </c>
      <c r="B16" s="3">
        <v>0</v>
      </c>
      <c r="C16" s="46">
        <v>500</v>
      </c>
      <c r="D16" s="47">
        <f t="shared" ref="D16:D17" si="3">B16*C16</f>
        <v>0</v>
      </c>
    </row>
    <row r="17" spans="1:4" ht="15" customHeight="1" x14ac:dyDescent="0.35">
      <c r="A17" s="45" t="s">
        <v>44</v>
      </c>
      <c r="B17" s="3">
        <v>0</v>
      </c>
      <c r="C17" s="46">
        <v>15500</v>
      </c>
      <c r="D17" s="47">
        <f t="shared" si="3"/>
        <v>0</v>
      </c>
    </row>
    <row r="18" spans="1:4" ht="15" customHeight="1" x14ac:dyDescent="0.35">
      <c r="A18" s="45" t="s">
        <v>10</v>
      </c>
      <c r="B18" s="3">
        <v>0</v>
      </c>
      <c r="C18" s="46">
        <v>3200</v>
      </c>
      <c r="D18" s="47">
        <f t="shared" si="0"/>
        <v>0</v>
      </c>
    </row>
    <row r="19" spans="1:4" ht="15" customHeight="1" x14ac:dyDescent="0.35">
      <c r="A19" s="45" t="s">
        <v>11</v>
      </c>
      <c r="B19" s="2">
        <v>0</v>
      </c>
      <c r="C19" s="46">
        <v>1000</v>
      </c>
      <c r="D19" s="47">
        <f t="shared" si="0"/>
        <v>0</v>
      </c>
    </row>
    <row r="20" spans="1:4" ht="15" customHeight="1" x14ac:dyDescent="0.35">
      <c r="A20" s="45" t="s">
        <v>12</v>
      </c>
      <c r="B20" s="3">
        <v>0</v>
      </c>
      <c r="C20" s="46">
        <v>200</v>
      </c>
      <c r="D20" s="47">
        <f t="shared" si="0"/>
        <v>0</v>
      </c>
    </row>
    <row r="21" spans="1:4" ht="15" customHeight="1" x14ac:dyDescent="0.35">
      <c r="A21" s="45" t="s">
        <v>15</v>
      </c>
      <c r="B21" s="2">
        <v>0</v>
      </c>
      <c r="C21" s="46">
        <v>560</v>
      </c>
      <c r="D21" s="47">
        <f t="shared" si="0"/>
        <v>0</v>
      </c>
    </row>
    <row r="22" spans="1:4" ht="15" customHeight="1" x14ac:dyDescent="0.35">
      <c r="A22" s="45" t="s">
        <v>16</v>
      </c>
      <c r="B22" s="3">
        <v>0</v>
      </c>
      <c r="C22" s="46">
        <v>2705</v>
      </c>
      <c r="D22" s="47">
        <f t="shared" si="0"/>
        <v>0</v>
      </c>
    </row>
    <row r="23" spans="1:4" ht="15" customHeight="1" x14ac:dyDescent="0.35">
      <c r="A23" s="45" t="s">
        <v>17</v>
      </c>
      <c r="B23" s="2">
        <v>0</v>
      </c>
      <c r="C23" s="46">
        <v>2100</v>
      </c>
      <c r="D23" s="47">
        <f t="shared" si="0"/>
        <v>0</v>
      </c>
    </row>
    <row r="24" spans="1:4" ht="15" customHeight="1" x14ac:dyDescent="0.35">
      <c r="A24" s="45" t="s">
        <v>18</v>
      </c>
      <c r="B24" s="3">
        <v>0</v>
      </c>
      <c r="C24" s="46">
        <v>3510</v>
      </c>
      <c r="D24" s="47">
        <f t="shared" si="0"/>
        <v>0</v>
      </c>
    </row>
    <row r="25" spans="1:4" ht="15" customHeight="1" x14ac:dyDescent="0.35">
      <c r="A25" s="45" t="s">
        <v>19</v>
      </c>
      <c r="B25" s="2">
        <v>0</v>
      </c>
      <c r="C25" s="46">
        <v>560</v>
      </c>
      <c r="D25" s="47">
        <f t="shared" si="0"/>
        <v>0</v>
      </c>
    </row>
    <row r="26" spans="1:4" ht="15" customHeight="1" x14ac:dyDescent="0.35">
      <c r="A26" s="45" t="s">
        <v>11</v>
      </c>
      <c r="B26" s="3">
        <v>0</v>
      </c>
      <c r="C26" s="46">
        <v>560</v>
      </c>
      <c r="D26" s="47">
        <f t="shared" si="0"/>
        <v>0</v>
      </c>
    </row>
    <row r="27" spans="1:4" ht="15" customHeight="1" x14ac:dyDescent="0.35">
      <c r="A27" s="45" t="s">
        <v>13</v>
      </c>
      <c r="B27" s="3">
        <v>0</v>
      </c>
      <c r="C27" s="46">
        <v>900</v>
      </c>
      <c r="D27" s="47">
        <f t="shared" ref="D27:D29" si="4">B27*C27</f>
        <v>0</v>
      </c>
    </row>
    <row r="28" spans="1:4" ht="15" customHeight="1" x14ac:dyDescent="0.35">
      <c r="A28" s="45" t="s">
        <v>14</v>
      </c>
      <c r="B28" s="2">
        <v>0</v>
      </c>
      <c r="C28" s="46">
        <v>2600</v>
      </c>
      <c r="D28" s="47">
        <f t="shared" si="4"/>
        <v>0</v>
      </c>
    </row>
    <row r="29" spans="1:4" ht="15" customHeight="1" x14ac:dyDescent="0.35">
      <c r="A29" s="45" t="s">
        <v>43</v>
      </c>
      <c r="B29" s="3">
        <v>0</v>
      </c>
      <c r="C29" s="46">
        <v>2200</v>
      </c>
      <c r="D29" s="47">
        <f t="shared" si="4"/>
        <v>0</v>
      </c>
    </row>
  </sheetData>
  <mergeCells count="2">
    <mergeCell ref="A1:D1"/>
    <mergeCell ref="G3:L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94D7B-E54E-47FB-98C7-1DC2AA16A2A5}">
  <dimension ref="A1:N5"/>
  <sheetViews>
    <sheetView showGridLines="0" workbookViewId="0">
      <selection activeCell="D10" sqref="D10"/>
    </sheetView>
  </sheetViews>
  <sheetFormatPr defaultColWidth="35.1796875" defaultRowHeight="14.5" x14ac:dyDescent="0.35"/>
  <cols>
    <col min="1" max="1" width="17.81640625" customWidth="1"/>
    <col min="2" max="2" width="11" customWidth="1"/>
    <col min="3" max="3" width="38" customWidth="1"/>
    <col min="4" max="4" width="32.453125" customWidth="1"/>
    <col min="5" max="5" width="14" customWidth="1"/>
    <col min="6" max="6" width="20.26953125" customWidth="1"/>
    <col min="7" max="7" width="27.1796875" customWidth="1"/>
    <col min="8" max="8" width="19.453125" customWidth="1"/>
    <col min="9" max="9" width="21.26953125" customWidth="1"/>
    <col min="10" max="10" width="22.26953125" customWidth="1"/>
    <col min="11" max="11" width="16.81640625" customWidth="1"/>
    <col min="12" max="12" width="30.81640625" customWidth="1"/>
    <col min="13" max="13" width="28.26953125" customWidth="1"/>
    <col min="14" max="14" width="19.54296875" customWidth="1"/>
  </cols>
  <sheetData>
    <row r="1" spans="1:14" ht="43.5" x14ac:dyDescent="0.35">
      <c r="A1" s="11" t="s">
        <v>52</v>
      </c>
      <c r="B1" s="12" t="s">
        <v>53</v>
      </c>
      <c r="C1" s="12" t="s">
        <v>54</v>
      </c>
      <c r="D1" s="13" t="s">
        <v>55</v>
      </c>
      <c r="E1" s="13" t="s">
        <v>56</v>
      </c>
      <c r="F1" s="13" t="s">
        <v>57</v>
      </c>
      <c r="G1" s="13" t="s">
        <v>58</v>
      </c>
      <c r="H1" s="13" t="s">
        <v>59</v>
      </c>
      <c r="I1" s="13" t="s">
        <v>60</v>
      </c>
      <c r="J1" s="13" t="s">
        <v>61</v>
      </c>
      <c r="K1" s="13" t="s">
        <v>62</v>
      </c>
      <c r="L1" s="13" t="s">
        <v>63</v>
      </c>
      <c r="M1" s="13" t="s">
        <v>64</v>
      </c>
      <c r="N1" s="13" t="s">
        <v>65</v>
      </c>
    </row>
    <row r="2" spans="1:14" x14ac:dyDescent="0.35">
      <c r="A2" s="14" t="s">
        <v>66</v>
      </c>
      <c r="B2" s="14" t="s">
        <v>67</v>
      </c>
      <c r="C2" s="14" t="s">
        <v>68</v>
      </c>
      <c r="D2" s="15" t="s">
        <v>69</v>
      </c>
      <c r="E2" s="16">
        <v>46139</v>
      </c>
      <c r="F2" s="17">
        <v>14</v>
      </c>
      <c r="G2" s="14" t="s">
        <v>70</v>
      </c>
      <c r="H2" s="18">
        <v>17</v>
      </c>
      <c r="I2" s="19"/>
      <c r="J2" s="20"/>
      <c r="K2" s="20" t="s">
        <v>71</v>
      </c>
      <c r="L2" s="20" t="s">
        <v>72</v>
      </c>
      <c r="M2" s="20" t="s">
        <v>73</v>
      </c>
      <c r="N2" s="20" t="s">
        <v>71</v>
      </c>
    </row>
    <row r="3" spans="1:14" x14ac:dyDescent="0.35">
      <c r="A3" s="14" t="s">
        <v>66</v>
      </c>
      <c r="B3" s="14" t="s">
        <v>67</v>
      </c>
      <c r="C3" s="14" t="s">
        <v>68</v>
      </c>
      <c r="D3" s="15" t="s">
        <v>74</v>
      </c>
      <c r="E3" s="16">
        <v>45523</v>
      </c>
      <c r="F3" s="17">
        <v>32.5</v>
      </c>
      <c r="G3" s="14" t="s">
        <v>75</v>
      </c>
      <c r="H3" s="18">
        <v>17</v>
      </c>
      <c r="I3" s="19">
        <v>17</v>
      </c>
      <c r="J3" s="20"/>
      <c r="K3" s="20">
        <v>155.04</v>
      </c>
      <c r="L3" s="20" t="s">
        <v>76</v>
      </c>
      <c r="M3" s="20" t="s">
        <v>73</v>
      </c>
      <c r="N3" s="20" t="s">
        <v>71</v>
      </c>
    </row>
    <row r="4" spans="1:14" x14ac:dyDescent="0.35">
      <c r="A4" s="14" t="s">
        <v>66</v>
      </c>
      <c r="B4" s="14" t="s">
        <v>67</v>
      </c>
      <c r="C4" s="14" t="s">
        <v>68</v>
      </c>
      <c r="D4" s="15" t="s">
        <v>77</v>
      </c>
      <c r="E4" s="16">
        <v>45953</v>
      </c>
      <c r="F4" s="17">
        <v>12</v>
      </c>
      <c r="G4" s="14" t="s">
        <v>70</v>
      </c>
      <c r="H4" s="18">
        <v>14.15</v>
      </c>
      <c r="I4" s="19"/>
      <c r="J4" s="20"/>
      <c r="K4" s="20"/>
      <c r="L4" s="20" t="s">
        <v>78</v>
      </c>
      <c r="M4" s="20" t="s">
        <v>79</v>
      </c>
      <c r="N4" s="20" t="s">
        <v>71</v>
      </c>
    </row>
    <row r="5" spans="1:14" x14ac:dyDescent="0.35">
      <c r="A5" s="14" t="s">
        <v>66</v>
      </c>
      <c r="B5" s="14" t="s">
        <v>67</v>
      </c>
      <c r="C5" s="14" t="s">
        <v>68</v>
      </c>
      <c r="D5" s="15" t="s">
        <v>80</v>
      </c>
      <c r="E5" s="16">
        <v>46023</v>
      </c>
      <c r="F5" s="17">
        <v>32.5</v>
      </c>
      <c r="G5" s="14" t="s">
        <v>75</v>
      </c>
      <c r="H5" s="18">
        <v>14.15</v>
      </c>
      <c r="I5" s="19">
        <v>14.15</v>
      </c>
      <c r="J5" s="20"/>
      <c r="K5" s="20"/>
      <c r="L5" s="20" t="s">
        <v>76</v>
      </c>
      <c r="M5" s="20" t="s">
        <v>73</v>
      </c>
      <c r="N5" s="20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710c9901-c772-4913-8105-4fa4937d0c44" ContentTypeId="0x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07B5D563BFC46B7385A4230085051" ma:contentTypeVersion="4" ma:contentTypeDescription="Create a new document." ma:contentTypeScope="" ma:versionID="d111f95fa76dd67ece77f755ac875601">
  <xsd:schema xmlns:xsd="http://www.w3.org/2001/XMLSchema" xmlns:xs="http://www.w3.org/2001/XMLSchema" xmlns:p="http://schemas.microsoft.com/office/2006/metadata/properties" xmlns:ns2="422aa50e-bab7-4c14-b528-94449905f55c" targetNamespace="http://schemas.microsoft.com/office/2006/metadata/properties" ma:root="true" ma:fieldsID="0b9cdadc3d846a082f1d5250becbe88c" ns2:_="">
    <xsd:import namespace="422aa50e-bab7-4c14-b528-94449905f55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aa50e-bab7-4c14-b528-94449905f5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37AC20-3E9E-41C6-8595-ED2E3C0196BC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422aa50e-bab7-4c14-b528-94449905f55c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B9F4E-77F4-4298-BA15-D57B0ADBBB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6DF1AC-E910-419E-BB9F-D37A4AE1D0F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3E39438-3010-413F-9365-498644557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aa50e-bab7-4c14-b528-94449905f5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b3b1af8-ed4d-44e7-9838-e9c0c21c8947}" enabled="1" method="Standard" siteId="{8f7cec2f-be32-44bc-8611-9ff05a2583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Pricing Schedule Instructions </vt:lpstr>
      <vt:lpstr>Prop Fixed Annual Subsidy T1</vt:lpstr>
      <vt:lpstr>Canteen Prices T2</vt:lpstr>
      <vt:lpstr>Hospitality Pricing T3</vt:lpstr>
      <vt:lpstr>Pricing only T4</vt:lpstr>
      <vt:lpstr>TUPE Information</vt:lpstr>
    </vt:vector>
  </TitlesOfParts>
  <Company>DEASP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Briody</dc:creator>
  <cp:lastModifiedBy>Eimear Sullivan</cp:lastModifiedBy>
  <dcterms:created xsi:type="dcterms:W3CDTF">2022-02-16T12:41:05Z</dcterms:created>
  <dcterms:modified xsi:type="dcterms:W3CDTF">2026-06-11T13:20:26Z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0x0101001A507B5D563BFC46B7385A4230085051</vt:lpwstr>
  </property>
</Properties>
</file>