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hecc-my.sharepoint.com/personal/d_matthew_phecc_ie/Documents/Desktop/BIS Tender/"/>
    </mc:Choice>
  </mc:AlternateContent>
  <xr:revisionPtr revIDLastSave="0" documentId="8_{0E703F92-8069-46E0-99BA-495E8152903F}" xr6:coauthVersionLast="47" xr6:coauthVersionMax="47" xr10:uidLastSave="{00000000-0000-0000-0000-000000000000}"/>
  <bookViews>
    <workbookView xWindow="-108" yWindow="-108" windowWidth="23256" windowHeight="13896" tabRatio="500" firstSheet="2" activeTab="6" xr2:uid="{00000000-000D-0000-FFFF-FFFF00000000}"/>
  </bookViews>
  <sheets>
    <sheet name="Instructions" sheetId="1" r:id="rId1"/>
    <sheet name="Pricing Summary" sheetId="2" r:id="rId2"/>
    <sheet name="Initial Term Pricing" sheetId="3" r:id="rId3"/>
    <sheet name="Extension Pricing" sheetId="4" r:id="rId4"/>
    <sheet name="Optional and Recurring" sheetId="5" r:id="rId5"/>
    <sheet name="Exit and Transition" sheetId="6" r:id="rId6"/>
    <sheet name="Assumptions Register"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6" i="6" l="1"/>
  <c r="E14" i="6"/>
  <c r="E14" i="4"/>
  <c r="D14" i="4"/>
  <c r="C14" i="4"/>
  <c r="I12" i="4"/>
  <c r="H12" i="4"/>
  <c r="I11" i="4"/>
  <c r="H11" i="4"/>
  <c r="F11" i="4"/>
  <c r="G11" i="4" s="1"/>
  <c r="I10" i="4"/>
  <c r="H10" i="4"/>
  <c r="I9" i="4"/>
  <c r="H9" i="4"/>
  <c r="F9" i="4"/>
  <c r="G9" i="4" s="1"/>
  <c r="I8" i="4"/>
  <c r="H8" i="4"/>
  <c r="I7" i="4"/>
  <c r="C18" i="4" s="1"/>
  <c r="H7" i="4"/>
  <c r="C17" i="4" s="1"/>
  <c r="F7" i="4"/>
  <c r="G7" i="4" s="1"/>
  <c r="E46" i="3"/>
  <c r="D12" i="2" s="1"/>
  <c r="D46" i="3"/>
  <c r="E39" i="3"/>
  <c r="D39" i="3"/>
  <c r="E33" i="3"/>
  <c r="F10" i="4" s="1"/>
  <c r="G10" i="4" s="1"/>
  <c r="D33" i="3"/>
  <c r="E27" i="3"/>
  <c r="D27" i="3"/>
  <c r="E21" i="3"/>
  <c r="F8" i="4" s="1"/>
  <c r="D21" i="3"/>
  <c r="C8" i="2" s="1"/>
  <c r="E8" i="2" s="1"/>
  <c r="E14" i="3"/>
  <c r="D14" i="3"/>
  <c r="J15" i="2"/>
  <c r="H12" i="2"/>
  <c r="G12" i="2"/>
  <c r="F12" i="2"/>
  <c r="I12" i="2" s="1"/>
  <c r="C12" i="2"/>
  <c r="H11" i="2"/>
  <c r="G11" i="2"/>
  <c r="F11" i="2"/>
  <c r="I11" i="2" s="1"/>
  <c r="D11" i="2"/>
  <c r="C11" i="2"/>
  <c r="E11" i="2" s="1"/>
  <c r="J11" i="2" s="1"/>
  <c r="H10" i="2"/>
  <c r="G10" i="2"/>
  <c r="F10" i="2"/>
  <c r="I10" i="2" s="1"/>
  <c r="D10" i="2"/>
  <c r="C10" i="2"/>
  <c r="E10" i="2" s="1"/>
  <c r="J10" i="2" s="1"/>
  <c r="H9" i="2"/>
  <c r="G9" i="2"/>
  <c r="F9" i="2"/>
  <c r="I9" i="2" s="1"/>
  <c r="D9" i="2"/>
  <c r="C9" i="2"/>
  <c r="E9" i="2" s="1"/>
  <c r="J9" i="2" s="1"/>
  <c r="H8" i="2"/>
  <c r="G8" i="2"/>
  <c r="F8" i="2"/>
  <c r="I8" i="2" s="1"/>
  <c r="D8" i="2"/>
  <c r="H7" i="2"/>
  <c r="H13" i="2" s="1"/>
  <c r="G7" i="2"/>
  <c r="G13" i="2" s="1"/>
  <c r="F7" i="2"/>
  <c r="I7" i="2" s="1"/>
  <c r="I13" i="2" s="1"/>
  <c r="D7" i="2"/>
  <c r="D13" i="2" s="1"/>
  <c r="C7" i="2"/>
  <c r="J8" i="2" l="1"/>
  <c r="G8" i="4"/>
  <c r="C13" i="2"/>
  <c r="E12" i="2"/>
  <c r="J12" i="2" s="1"/>
  <c r="E7" i="2"/>
  <c r="F13" i="2"/>
  <c r="H14" i="4"/>
  <c r="I14" i="4"/>
  <c r="F12" i="4"/>
  <c r="G12" i="4" s="1"/>
  <c r="C16" i="4" s="1"/>
  <c r="J7" i="2" l="1"/>
  <c r="J13" i="2" s="1"/>
  <c r="J17" i="2" s="1"/>
  <c r="E13" i="2"/>
  <c r="G14" i="4"/>
  <c r="F14" i="4"/>
</calcChain>
</file>

<file path=xl/sharedStrings.xml><?xml version="1.0" encoding="utf-8"?>
<sst xmlns="http://schemas.openxmlformats.org/spreadsheetml/2006/main" count="269" uniqueCount="245">
  <si>
    <t>PHECC Business Information System</t>
  </si>
  <si>
    <t>Pricing Schedule – Instructions for Tenderers</t>
  </si>
  <si>
    <t>RFT reference: PHECC BIS – Request for Tender</t>
  </si>
  <si>
    <t>1. Purpose</t>
  </si>
  <si>
    <t>This Pricing Schedule is a mandatory tender document under section 13 of the Request for Tender (RFT). It must be completed in full and submitted with the tender response by the deadline set out in section 4 of the RFT.</t>
  </si>
  <si>
    <t>The Total Evaluated Price calculated on the Pricing Summary tab is the figure used by PHECC for the price evaluation under Criterion F (35% weighting) as set out in section 7.5 of the RFT.</t>
  </si>
  <si>
    <t>2. How to use this template</t>
  </si>
  <si>
    <t>Complete the input cells (shaded yellow) on the Initial Term Pricing, Extension Pricing, Optional and Recurring, Exit and Transition and Assumptions Register tabs.</t>
  </si>
  <si>
    <t>Do not modify the structure of the workbook, do not change formulas, do not delete tabs and do not add hidden sheets. All formulas and calculation logic must remain visible to the evaluation panel.</t>
  </si>
  <si>
    <t>Cells shaded yellow are tenderer inputs. Cells shaded light grey contain formulas that calculate automatically. Cells shaded light blue are subtotals. Cells shaded navy blue are headline totals.</t>
  </si>
  <si>
    <t>Add line items within each cost category by inserting rows above the subtotal row of that category. If a category is not applicable, enter zero rather than leaving blank.</t>
  </si>
  <si>
    <t>3. Currency, taxes and pricing rules</t>
  </si>
  <si>
    <t>All amounts must be expressed in Euro (EUR), exclusive of Value Added Tax (VAT). PHECC will pay applicable VAT in addition to the contract price.</t>
  </si>
  <si>
    <t>All pricing submitted shall be inclusive of all costs associated with delivery of the BIS as set out in the Specification. Additional charges not disclosed in this Pricing Schedule may not be accepted by PHECC following contract award.</t>
  </si>
  <si>
    <t>Pricing is firm and not subject to adjustment during the initial three (3) year contract term. Indexation applies in extension periods only, as set out in section 5 of these instructions and section 10.6 of the RFT.</t>
  </si>
  <si>
    <t>Tenderers must state any commercial assumptions on the Assumptions Register tab. Assumptions that materially affect the deliverability of the contract may be considered by PHECC during clarification or evaluation.</t>
  </si>
  <si>
    <t>4. Contract term</t>
  </si>
  <si>
    <t>The initial contract term is two (2) years. Tenderers must price years 1 and 2 on the Initial Term Pricing tab.</t>
  </si>
  <si>
    <t>PHECC may extend the contract by three (3) further periods of one (1) year each, giving a maximum total term of five (5) years. Tenderers must price years 3, 4 and 5 on the Extension Pricing tab, subject to annual indexation at the lower of CPI Ireland or 3%.</t>
  </si>
  <si>
    <t>5. Indexation mechanism (extension years 6 and 7)</t>
  </si>
  <si>
    <t>Any annual price adjustment in the extension period shall be linked to the Consumer Price Index Ireland (CPI) published by the Central Statistics Office (CSO), subject to a maximum annual adjustment cap of three percent (3%).</t>
  </si>
  <si>
    <t>The applicable adjustment in any given year shall be the lower of CPI Ireland for the relevant period or the 3% cap.</t>
  </si>
  <si>
    <t>For evaluation purposes, tenderers should price years 6 and 7 at no higher than the previous year's annual price multiplied by 1.03 (i.e. the maximum permitted indexation). The Extension Pricing tab carries the cap calculation. Tenderers may submit lower extension prices; tenderers may not submit extension prices exceeding the cap.</t>
  </si>
  <si>
    <t>6. Total Evaluated Price (TEP)</t>
  </si>
  <si>
    <t>The Total Evaluated Price is the sum of: (a) the initial term total (years 1 to 5) plus (b) the extension period total (years 6 to 7) plus (c) any exit and transition pricing that is not already included in recurring service charges.</t>
  </si>
  <si>
    <t>Optional and recurring charges are not included in the TEP but are evaluated for transparency and benchmarking. PHECC may consider optional charges qualitatively as part of Criterion B (Technical solution) and Criterion D (Service and support).</t>
  </si>
  <si>
    <t>7. Confidentiality</t>
  </si>
  <si>
    <t>Tenderers should identify any pricing information considered commercially sensitive on the Assumptions Register tab, in line with section 5.8 of the RFT (Freedom of information and data protection).</t>
  </si>
  <si>
    <t>8. Cell colour convention</t>
  </si>
  <si>
    <t>Yellow shading: tenderer input cells (complete these).</t>
  </si>
  <si>
    <t>Light grey shading: formula cells (calculated automatically; do not modify).</t>
  </si>
  <si>
    <t>Light blue shading: subtotal cells.</t>
  </si>
  <si>
    <t>Navy blue shading: headline total cells.</t>
  </si>
  <si>
    <t>Blue text colour denotes a tenderer input. Black text denotes a formula or calculation. Green text denotes a cross-sheet link.</t>
  </si>
  <si>
    <t>Pricing Summary</t>
  </si>
  <si>
    <t>Auto-calculated from the cost tabs. The Total Evaluated Price on this tab is the figure used for the price evaluation under Criterion F.</t>
  </si>
  <si>
    <t>Cost category</t>
  </si>
  <si>
    <t>Year 1</t>
  </si>
  <si>
    <t>Year 2</t>
  </si>
  <si>
    <t>Initial term total (Y1-Y2)</t>
  </si>
  <si>
    <t>Year 3 (Ext 1)</t>
  </si>
  <si>
    <t>Year 4 (Ext 2)</t>
  </si>
  <si>
    <t>Year 5 (Ext 3)</t>
  </si>
  <si>
    <t>Extension total (Y3-Y5)</t>
  </si>
  <si>
    <t>Total (Y1-Y5)</t>
  </si>
  <si>
    <t>Implementation</t>
  </si>
  <si>
    <t>Licensing</t>
  </si>
  <si>
    <t>Integration</t>
  </si>
  <si>
    <t>Data migration</t>
  </si>
  <si>
    <t>Training</t>
  </si>
  <si>
    <t>Support and maintenance</t>
  </si>
  <si>
    <t>Annual cost (sum of categories above)</t>
  </si>
  <si>
    <t>Exit and transition pricing (where not included in recurring)</t>
  </si>
  <si>
    <t>TOTAL EVALUATED PRICE (used for Criterion F)</t>
  </si>
  <si>
    <t>Notes:</t>
  </si>
  <si>
    <t>• Optional and recurring charges are evaluated separately (see Optional and Recurring tab) and do not form part of the Total Evaluated Price.</t>
  </si>
  <si>
    <t>• Extension year pricing (Year 3 to Year 5) is subject to annual indexation at the lower of CPI Ireland or 3%.</t>
  </si>
  <si>
    <t>• All amounts shown are in Euro (EUR), exclusive of VAT.</t>
  </si>
  <si>
    <t>Initial Term Pricing (Years 1-2)</t>
  </si>
  <si>
    <t>Tenderers complete the yellow cells with annual costs for Years 1 and 2 of the initial term. Year 3 onwards is priced on the Extension Pricing tab and is subject to indexation.</t>
  </si>
  <si>
    <t>Line item</t>
  </si>
  <si>
    <t>Description</t>
  </si>
  <si>
    <t>A. Implementation costs (one-off)</t>
  </si>
  <si>
    <t>Project management</t>
  </si>
  <si>
    <t>Solution design and architecture</t>
  </si>
  <si>
    <t>Configuration and customisation</t>
  </si>
  <si>
    <t>Deployment and go-live</t>
  </si>
  <si>
    <t>Acceptance testing support</t>
  </si>
  <si>
    <t>Subtotal: A. Implementation costs (one-off)</t>
  </si>
  <si>
    <t>B. Licensing costs (annual)</t>
  </si>
  <si>
    <t>Core platform licensing</t>
  </si>
  <si>
    <t>Module licensing</t>
  </si>
  <si>
    <t>User licences (named or concurrent)</t>
  </si>
  <si>
    <t>External portal user access</t>
  </si>
  <si>
    <t>Subtotal: B. Licensing costs (annual)</t>
  </si>
  <si>
    <t>C. Integration costs (one-off and annual)</t>
  </si>
  <si>
    <t>Integration with the existing examinations platform (API setup)</t>
  </si>
  <si>
    <t>Other integrations (specify in description)</t>
  </si>
  <si>
    <t>Annual integration maintenance</t>
  </si>
  <si>
    <t>Subtotal: C. Integration costs (one-off and annual)</t>
  </si>
  <si>
    <t>D. Data migration costs (one-off)</t>
  </si>
  <si>
    <t>Data discovery and mapping</t>
  </si>
  <si>
    <t>Migration tooling</t>
  </si>
  <si>
    <t>Test migration cycles</t>
  </si>
  <si>
    <t>Cutover and reconciliation</t>
  </si>
  <si>
    <t>Subtotal: D. Data migration costs (one-off)</t>
  </si>
  <si>
    <t>E. Training costs</t>
  </si>
  <si>
    <t>Administrator training (year 1)</t>
  </si>
  <si>
    <t>End-user training (year 1)</t>
  </si>
  <si>
    <t>Train-the-trainer materials</t>
  </si>
  <si>
    <t>Refresher training (years 2-5)</t>
  </si>
  <si>
    <t>Subtotal: E. Training costs</t>
  </si>
  <si>
    <t>F. Support and maintenance (annual)</t>
  </si>
  <si>
    <t>Standard support and maintenance</t>
  </si>
  <si>
    <t>Service level commitments</t>
  </si>
  <si>
    <t>Software updates and upgrades</t>
  </si>
  <si>
    <t>Security patching and monitoring</t>
  </si>
  <si>
    <t>Customer success or account management</t>
  </si>
  <si>
    <t>Subtotal: F. Support and maintenance (annual)</t>
  </si>
  <si>
    <t>• Add line items by inserting rows above the subtotal row of the relevant category. The subtotal formula will adjust automatically.</t>
  </si>
  <si>
    <t>• If a category does not apply to your solution, enter zero rather than leaving the cells blank.</t>
  </si>
  <si>
    <t>• All pricing is firm and not subject to adjustment during the initial two-year contract term.</t>
  </si>
  <si>
    <t>Extension Pricing (Years 3-5)</t>
  </si>
  <si>
    <t>Annual pricing for the three optional extension years. Each year is capped at the lower of CPI Ireland or 3% above the previous year's price (Year 2 of the Initial Term being the base for Year 3).</t>
  </si>
  <si>
    <t>Year 3 (Ext 1) – tenderer price</t>
  </si>
  <si>
    <t>Year 4 (Ext 2) – tenderer price</t>
  </si>
  <si>
    <t>Year 5 (Ext 3) – tenderer price</t>
  </si>
  <si>
    <t>Year 2 base price</t>
  </si>
  <si>
    <t>Year 3 cap (Y2 × 1.03)</t>
  </si>
  <si>
    <t>Year 4 cap (Y3 × 1.03)</t>
  </si>
  <si>
    <t>Year 5 cap (Y4 × 1.03)</t>
  </si>
  <si>
    <t>Extension total</t>
  </si>
  <si>
    <t>Compliance check: tenderer Y4 ≤ Y4 cap</t>
  </si>
  <si>
    <t>Compliance check: tenderer Y5 ≤ Y5 cap</t>
  </si>
  <si>
    <t>Compliance check: tenderer Y6 ≤ Y6 cap</t>
  </si>
  <si>
    <t>• Tenderers must price all three extension years on the assumption that PHECC will exercise all three extension options. Tenderers may submit lower extension prices but may not exceed the cap.</t>
  </si>
  <si>
    <t>• The cap is calculated as previous year × 1.03, representing the maximum permitted indexation of 3% per annum. Actual indexation during the contract will be the lower of CPI Ireland or 3% in the relevant year.</t>
  </si>
  <si>
    <t>• Extension years cover the same scope of services as Year 3. If extension years would involve a materially different scope, note this on the Assumptions Register tab.</t>
  </si>
  <si>
    <t>Optional and Recurring Charges</t>
  </si>
  <si>
    <t>Rate cards for variable, optional or transactional charges. These are evaluated for transparency and benchmarking but do not contribute to the Total Evaluated Price.</t>
  </si>
  <si>
    <t>Charge item</t>
  </si>
  <si>
    <t>Description and conditions</t>
  </si>
  <si>
    <t>Basis of charge</t>
  </si>
  <si>
    <t>Unit rate (EUR)</t>
  </si>
  <si>
    <t>Notes</t>
  </si>
  <si>
    <t>A. Additional user licences</t>
  </si>
  <si>
    <t>Additional named user</t>
  </si>
  <si>
    <t>Per user per annum</t>
  </si>
  <si>
    <t>Additional concurrent user</t>
  </si>
  <si>
    <t>Additional external portal user</t>
  </si>
  <si>
    <t>B. Optional modules and functionality</t>
  </si>
  <si>
    <t>Additional module licence</t>
  </si>
  <si>
    <t>Per module per annum</t>
  </si>
  <si>
    <t>Additional functionality – specify</t>
  </si>
  <si>
    <t>As stated</t>
  </si>
  <si>
    <t>C. Professional services rates</t>
  </si>
  <si>
    <t>Implementation Lead – day rate</t>
  </si>
  <si>
    <t>Per day</t>
  </si>
  <si>
    <t>Solution Architect – day rate</t>
  </si>
  <si>
    <t>Integration Lead – day rate</t>
  </si>
  <si>
    <t>Developer – day rate</t>
  </si>
  <si>
    <t>Business Analyst – day rate</t>
  </si>
  <si>
    <t>Trainer – day rate</t>
  </si>
  <si>
    <t>D. Transaction and volume overages</t>
  </si>
  <si>
    <t>Storage overage</t>
  </si>
  <si>
    <t>Per GB per annum</t>
  </si>
  <si>
    <t>API call overage</t>
  </si>
  <si>
    <t>Per 1,000 calls</t>
  </si>
  <si>
    <t>Document storage overage</t>
  </si>
  <si>
    <t>• All unit rates are firm for the initial two-year contract term and subject to the same indexation mechanism as the initial term pricing in any extension years.</t>
  </si>
  <si>
    <t>• PHECC reserves the right to call off any optional or transactional services described here at the rates stated. PHECC makes no commitment as to the volume of optional services that will be called off.</t>
  </si>
  <si>
    <t>Exit and Transition Pricing</t>
  </si>
  <si>
    <t>Tenderers must identify the basis on which exit and transition assistance is priced under section 10.7 of the RFT.</t>
  </si>
  <si>
    <t>Element of exit and transition assistance</t>
  </si>
  <si>
    <t>Tenderer's description of approach</t>
  </si>
  <si>
    <t>Pricing model</t>
  </si>
  <si>
    <t>Amount (EUR)</t>
  </si>
  <si>
    <t>Development and maintenance of the exit plan</t>
  </si>
  <si>
    <t>Provision of PHECC data in open and non-proprietary formats</t>
  </si>
  <si>
    <t>Knowledge transfer support</t>
  </si>
  <si>
    <t>Handover of documentation and configuration information</t>
  </si>
  <si>
    <t>Cooperation with PHECC and any successor supplier</t>
  </si>
  <si>
    <t>Continuation of agreed service levels during the transition period</t>
  </si>
  <si>
    <t>Total exit and transition pricing</t>
  </si>
  <si>
    <t>Amount contributing to Total Evaluated Price (Fixed and Capped only; Included in recurring does not contribute)</t>
  </si>
  <si>
    <t>• Per section 10.7 of the RFT, PHECC reserves the right to require exit and transition pricing to be fixed, capped or included within recurring service charges. Tenderers may propose any combination of these models across the items above.</t>
  </si>
  <si>
    <t>• Exit assistance pricing models that are punitive, undefined or materially disproportionate may be treated as non-compliant.</t>
  </si>
  <si>
    <t>• The exit plan must be agreed not later than twelve (12) months prior to contract expiry. Pricing here covers the supplier's obligations under the exit plan.</t>
  </si>
  <si>
    <t>Assumptions Register</t>
  </si>
  <si>
    <t>Tenderers must clearly identify all material assumptions underpinning their proposed solution, implementation approach, pricing, integrations, migration activities and delivery timelines. Per section 7.6 of the RFT, assumptions not expressly identified in this register may not be relied upon following contract award.</t>
  </si>
  <si>
    <t>Assumption category</t>
  </si>
  <si>
    <t>Specific item to address</t>
  </si>
  <si>
    <t>Tenderer's assumption</t>
  </si>
  <si>
    <t>Commercially sensitive? (Yes/No)</t>
  </si>
  <si>
    <t>Scope and requirements</t>
  </si>
  <si>
    <t>Overall scope assumed beyond the Specification, if any</t>
  </si>
  <si>
    <t>Items in the Specification treated as out of scope or future roadmap (state Compliance Matrix code)</t>
  </si>
  <si>
    <t>User and registrant volumes</t>
  </si>
  <si>
    <t>Maximum active registrants assumed across all divisions</t>
  </si>
  <si>
    <t>Maximum concurrent users at peak assumed</t>
  </si>
  <si>
    <t>Maximum recognised institutions and approved training institutions assumed</t>
  </si>
  <si>
    <t>Maximum annual RoQ applications assumed</t>
  </si>
  <si>
    <t>Integration with the examinations platform</t>
  </si>
  <si>
    <t>Assumed integration model (REST API, batch, webhooks, other)</t>
  </si>
  <si>
    <t>Assumed availability and stability of the examinations platform during integration</t>
  </si>
  <si>
    <t>Number and complexity of integration points assumed</t>
  </si>
  <si>
    <t>API rate limits or transaction volume assumptions</t>
  </si>
  <si>
    <t>Data migration from the existing registration system</t>
  </si>
  <si>
    <t>Maximum volume of historical records assumed within fixed pricing</t>
  </si>
  <si>
    <t>Number of legacy data sources or formats assumed within fixed pricing</t>
  </si>
  <si>
    <t>Source data quality assumptions (cleansing responsibility, structure)</t>
  </si>
  <si>
    <t>Volumes or formats above the assumed maximum that would be separately scoped and priced</t>
  </si>
  <si>
    <t>Hosting and infrastructure</t>
  </si>
  <si>
    <t>Assumed cloud region and data residency for production data</t>
  </si>
  <si>
    <t>Production environment scope included in pricing</t>
  </si>
  <si>
    <t>Staging environment scope included in pricing (state separately or shared with production)</t>
  </si>
  <si>
    <t>Test environment scope included in pricing (state separately or shared with production)</t>
  </si>
  <si>
    <t>Training environment scope included in pricing (state separately or shared with production)</t>
  </si>
  <si>
    <t>Disaster recovery environment scope and arrangements</t>
  </si>
  <si>
    <t>Storage volumes included; per-GB overage rates if applicable</t>
  </si>
  <si>
    <t>Third-party software, plugins and APIs</t>
  </si>
  <si>
    <t>List of third-party components your solution relies on</t>
  </si>
  <si>
    <t>Licensing model for each third-party component (included in pricing or charged separately)</t>
  </si>
  <si>
    <t>Annual recurring fees for any third-party component, with rate</t>
  </si>
  <si>
    <t>Pass-through versus marked-up pricing for any third-party licensing</t>
  </si>
  <si>
    <t>Identity, access and authentication</t>
  </si>
  <si>
    <t>Identity provider assumed (built-in, customer-provided, third-party federation)</t>
  </si>
  <si>
    <t>Multi-factor authentication coverage and licensing assumptions</t>
  </si>
  <si>
    <t>Single sign-on or federation protocols supported (if any)</t>
  </si>
  <si>
    <t>Implementation timeline and resourcing</t>
  </si>
  <si>
    <t>Implementation effort in person-days, by role</t>
  </si>
  <si>
    <t>PHECC effort assumed, by role, by phase</t>
  </si>
  <si>
    <t>Critical path dependencies on PHECC resources or third-party providers</t>
  </si>
  <si>
    <t>Number of training days included in fixed pricing</t>
  </si>
  <si>
    <t>Maximum number of trainees included in fixed pricing</t>
  </si>
  <si>
    <t>Format of training (on-site, remote, recorded, blended)</t>
  </si>
  <si>
    <t>Train-the-trainer or end-user model assumptions</t>
  </si>
  <si>
    <t>Monthly service availability commitment (PHECC's baseline expectation is 99.9% minimum)</t>
  </si>
  <si>
    <t>Core operational hours assumed for incident response targets</t>
  </si>
  <si>
    <t>Severity classification assumed and corresponding response and resolution targets</t>
  </si>
  <si>
    <t>Service credit mechanism assumed</t>
  </si>
  <si>
    <t>Support model and hours</t>
  </si>
  <si>
    <t>Support coverage hours (in-hours, extended, 24/7) and pricing impact</t>
  </si>
  <si>
    <t>Number and types of support contacts included</t>
  </si>
  <si>
    <t>Number of incidents or support tickets assumed per period, if any volume cap applies</t>
  </si>
  <si>
    <t>Reporting and analytics</t>
  </si>
  <si>
    <t>Reporting tooling included in pricing (in-built, third-party, both)</t>
  </si>
  <si>
    <t>Number of standard reports included</t>
  </si>
  <si>
    <t>Approach to custom report development and any per-report charges</t>
  </si>
  <si>
    <t>Email, SMS and communications</t>
  </si>
  <si>
    <t>Email volumes included in pricing per month or per annum</t>
  </si>
  <si>
    <t>SMS volumes included in pricing per month or per annum, if SMS is in scope</t>
  </si>
  <si>
    <t>Per-message or per-volume overage rates</t>
  </si>
  <si>
    <t>Optional functionality and roadmap</t>
  </si>
  <si>
    <t>Items priced as available subject to future roadmap (state RFT Compliance Matrix code FR)</t>
  </si>
  <si>
    <t>Items priced as available subject to customisation (state Compliance Matrix code C)</t>
  </si>
  <si>
    <t>Items dependent on third-party product (state Compliance Matrix code TP)</t>
  </si>
  <si>
    <t>Other commercial or operational assumptions</t>
  </si>
  <si>
    <t>Any other commercial assumption affecting price (state in detail)</t>
  </si>
  <si>
    <t>Any other operational assumption affecting deliverability (state in detail)</t>
  </si>
  <si>
    <t>Tenderer confirmation</t>
  </si>
  <si>
    <t>The tenderer confirms that any assumption stated above that materially contradicts or undermines the RFT or the Specification may result in the tender being treated as non-compliant in accordance with sections 7.6 and 5.10 of the RFT.</t>
  </si>
  <si>
    <t>• Assumptions that materially affect the deliverability of the contract may be considered by PHECC during clarification or evaluation under section 7.6 of the RFT. Material assumptions inconsistent with the RFT or Specification may result in a tender being treated as non-compliant.</t>
  </si>
  <si>
    <t>• Items marked commercially sensitive will be considered by PHECC in line with section 5.8 of the RFT (Freedom of information and data protection).</t>
  </si>
  <si>
    <t>• Where an assumption cannot be quantified at tender stage, state the basis on which it would be quantified during contract negotiation.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</si>
</sst>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
  </numFmts>
  <fonts count="13" x14ac:knownFonts="1">
    <font>
      <sz val="11"/>
      <color theme="1"/>
      <name val="Calibri"/>
      <family val="2"/>
      <charset val="1"/>
    </font>
    <font>
      <b/>
      <sz val="18"/>
      <color rgb="FF1F3864"/>
      <name val="Calibri"/>
      <charset val="1"/>
    </font>
    <font>
      <i/>
      <sz val="12"/>
      <color rgb="FF595959"/>
      <name val="Calibri"/>
      <charset val="1"/>
    </font>
    <font>
      <i/>
      <sz val="10"/>
      <color rgb="FF595959"/>
      <name val="Calibri"/>
      <charset val="1"/>
    </font>
    <font>
      <b/>
      <sz val="12"/>
      <color rgb="FFFFFFFF"/>
      <name val="Calibri"/>
      <charset val="1"/>
    </font>
    <font>
      <sz val="11"/>
      <color rgb="FF000000"/>
      <name val="Calibri"/>
      <charset val="1"/>
    </font>
    <font>
      <b/>
      <sz val="11"/>
      <color rgb="FFFFFFFF"/>
      <name val="Calibri"/>
      <charset val="1"/>
    </font>
    <font>
      <sz val="11"/>
      <color rgb="FF008000"/>
      <name val="Calibri"/>
      <charset val="1"/>
    </font>
    <font>
      <b/>
      <sz val="11"/>
      <color rgb="FF000000"/>
      <name val="Calibri"/>
      <charset val="1"/>
    </font>
    <font>
      <b/>
      <sz val="12"/>
      <color rgb="FF1F3864"/>
      <name val="Calibri"/>
      <charset val="1"/>
    </font>
    <font>
      <b/>
      <i/>
      <sz val="10"/>
      <color rgb="FF595959"/>
      <name val="Calibri"/>
      <charset val="1"/>
    </font>
    <font>
      <b/>
      <sz val="11"/>
      <color rgb="FF1F3864"/>
      <name val="Calibri"/>
      <charset val="1"/>
    </font>
    <font>
      <sz val="11"/>
      <color rgb="FF0000FF"/>
      <name val="Calibri"/>
      <charset val="1"/>
    </font>
  </fonts>
  <fills count="7">
    <fill>
      <patternFill patternType="none"/>
    </fill>
    <fill>
      <patternFill patternType="gray125"/>
    </fill>
    <fill>
      <patternFill patternType="solid">
        <fgColor rgb="FF1F3864"/>
        <bgColor rgb="FF333333"/>
      </patternFill>
    </fill>
    <fill>
      <patternFill patternType="solid">
        <fgColor rgb="FFF2F2F2"/>
        <bgColor rgb="FFDDEBF7"/>
      </patternFill>
    </fill>
    <fill>
      <patternFill patternType="solid">
        <fgColor rgb="FFDDEBF7"/>
        <bgColor rgb="FFF2F2F2"/>
      </patternFill>
    </fill>
    <fill>
      <patternFill patternType="solid">
        <fgColor rgb="FFB4C7E7"/>
        <bgColor rgb="FF99CCFF"/>
      </patternFill>
    </fill>
    <fill>
      <patternFill patternType="solid">
        <fgColor rgb="FFFFF2CC"/>
        <bgColor rgb="FFF2F2F2"/>
      </patternFill>
    </fill>
  </fills>
  <borders count="4">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s>
  <cellStyleXfs count="1">
    <xf numFmtId="0" fontId="0" fillId="0" borderId="0"/>
  </cellStyleXfs>
  <cellXfs count="37">
    <xf numFmtId="0" fontId="0" fillId="0" borderId="0" xfId="0"/>
    <xf numFmtId="0" fontId="8" fillId="0" borderId="1" xfId="0" applyFont="1" applyBorder="1" applyAlignment="1">
      <alignment horizontal="left" vertical="center" wrapText="1"/>
    </xf>
    <xf numFmtId="0" fontId="10" fillId="0" borderId="0" xfId="0" applyFont="1" applyAlignment="1">
      <alignment horizontal="left" vertical="top" wrapText="1"/>
    </xf>
    <xf numFmtId="0" fontId="5" fillId="0" borderId="1" xfId="0" applyFont="1" applyBorder="1" applyAlignment="1">
      <alignment horizontal="left" vertical="center" wrapText="1" indent="1"/>
    </xf>
    <xf numFmtId="0" fontId="3" fillId="0" borderId="0" xfId="0" applyFont="1" applyAlignment="1">
      <alignment horizontal="left" vertical="top" wrapText="1"/>
    </xf>
    <xf numFmtId="0" fontId="11" fillId="3" borderId="1" xfId="0" applyFont="1" applyFill="1" applyBorder="1" applyAlignment="1">
      <alignment horizontal="left" vertical="center" wrapText="1"/>
    </xf>
    <xf numFmtId="0" fontId="2" fillId="0" borderId="0" xfId="0" applyFont="1" applyAlignment="1">
      <alignment horizontal="left" vertical="center"/>
    </xf>
    <xf numFmtId="0" fontId="1" fillId="0" borderId="0" xfId="0" applyFont="1" applyAlignment="1">
      <alignment horizontal="left" vertical="center"/>
    </xf>
    <xf numFmtId="0" fontId="3" fillId="0" borderId="0" xfId="0" applyFont="1"/>
    <xf numFmtId="0" fontId="4" fillId="2" borderId="1" xfId="0" applyFont="1" applyFill="1" applyBorder="1" applyAlignment="1">
      <alignment horizontal="left" vertical="center" wrapText="1"/>
    </xf>
    <xf numFmtId="0" fontId="5" fillId="0" borderId="0" xfId="0" applyFont="1" applyAlignment="1">
      <alignment horizontal="left" vertical="top" wrapText="1"/>
    </xf>
    <xf numFmtId="0" fontId="6"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164" fontId="7" fillId="3" borderId="1" xfId="0" applyNumberFormat="1" applyFont="1" applyFill="1" applyBorder="1" applyAlignment="1">
      <alignment horizontal="right" vertical="center"/>
    </xf>
    <xf numFmtId="164" fontId="8" fillId="4" borderId="1" xfId="0" applyNumberFormat="1" applyFont="1" applyFill="1" applyBorder="1" applyAlignment="1">
      <alignment horizontal="right" vertical="center"/>
    </xf>
    <xf numFmtId="164" fontId="0" fillId="0" borderId="0" xfId="0" applyNumberFormat="1"/>
    <xf numFmtId="0" fontId="9" fillId="5" borderId="1" xfId="0" applyFont="1" applyFill="1" applyBorder="1" applyAlignment="1">
      <alignment horizontal="left" vertical="center" wrapText="1"/>
    </xf>
    <xf numFmtId="164" fontId="9" fillId="5" borderId="1" xfId="0" applyNumberFormat="1" applyFont="1" applyFill="1" applyBorder="1" applyAlignment="1">
      <alignment horizontal="right" vertical="center"/>
    </xf>
    <xf numFmtId="0" fontId="0" fillId="3" borderId="1" xfId="0" applyFill="1" applyBorder="1"/>
    <xf numFmtId="0" fontId="12" fillId="6" borderId="1" xfId="0" applyFont="1" applyFill="1" applyBorder="1" applyAlignment="1" applyProtection="1">
      <alignment horizontal="left" vertical="center" wrapText="1"/>
      <protection locked="0"/>
    </xf>
    <xf numFmtId="164" fontId="12" fillId="6" borderId="1" xfId="0" applyNumberFormat="1" applyFont="1" applyFill="1" applyBorder="1" applyAlignment="1" applyProtection="1">
      <alignment horizontal="right" vertical="center"/>
      <protection locked="0"/>
    </xf>
    <xf numFmtId="164" fontId="12" fillId="0" borderId="1" xfId="0" applyNumberFormat="1" applyFont="1" applyBorder="1" applyAlignment="1" applyProtection="1">
      <alignment horizontal="right" vertical="center"/>
      <protection locked="0"/>
    </xf>
    <xf numFmtId="164" fontId="5" fillId="3" borderId="1" xfId="0" applyNumberFormat="1" applyFont="1" applyFill="1" applyBorder="1" applyAlignment="1">
      <alignment horizontal="right" vertical="center"/>
    </xf>
    <xf numFmtId="0" fontId="12" fillId="6" borderId="1" xfId="0" applyFont="1" applyFill="1" applyBorder="1" applyAlignment="1">
      <alignment horizontal="left" vertical="center" wrapText="1"/>
    </xf>
    <xf numFmtId="164" fontId="12" fillId="6" borderId="1" xfId="0" applyNumberFormat="1" applyFont="1" applyFill="1" applyBorder="1" applyAlignment="1">
      <alignment horizontal="right" vertical="center"/>
    </xf>
    <xf numFmtId="0" fontId="0" fillId="0" borderId="2" xfId="0" applyBorder="1"/>
    <xf numFmtId="0" fontId="0" fillId="0" borderId="3" xfId="0" applyBorder="1"/>
    <xf numFmtId="0" fontId="3" fillId="0" borderId="0" xfId="0" applyFont="1" applyAlignment="1">
      <alignment horizontal="left" vertical="top" wrapText="1"/>
    </xf>
    <xf numFmtId="0" fontId="8" fillId="0" borderId="1" xfId="0" applyFont="1" applyBorder="1" applyAlignment="1">
      <alignment horizontal="left" vertical="top" wrapText="1"/>
    </xf>
    <xf numFmtId="0" fontId="11" fillId="3" borderId="1" xfId="0" applyFont="1" applyFill="1" applyBorder="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vertical="center"/>
    </xf>
    <xf numFmtId="49" fontId="8" fillId="3" borderId="1" xfId="0" applyNumberFormat="1" applyFont="1" applyFill="1" applyBorder="1" applyAlignment="1">
      <alignment horizontal="left" vertical="center"/>
    </xf>
    <xf numFmtId="0" fontId="10" fillId="0" borderId="0" xfId="0" applyFont="1" applyAlignment="1">
      <alignment horizontal="left" vertical="top" wrapText="1"/>
    </xf>
    <xf numFmtId="0" fontId="5" fillId="0" borderId="1" xfId="0" applyFont="1" applyBorder="1" applyAlignment="1">
      <alignment horizontal="left" vertical="center" wrapText="1" indent="1"/>
    </xf>
    <xf numFmtId="0" fontId="8" fillId="4" borderId="1" xfId="0" applyFont="1" applyFill="1" applyBorder="1" applyAlignment="1">
      <alignment horizontal="left" vertical="center"/>
    </xf>
    <xf numFmtId="0" fontId="8"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FF2CC"/>
      <rgbColor rgb="FFDD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44"/>
  <sheetViews>
    <sheetView showGridLines="0" topLeftCell="A32" zoomScaleNormal="100" workbookViewId="0">
      <selection activeCell="F13" sqref="F13"/>
    </sheetView>
  </sheetViews>
  <sheetFormatPr defaultColWidth="8.6640625" defaultRowHeight="14.4" x14ac:dyDescent="0.3"/>
  <cols>
    <col min="1" max="1" width="3" customWidth="1"/>
    <col min="2" max="2" width="100" customWidth="1"/>
  </cols>
  <sheetData>
    <row r="2" spans="2:2" ht="30" customHeight="1" x14ac:dyDescent="0.3">
      <c r="B2" s="7" t="s">
        <v>0</v>
      </c>
    </row>
    <row r="3" spans="2:2" ht="21.75" customHeight="1" x14ac:dyDescent="0.3">
      <c r="B3" s="6" t="s">
        <v>1</v>
      </c>
    </row>
    <row r="5" spans="2:2" ht="15" customHeight="1" x14ac:dyDescent="0.3">
      <c r="B5" s="8" t="s">
        <v>2</v>
      </c>
    </row>
    <row r="7" spans="2:2" ht="21.75" customHeight="1" x14ac:dyDescent="0.3">
      <c r="B7" s="9" t="s">
        <v>3</v>
      </c>
    </row>
    <row r="8" spans="2:2" ht="48" customHeight="1" x14ac:dyDescent="0.3">
      <c r="B8" s="10" t="s">
        <v>4</v>
      </c>
    </row>
    <row r="9" spans="2:2" ht="48" customHeight="1" x14ac:dyDescent="0.3">
      <c r="B9" s="10" t="s">
        <v>5</v>
      </c>
    </row>
    <row r="11" spans="2:2" ht="21.75" customHeight="1" x14ac:dyDescent="0.3">
      <c r="B11" s="9" t="s">
        <v>6</v>
      </c>
    </row>
    <row r="12" spans="2:2" ht="36" customHeight="1" x14ac:dyDescent="0.3">
      <c r="B12" s="10" t="s">
        <v>7</v>
      </c>
    </row>
    <row r="13" spans="2:2" ht="48" customHeight="1" x14ac:dyDescent="0.3">
      <c r="B13" s="10" t="s">
        <v>8</v>
      </c>
    </row>
    <row r="14" spans="2:2" ht="48" customHeight="1" x14ac:dyDescent="0.3">
      <c r="B14" s="10" t="s">
        <v>9</v>
      </c>
    </row>
    <row r="15" spans="2:2" ht="36" customHeight="1" x14ac:dyDescent="0.3">
      <c r="B15" s="10" t="s">
        <v>10</v>
      </c>
    </row>
    <row r="17" spans="2:2" ht="21.75" customHeight="1" x14ac:dyDescent="0.3">
      <c r="B17" s="9" t="s">
        <v>11</v>
      </c>
    </row>
    <row r="18" spans="2:2" ht="36" customHeight="1" x14ac:dyDescent="0.3">
      <c r="B18" s="10" t="s">
        <v>12</v>
      </c>
    </row>
    <row r="19" spans="2:2" ht="48" customHeight="1" x14ac:dyDescent="0.3">
      <c r="B19" s="10" t="s">
        <v>13</v>
      </c>
    </row>
    <row r="20" spans="2:2" ht="48" customHeight="1" x14ac:dyDescent="0.3">
      <c r="B20" s="10" t="s">
        <v>14</v>
      </c>
    </row>
    <row r="21" spans="2:2" ht="48" customHeight="1" x14ac:dyDescent="0.3">
      <c r="B21" s="10" t="s">
        <v>15</v>
      </c>
    </row>
    <row r="23" spans="2:2" ht="21.75" customHeight="1" x14ac:dyDescent="0.3">
      <c r="B23" s="9" t="s">
        <v>16</v>
      </c>
    </row>
    <row r="24" spans="2:2" ht="36" customHeight="1" x14ac:dyDescent="0.3">
      <c r="B24" s="10" t="s">
        <v>17</v>
      </c>
    </row>
    <row r="25" spans="2:2" ht="48" customHeight="1" x14ac:dyDescent="0.3">
      <c r="B25" s="10" t="s">
        <v>18</v>
      </c>
    </row>
    <row r="27" spans="2:2" ht="21.75" customHeight="1" x14ac:dyDescent="0.3">
      <c r="B27" s="9" t="s">
        <v>19</v>
      </c>
    </row>
    <row r="28" spans="2:2" ht="48" customHeight="1" x14ac:dyDescent="0.3">
      <c r="B28" s="10" t="s">
        <v>20</v>
      </c>
    </row>
    <row r="29" spans="2:2" ht="36" customHeight="1" x14ac:dyDescent="0.3">
      <c r="B29" s="10" t="s">
        <v>21</v>
      </c>
    </row>
    <row r="30" spans="2:2" ht="63.75" customHeight="1" x14ac:dyDescent="0.3">
      <c r="B30" s="10" t="s">
        <v>22</v>
      </c>
    </row>
    <row r="32" spans="2:2" ht="21.75" customHeight="1" x14ac:dyDescent="0.3">
      <c r="B32" s="9" t="s">
        <v>23</v>
      </c>
    </row>
    <row r="33" spans="2:2" ht="48" customHeight="1" x14ac:dyDescent="0.3">
      <c r="B33" s="10" t="s">
        <v>24</v>
      </c>
    </row>
    <row r="34" spans="2:2" ht="48" customHeight="1" x14ac:dyDescent="0.3">
      <c r="B34" s="10" t="s">
        <v>25</v>
      </c>
    </row>
    <row r="36" spans="2:2" ht="21.75" customHeight="1" x14ac:dyDescent="0.3">
      <c r="B36" s="9" t="s">
        <v>26</v>
      </c>
    </row>
    <row r="37" spans="2:2" ht="48" customHeight="1" x14ac:dyDescent="0.3">
      <c r="B37" s="10" t="s">
        <v>27</v>
      </c>
    </row>
    <row r="39" spans="2:2" ht="21.75" customHeight="1" x14ac:dyDescent="0.3">
      <c r="B39" s="9" t="s">
        <v>28</v>
      </c>
    </row>
    <row r="40" spans="2:2" ht="36" customHeight="1" x14ac:dyDescent="0.3">
      <c r="B40" s="10" t="s">
        <v>29</v>
      </c>
    </row>
    <row r="41" spans="2:2" ht="36" customHeight="1" x14ac:dyDescent="0.3">
      <c r="B41" s="10" t="s">
        <v>30</v>
      </c>
    </row>
    <row r="42" spans="2:2" ht="36" customHeight="1" x14ac:dyDescent="0.3">
      <c r="B42" s="10" t="s">
        <v>31</v>
      </c>
    </row>
    <row r="43" spans="2:2" ht="36" customHeight="1" x14ac:dyDescent="0.3">
      <c r="B43" s="10" t="s">
        <v>32</v>
      </c>
    </row>
    <row r="44" spans="2:2" ht="36" customHeight="1" x14ac:dyDescent="0.3">
      <c r="B44" s="10" t="s">
        <v>33</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L23"/>
  <sheetViews>
    <sheetView showGridLines="0" zoomScaleNormal="100" workbookViewId="0"/>
  </sheetViews>
  <sheetFormatPr defaultColWidth="8.6640625" defaultRowHeight="14.4" x14ac:dyDescent="0.3"/>
  <cols>
    <col min="1" max="1" width="3" customWidth="1"/>
    <col min="2" max="2" width="42" customWidth="1"/>
    <col min="3" max="5" width="14" customWidth="1"/>
    <col min="6" max="6" width="16" customWidth="1"/>
    <col min="7" max="9" width="14" customWidth="1"/>
    <col min="10" max="10" width="16" customWidth="1"/>
    <col min="11" max="11" width="18" customWidth="1"/>
  </cols>
  <sheetData>
    <row r="2" spans="2:12" ht="30" customHeight="1" x14ac:dyDescent="0.3">
      <c r="B2" s="7" t="s">
        <v>34</v>
      </c>
    </row>
    <row r="3" spans="2:12" ht="21.75" customHeight="1" x14ac:dyDescent="0.3">
      <c r="B3" s="31" t="s">
        <v>35</v>
      </c>
      <c r="C3" s="31"/>
      <c r="D3" s="31"/>
      <c r="E3" s="31"/>
      <c r="F3" s="31"/>
      <c r="G3" s="31"/>
      <c r="H3" s="31"/>
      <c r="I3" s="31"/>
      <c r="J3" s="31"/>
      <c r="K3" s="31"/>
    </row>
    <row r="6" spans="2:12" ht="36" customHeight="1" x14ac:dyDescent="0.3">
      <c r="B6" s="11" t="s">
        <v>36</v>
      </c>
      <c r="C6" s="11" t="s">
        <v>37</v>
      </c>
      <c r="D6" s="11" t="s">
        <v>38</v>
      </c>
      <c r="E6" s="11" t="s">
        <v>39</v>
      </c>
      <c r="F6" s="11" t="s">
        <v>40</v>
      </c>
      <c r="G6" s="11" t="s">
        <v>41</v>
      </c>
      <c r="H6" s="11" t="s">
        <v>42</v>
      </c>
      <c r="I6" s="11" t="s">
        <v>43</v>
      </c>
      <c r="J6" s="11" t="s">
        <v>44</v>
      </c>
      <c r="K6" s="11"/>
    </row>
    <row r="7" spans="2:12" ht="21.75" customHeight="1" x14ac:dyDescent="0.3">
      <c r="B7" s="12" t="s">
        <v>45</v>
      </c>
      <c r="C7" s="13">
        <f>'Initial Term Pricing'!D14</f>
        <v>0</v>
      </c>
      <c r="D7" s="13">
        <f>'Initial Term Pricing'!E14</f>
        <v>0</v>
      </c>
      <c r="E7" s="13">
        <f t="shared" ref="E7:E12" si="0">SUM(C7:D7)</f>
        <v>0</v>
      </c>
      <c r="F7" s="14">
        <f>'Extension Pricing'!C7</f>
        <v>0</v>
      </c>
      <c r="G7" s="13">
        <f>'Extension Pricing'!D7</f>
        <v>0</v>
      </c>
      <c r="H7" s="13">
        <f>'Extension Pricing'!E7</f>
        <v>0</v>
      </c>
      <c r="I7" s="13">
        <f t="shared" ref="I7:I12" si="1">SUM(F7:H7)</f>
        <v>0</v>
      </c>
      <c r="J7" s="14">
        <f t="shared" ref="J7:J12" si="2">E7+I7</f>
        <v>0</v>
      </c>
      <c r="K7" s="14"/>
    </row>
    <row r="8" spans="2:12" ht="21.75" customHeight="1" x14ac:dyDescent="0.3">
      <c r="B8" s="12" t="s">
        <v>46</v>
      </c>
      <c r="C8" s="13">
        <f>'Initial Term Pricing'!D21</f>
        <v>0</v>
      </c>
      <c r="D8" s="13">
        <f>'Initial Term Pricing'!E21</f>
        <v>0</v>
      </c>
      <c r="E8" s="13">
        <f t="shared" si="0"/>
        <v>0</v>
      </c>
      <c r="F8" s="14">
        <f>'Extension Pricing'!C8</f>
        <v>0</v>
      </c>
      <c r="G8" s="13">
        <f>'Extension Pricing'!D8</f>
        <v>0</v>
      </c>
      <c r="H8" s="13">
        <f>'Extension Pricing'!E8</f>
        <v>0</v>
      </c>
      <c r="I8" s="13">
        <f t="shared" si="1"/>
        <v>0</v>
      </c>
      <c r="J8" s="14">
        <f t="shared" si="2"/>
        <v>0</v>
      </c>
      <c r="K8" s="14"/>
    </row>
    <row r="9" spans="2:12" ht="21.75" customHeight="1" x14ac:dyDescent="0.3">
      <c r="B9" s="12" t="s">
        <v>47</v>
      </c>
      <c r="C9" s="13">
        <f>'Initial Term Pricing'!D27</f>
        <v>0</v>
      </c>
      <c r="D9" s="13">
        <f>'Initial Term Pricing'!E27</f>
        <v>0</v>
      </c>
      <c r="E9" s="13">
        <f t="shared" si="0"/>
        <v>0</v>
      </c>
      <c r="F9" s="14">
        <f>'Extension Pricing'!C9</f>
        <v>0</v>
      </c>
      <c r="G9" s="13">
        <f>'Extension Pricing'!D9</f>
        <v>0</v>
      </c>
      <c r="H9" s="13">
        <f>'Extension Pricing'!E9</f>
        <v>0</v>
      </c>
      <c r="I9" s="13">
        <f t="shared" si="1"/>
        <v>0</v>
      </c>
      <c r="J9" s="14">
        <f t="shared" si="2"/>
        <v>0</v>
      </c>
      <c r="K9" s="14"/>
    </row>
    <row r="10" spans="2:12" ht="21.75" customHeight="1" x14ac:dyDescent="0.3">
      <c r="B10" s="12" t="s">
        <v>48</v>
      </c>
      <c r="C10" s="13">
        <f>'Initial Term Pricing'!D33</f>
        <v>0</v>
      </c>
      <c r="D10" s="13">
        <f>'Initial Term Pricing'!E33</f>
        <v>0</v>
      </c>
      <c r="E10" s="13">
        <f t="shared" si="0"/>
        <v>0</v>
      </c>
      <c r="F10" s="14">
        <f>'Extension Pricing'!C10</f>
        <v>0</v>
      </c>
      <c r="G10" s="13">
        <f>'Extension Pricing'!D10</f>
        <v>0</v>
      </c>
      <c r="H10" s="13">
        <f>'Extension Pricing'!E10</f>
        <v>0</v>
      </c>
      <c r="I10" s="13">
        <f t="shared" si="1"/>
        <v>0</v>
      </c>
      <c r="J10" s="14">
        <f t="shared" si="2"/>
        <v>0</v>
      </c>
      <c r="K10" s="14"/>
    </row>
    <row r="11" spans="2:12" ht="21.75" customHeight="1" x14ac:dyDescent="0.3">
      <c r="B11" s="12" t="s">
        <v>49</v>
      </c>
      <c r="C11" s="13">
        <f>'Initial Term Pricing'!D39</f>
        <v>0</v>
      </c>
      <c r="D11" s="13">
        <f>'Initial Term Pricing'!E39</f>
        <v>0</v>
      </c>
      <c r="E11" s="13">
        <f t="shared" si="0"/>
        <v>0</v>
      </c>
      <c r="F11" s="14">
        <f>'Extension Pricing'!C11</f>
        <v>0</v>
      </c>
      <c r="G11" s="13">
        <f>'Extension Pricing'!D11</f>
        <v>0</v>
      </c>
      <c r="H11" s="13">
        <f>'Extension Pricing'!E11</f>
        <v>0</v>
      </c>
      <c r="I11" s="13">
        <f t="shared" si="1"/>
        <v>0</v>
      </c>
      <c r="J11" s="14">
        <f t="shared" si="2"/>
        <v>0</v>
      </c>
      <c r="K11" s="14"/>
    </row>
    <row r="12" spans="2:12" ht="21.75" customHeight="1" x14ac:dyDescent="0.3">
      <c r="B12" s="12" t="s">
        <v>50</v>
      </c>
      <c r="C12" s="13">
        <f>'Initial Term Pricing'!D46</f>
        <v>0</v>
      </c>
      <c r="D12" s="13">
        <f>'Initial Term Pricing'!E46</f>
        <v>0</v>
      </c>
      <c r="E12" s="13">
        <f t="shared" si="0"/>
        <v>0</v>
      </c>
      <c r="F12" s="14">
        <f>'Extension Pricing'!C12</f>
        <v>0</v>
      </c>
      <c r="G12" s="13">
        <f>'Extension Pricing'!D12</f>
        <v>0</v>
      </c>
      <c r="H12" s="13">
        <f>'Extension Pricing'!E12</f>
        <v>0</v>
      </c>
      <c r="I12" s="13">
        <f t="shared" si="1"/>
        <v>0</v>
      </c>
      <c r="J12" s="14">
        <f t="shared" si="2"/>
        <v>0</v>
      </c>
      <c r="K12" s="14"/>
    </row>
    <row r="13" spans="2:12" ht="24" customHeight="1" x14ac:dyDescent="0.3">
      <c r="B13" s="1" t="s">
        <v>51</v>
      </c>
      <c r="C13" s="14">
        <f t="shared" ref="C13:J13" si="3">SUM(C7:C12)</f>
        <v>0</v>
      </c>
      <c r="D13" s="14">
        <f t="shared" si="3"/>
        <v>0</v>
      </c>
      <c r="E13" s="14">
        <f t="shared" si="3"/>
        <v>0</v>
      </c>
      <c r="F13" s="14">
        <f t="shared" si="3"/>
        <v>0</v>
      </c>
      <c r="G13" s="14">
        <f t="shared" si="3"/>
        <v>0</v>
      </c>
      <c r="H13" s="14">
        <f t="shared" si="3"/>
        <v>0</v>
      </c>
      <c r="I13" s="14">
        <f t="shared" si="3"/>
        <v>0</v>
      </c>
      <c r="J13" s="14">
        <f t="shared" si="3"/>
        <v>0</v>
      </c>
      <c r="K13" s="14"/>
    </row>
    <row r="15" spans="2:12" ht="21.75" customHeight="1" x14ac:dyDescent="0.3">
      <c r="B15" s="12" t="s">
        <v>52</v>
      </c>
      <c r="J15" s="15">
        <f>'Exit and Transition'!E16</f>
        <v>0</v>
      </c>
      <c r="K15" s="13"/>
      <c r="L15" s="15"/>
    </row>
    <row r="17" spans="2:11" ht="30" customHeight="1" x14ac:dyDescent="0.3">
      <c r="B17" s="16" t="s">
        <v>53</v>
      </c>
      <c r="J17">
        <f>J13+J15</f>
        <v>0</v>
      </c>
      <c r="K17" s="17"/>
    </row>
    <row r="20" spans="2:11" ht="15" customHeight="1" x14ac:dyDescent="0.3">
      <c r="B20" s="2" t="s">
        <v>54</v>
      </c>
    </row>
    <row r="21" spans="2:11" ht="30" customHeight="1" x14ac:dyDescent="0.3">
      <c r="B21" s="4" t="s">
        <v>55</v>
      </c>
    </row>
    <row r="22" spans="2:11" ht="30" customHeight="1" x14ac:dyDescent="0.3">
      <c r="B22" s="4" t="s">
        <v>56</v>
      </c>
    </row>
    <row r="23" spans="2:11" ht="15" customHeight="1" x14ac:dyDescent="0.3">
      <c r="B23" s="4" t="s">
        <v>57</v>
      </c>
    </row>
  </sheetData>
  <mergeCells count="1">
    <mergeCell ref="B3:K3"/>
  </mergeCells>
  <pageMargins left="0.5" right="0.5" top="0.5" bottom="0.5" header="0.511811023622047" footer="0.511811023622047"/>
  <pageSetup paperSize="9"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51"/>
  <sheetViews>
    <sheetView showGridLines="0" topLeftCell="A30" zoomScaleNormal="100" workbookViewId="0"/>
  </sheetViews>
  <sheetFormatPr defaultColWidth="8.6640625" defaultRowHeight="14.4" x14ac:dyDescent="0.3"/>
  <cols>
    <col min="1" max="1" width="3" customWidth="1"/>
    <col min="2" max="2" width="40" customWidth="1"/>
    <col min="3" max="3" width="50" customWidth="1"/>
    <col min="4" max="6" width="18" customWidth="1"/>
  </cols>
  <sheetData>
    <row r="2" spans="2:8" ht="30" customHeight="1" x14ac:dyDescent="0.3">
      <c r="B2" s="7" t="s">
        <v>58</v>
      </c>
    </row>
    <row r="3" spans="2:8" ht="21.75" customHeight="1" x14ac:dyDescent="0.3">
      <c r="B3" s="31" t="s">
        <v>59</v>
      </c>
      <c r="C3" s="31"/>
      <c r="D3" s="31"/>
      <c r="E3" s="31"/>
      <c r="F3" s="31"/>
    </row>
    <row r="6" spans="2:8" ht="31.5" customHeight="1" x14ac:dyDescent="0.3">
      <c r="B6" s="11" t="s">
        <v>60</v>
      </c>
      <c r="C6" s="11" t="s">
        <v>61</v>
      </c>
      <c r="D6" s="11" t="s">
        <v>37</v>
      </c>
      <c r="E6" s="11" t="s">
        <v>38</v>
      </c>
      <c r="F6" s="11"/>
    </row>
    <row r="7" spans="2:8" ht="21.75" customHeight="1" x14ac:dyDescent="0.3">
      <c r="B7" s="29" t="s">
        <v>62</v>
      </c>
      <c r="C7" s="29"/>
      <c r="D7" s="29"/>
      <c r="E7" s="29"/>
      <c r="F7" s="29"/>
      <c r="G7" s="18"/>
      <c r="H7" s="18"/>
    </row>
    <row r="8" spans="2:8" ht="21.75" customHeight="1" x14ac:dyDescent="0.3">
      <c r="B8" s="3" t="s">
        <v>63</v>
      </c>
      <c r="C8" s="19"/>
      <c r="D8" s="20"/>
      <c r="E8" s="20"/>
      <c r="F8" s="21"/>
    </row>
    <row r="9" spans="2:8" ht="21.75" customHeight="1" x14ac:dyDescent="0.3">
      <c r="B9" s="3" t="s">
        <v>64</v>
      </c>
      <c r="C9" s="19"/>
      <c r="D9" s="20"/>
      <c r="E9" s="20"/>
      <c r="F9" s="21"/>
    </row>
    <row r="10" spans="2:8" ht="21.75" customHeight="1" x14ac:dyDescent="0.3">
      <c r="B10" s="3" t="s">
        <v>65</v>
      </c>
      <c r="C10" s="19"/>
      <c r="D10" s="20"/>
      <c r="E10" s="20"/>
      <c r="F10" s="21"/>
    </row>
    <row r="11" spans="2:8" ht="21.75" customHeight="1" x14ac:dyDescent="0.3">
      <c r="B11" s="3" t="s">
        <v>66</v>
      </c>
      <c r="C11" s="19"/>
      <c r="D11" s="20"/>
      <c r="E11" s="20"/>
      <c r="F11" s="21"/>
    </row>
    <row r="12" spans="2:8" ht="21.75" customHeight="1" x14ac:dyDescent="0.3">
      <c r="B12" s="3" t="s">
        <v>67</v>
      </c>
      <c r="C12" s="19"/>
      <c r="D12" s="20"/>
      <c r="E12" s="20"/>
      <c r="F12" s="21"/>
    </row>
    <row r="13" spans="2:8" ht="21.75" customHeight="1" x14ac:dyDescent="0.3">
      <c r="B13" s="3"/>
      <c r="C13" s="19"/>
      <c r="D13" s="20"/>
      <c r="E13" s="20"/>
      <c r="F13" s="21"/>
    </row>
    <row r="14" spans="2:8" ht="24" customHeight="1" x14ac:dyDescent="0.3">
      <c r="B14" s="1" t="s">
        <v>68</v>
      </c>
      <c r="C14" s="12"/>
      <c r="D14" s="14">
        <f>SUM(D8:D13)</f>
        <v>0</v>
      </c>
      <c r="E14" s="14">
        <f>SUM(E8:E13)</f>
        <v>0</v>
      </c>
      <c r="F14" s="14"/>
    </row>
    <row r="15" spans="2:8" ht="21.75" customHeight="1" x14ac:dyDescent="0.3">
      <c r="B15" s="29" t="s">
        <v>69</v>
      </c>
      <c r="C15" s="29"/>
      <c r="D15" s="29"/>
      <c r="E15" s="29"/>
      <c r="F15" s="29"/>
      <c r="G15" s="18"/>
      <c r="H15" s="18"/>
    </row>
    <row r="16" spans="2:8" ht="21.75" customHeight="1" x14ac:dyDescent="0.3">
      <c r="B16" s="3" t="s">
        <v>70</v>
      </c>
      <c r="C16" s="19"/>
      <c r="D16" s="20"/>
      <c r="E16" s="20"/>
      <c r="F16" s="21"/>
    </row>
    <row r="17" spans="2:8" ht="21.75" customHeight="1" x14ac:dyDescent="0.3">
      <c r="B17" s="3" t="s">
        <v>71</v>
      </c>
      <c r="C17" s="19"/>
      <c r="D17" s="20"/>
      <c r="E17" s="20"/>
      <c r="F17" s="21"/>
    </row>
    <row r="18" spans="2:8" ht="21.75" customHeight="1" x14ac:dyDescent="0.3">
      <c r="B18" s="3" t="s">
        <v>72</v>
      </c>
      <c r="C18" s="19"/>
      <c r="D18" s="20"/>
      <c r="E18" s="20"/>
      <c r="F18" s="21"/>
    </row>
    <row r="19" spans="2:8" ht="21.75" customHeight="1" x14ac:dyDescent="0.3">
      <c r="B19" s="3" t="s">
        <v>73</v>
      </c>
      <c r="C19" s="19"/>
      <c r="D19" s="20"/>
      <c r="E19" s="20"/>
      <c r="F19" s="21"/>
    </row>
    <row r="20" spans="2:8" ht="21.75" customHeight="1" x14ac:dyDescent="0.3">
      <c r="B20" s="3"/>
      <c r="C20" s="19"/>
      <c r="D20" s="20"/>
      <c r="E20" s="20"/>
      <c r="F20" s="21"/>
    </row>
    <row r="21" spans="2:8" ht="24" customHeight="1" x14ac:dyDescent="0.3">
      <c r="B21" s="1" t="s">
        <v>74</v>
      </c>
      <c r="C21" s="12"/>
      <c r="D21" s="14">
        <f>SUM(D16:D20)</f>
        <v>0</v>
      </c>
      <c r="E21" s="14">
        <f>SUM(E16:E20)</f>
        <v>0</v>
      </c>
      <c r="F21" s="14"/>
    </row>
    <row r="22" spans="2:8" ht="21.75" customHeight="1" x14ac:dyDescent="0.3">
      <c r="B22" s="29" t="s">
        <v>75</v>
      </c>
      <c r="C22" s="29"/>
      <c r="D22" s="29"/>
      <c r="E22" s="29"/>
      <c r="F22" s="29"/>
      <c r="G22" s="18"/>
      <c r="H22" s="18"/>
    </row>
    <row r="23" spans="2:8" ht="21.75" customHeight="1" x14ac:dyDescent="0.3">
      <c r="B23" s="3" t="s">
        <v>76</v>
      </c>
      <c r="C23" s="19"/>
      <c r="D23" s="20"/>
      <c r="E23" s="20"/>
      <c r="F23" s="21"/>
    </row>
    <row r="24" spans="2:8" ht="21.75" customHeight="1" x14ac:dyDescent="0.3">
      <c r="B24" s="3" t="s">
        <v>77</v>
      </c>
      <c r="C24" s="19"/>
      <c r="D24" s="20"/>
      <c r="E24" s="20"/>
      <c r="F24" s="21"/>
    </row>
    <row r="25" spans="2:8" ht="21.75" customHeight="1" x14ac:dyDescent="0.3">
      <c r="B25" s="3" t="s">
        <v>78</v>
      </c>
      <c r="C25" s="19"/>
      <c r="D25" s="20"/>
      <c r="E25" s="20"/>
      <c r="F25" s="21"/>
    </row>
    <row r="26" spans="2:8" ht="21.75" customHeight="1" x14ac:dyDescent="0.3">
      <c r="B26" s="3"/>
      <c r="C26" s="19"/>
      <c r="D26" s="20"/>
      <c r="E26" s="20"/>
      <c r="F26" s="21"/>
    </row>
    <row r="27" spans="2:8" ht="24" customHeight="1" x14ac:dyDescent="0.3">
      <c r="B27" s="1" t="s">
        <v>79</v>
      </c>
      <c r="C27" s="12"/>
      <c r="D27" s="14">
        <f>SUM(D23:D26)</f>
        <v>0</v>
      </c>
      <c r="E27" s="14">
        <f>SUM(E23:E26)</f>
        <v>0</v>
      </c>
      <c r="F27" s="14"/>
    </row>
    <row r="28" spans="2:8" ht="21.75" customHeight="1" x14ac:dyDescent="0.3">
      <c r="B28" s="29" t="s">
        <v>80</v>
      </c>
      <c r="C28" s="29"/>
      <c r="D28" s="29"/>
      <c r="E28" s="29"/>
      <c r="F28" s="29"/>
      <c r="G28" s="18"/>
      <c r="H28" s="18"/>
    </row>
    <row r="29" spans="2:8" ht="21.75" customHeight="1" x14ac:dyDescent="0.3">
      <c r="B29" s="3" t="s">
        <v>81</v>
      </c>
      <c r="C29" s="19"/>
      <c r="D29" s="20"/>
      <c r="E29" s="20"/>
      <c r="F29" s="21"/>
    </row>
    <row r="30" spans="2:8" ht="21.75" customHeight="1" x14ac:dyDescent="0.3">
      <c r="B30" s="3" t="s">
        <v>82</v>
      </c>
      <c r="C30" s="19"/>
      <c r="D30" s="20"/>
      <c r="E30" s="20"/>
      <c r="F30" s="21"/>
    </row>
    <row r="31" spans="2:8" ht="21.75" customHeight="1" x14ac:dyDescent="0.3">
      <c r="B31" s="3" t="s">
        <v>83</v>
      </c>
      <c r="C31" s="19"/>
      <c r="D31" s="20"/>
      <c r="E31" s="20"/>
      <c r="F31" s="21"/>
    </row>
    <row r="32" spans="2:8" ht="21.75" customHeight="1" x14ac:dyDescent="0.3">
      <c r="B32" s="3" t="s">
        <v>84</v>
      </c>
      <c r="C32" s="19"/>
      <c r="D32" s="20"/>
      <c r="E32" s="20"/>
      <c r="F32" s="21"/>
    </row>
    <row r="33" spans="2:8" ht="24" customHeight="1" x14ac:dyDescent="0.3">
      <c r="B33" s="1" t="s">
        <v>85</v>
      </c>
      <c r="C33" s="12"/>
      <c r="D33" s="14">
        <f>SUM(D29:D32)</f>
        <v>0</v>
      </c>
      <c r="E33" s="14">
        <f>SUM(E29:E32)</f>
        <v>0</v>
      </c>
      <c r="F33" s="14"/>
    </row>
    <row r="34" spans="2:8" ht="21.75" customHeight="1" x14ac:dyDescent="0.3">
      <c r="B34" s="29" t="s">
        <v>86</v>
      </c>
      <c r="C34" s="29"/>
      <c r="D34" s="29"/>
      <c r="E34" s="29"/>
      <c r="F34" s="29"/>
      <c r="G34" s="18"/>
      <c r="H34" s="18"/>
    </row>
    <row r="35" spans="2:8" ht="21.75" customHeight="1" x14ac:dyDescent="0.3">
      <c r="B35" s="3" t="s">
        <v>87</v>
      </c>
      <c r="C35" s="19"/>
      <c r="D35" s="20"/>
      <c r="E35" s="20"/>
      <c r="F35" s="21"/>
    </row>
    <row r="36" spans="2:8" ht="21.75" customHeight="1" x14ac:dyDescent="0.3">
      <c r="B36" s="3" t="s">
        <v>88</v>
      </c>
      <c r="C36" s="19"/>
      <c r="D36" s="20"/>
      <c r="E36" s="20"/>
      <c r="F36" s="21"/>
    </row>
    <row r="37" spans="2:8" ht="21.75" customHeight="1" x14ac:dyDescent="0.3">
      <c r="B37" s="3" t="s">
        <v>89</v>
      </c>
      <c r="C37" s="19"/>
      <c r="D37" s="20"/>
      <c r="E37" s="20"/>
      <c r="F37" s="21"/>
    </row>
    <row r="38" spans="2:8" ht="21.75" customHeight="1" x14ac:dyDescent="0.3">
      <c r="B38" s="3" t="s">
        <v>90</v>
      </c>
      <c r="C38" s="19"/>
      <c r="D38" s="20"/>
      <c r="E38" s="20"/>
      <c r="F38" s="21"/>
    </row>
    <row r="39" spans="2:8" ht="24" customHeight="1" x14ac:dyDescent="0.3">
      <c r="B39" s="1" t="s">
        <v>91</v>
      </c>
      <c r="C39" s="12"/>
      <c r="D39" s="14">
        <f>SUM(D35:D38)</f>
        <v>0</v>
      </c>
      <c r="E39" s="14">
        <f>SUM(E35:E38)</f>
        <v>0</v>
      </c>
      <c r="F39" s="14"/>
    </row>
    <row r="40" spans="2:8" ht="21.75" customHeight="1" x14ac:dyDescent="0.3">
      <c r="B40" s="29" t="s">
        <v>92</v>
      </c>
      <c r="C40" s="29"/>
      <c r="D40" s="29"/>
      <c r="E40" s="29"/>
      <c r="F40" s="29"/>
      <c r="G40" s="18"/>
      <c r="H40" s="18"/>
    </row>
    <row r="41" spans="2:8" ht="21.75" customHeight="1" x14ac:dyDescent="0.3">
      <c r="B41" s="3" t="s">
        <v>93</v>
      </c>
      <c r="C41" s="19"/>
      <c r="D41" s="20"/>
      <c r="E41" s="20"/>
      <c r="F41" s="21"/>
    </row>
    <row r="42" spans="2:8" ht="21.75" customHeight="1" x14ac:dyDescent="0.3">
      <c r="B42" s="3" t="s">
        <v>94</v>
      </c>
      <c r="C42" s="19"/>
      <c r="D42" s="20"/>
      <c r="E42" s="20"/>
      <c r="F42" s="21"/>
    </row>
    <row r="43" spans="2:8" ht="21.75" customHeight="1" x14ac:dyDescent="0.3">
      <c r="B43" s="3" t="s">
        <v>95</v>
      </c>
      <c r="C43" s="19"/>
      <c r="D43" s="20"/>
      <c r="E43" s="20"/>
      <c r="F43" s="21"/>
    </row>
    <row r="44" spans="2:8" ht="21.75" customHeight="1" x14ac:dyDescent="0.3">
      <c r="B44" s="3" t="s">
        <v>96</v>
      </c>
      <c r="C44" s="19"/>
      <c r="D44" s="20"/>
      <c r="E44" s="20"/>
      <c r="F44" s="21"/>
    </row>
    <row r="45" spans="2:8" ht="21.75" customHeight="1" x14ac:dyDescent="0.3">
      <c r="B45" s="3" t="s">
        <v>97</v>
      </c>
      <c r="C45" s="19"/>
      <c r="D45" s="20"/>
      <c r="E45" s="20"/>
      <c r="F45" s="21"/>
    </row>
    <row r="46" spans="2:8" ht="24" customHeight="1" x14ac:dyDescent="0.3">
      <c r="B46" s="1" t="s">
        <v>98</v>
      </c>
      <c r="C46" s="12"/>
      <c r="D46" s="14">
        <f>SUM(D41:D45)</f>
        <v>0</v>
      </c>
      <c r="E46" s="14">
        <f>SUM(E41:E45)</f>
        <v>0</v>
      </c>
      <c r="F46" s="14"/>
    </row>
    <row r="48" spans="2:8" ht="15" customHeight="1" x14ac:dyDescent="0.3">
      <c r="B48" s="2" t="s">
        <v>54</v>
      </c>
    </row>
    <row r="49" spans="2:8" ht="30" customHeight="1" x14ac:dyDescent="0.3">
      <c r="B49" s="27" t="s">
        <v>99</v>
      </c>
      <c r="C49" s="27"/>
      <c r="D49" s="27"/>
      <c r="E49" s="27"/>
      <c r="F49" s="27"/>
      <c r="G49" s="27"/>
      <c r="H49" s="27"/>
    </row>
    <row r="50" spans="2:8" ht="18" customHeight="1" x14ac:dyDescent="0.3">
      <c r="B50" s="27" t="s">
        <v>100</v>
      </c>
      <c r="C50" s="27"/>
      <c r="D50" s="27"/>
      <c r="E50" s="27"/>
      <c r="F50" s="27"/>
      <c r="G50" s="27"/>
      <c r="H50" s="27"/>
    </row>
    <row r="51" spans="2:8" ht="18" customHeight="1" x14ac:dyDescent="0.3">
      <c r="B51" s="27" t="s">
        <v>101</v>
      </c>
      <c r="C51" s="27"/>
      <c r="D51" s="27"/>
      <c r="E51" s="27"/>
      <c r="F51" s="27"/>
      <c r="G51" s="27"/>
      <c r="H51" s="27"/>
    </row>
  </sheetData>
  <mergeCells count="10">
    <mergeCell ref="B3:F3"/>
    <mergeCell ref="B7:F7"/>
    <mergeCell ref="B15:F15"/>
    <mergeCell ref="B22:F22"/>
    <mergeCell ref="B28:F28"/>
    <mergeCell ref="B34:F34"/>
    <mergeCell ref="B40:F40"/>
    <mergeCell ref="B49:H49"/>
    <mergeCell ref="B50:H50"/>
    <mergeCell ref="B51:H51"/>
  </mergeCells>
  <pageMargins left="0.5" right="0.5" top="0.5" bottom="0.5"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24"/>
  <sheetViews>
    <sheetView showGridLines="0" zoomScaleNormal="100" workbookViewId="0"/>
  </sheetViews>
  <sheetFormatPr defaultColWidth="8.6640625" defaultRowHeight="14.4" x14ac:dyDescent="0.3"/>
  <cols>
    <col min="1" max="1" width="3" customWidth="1"/>
    <col min="2" max="2" width="38" customWidth="1"/>
    <col min="3" max="5" width="15" customWidth="1"/>
    <col min="6" max="9" width="16" customWidth="1"/>
  </cols>
  <sheetData>
    <row r="2" spans="2:9" ht="30" customHeight="1" x14ac:dyDescent="0.3">
      <c r="B2" s="7" t="s">
        <v>102</v>
      </c>
    </row>
    <row r="3" spans="2:9" ht="21.75" customHeight="1" x14ac:dyDescent="0.3">
      <c r="B3" s="31" t="s">
        <v>103</v>
      </c>
      <c r="C3" s="31"/>
      <c r="D3" s="31"/>
      <c r="E3" s="31"/>
      <c r="F3" s="31"/>
      <c r="G3" s="31"/>
      <c r="H3" s="31"/>
      <c r="I3" s="31"/>
    </row>
    <row r="6" spans="2:9" ht="39.75" customHeight="1" x14ac:dyDescent="0.3">
      <c r="B6" s="11" t="s">
        <v>36</v>
      </c>
      <c r="C6" s="11" t="s">
        <v>104</v>
      </c>
      <c r="D6" s="11" t="s">
        <v>105</v>
      </c>
      <c r="E6" s="11" t="s">
        <v>106</v>
      </c>
      <c r="F6" s="11" t="s">
        <v>107</v>
      </c>
      <c r="G6" s="11" t="s">
        <v>108</v>
      </c>
      <c r="H6" s="11" t="s">
        <v>109</v>
      </c>
      <c r="I6" s="11" t="s">
        <v>110</v>
      </c>
    </row>
    <row r="7" spans="2:9" ht="21.75" customHeight="1" x14ac:dyDescent="0.3">
      <c r="B7" s="12" t="s">
        <v>45</v>
      </c>
      <c r="C7" s="20"/>
      <c r="D7" s="20"/>
      <c r="E7" s="20"/>
      <c r="F7" s="13">
        <f>'Initial Term Pricing'!E14</f>
        <v>0</v>
      </c>
      <c r="G7" s="22">
        <f t="shared" ref="G7:G12" si="0">F7*1.03</f>
        <v>0</v>
      </c>
      <c r="H7" s="22">
        <f t="shared" ref="H7:I12" si="1">C7*1.03</f>
        <v>0</v>
      </c>
      <c r="I7" s="22">
        <f t="shared" si="1"/>
        <v>0</v>
      </c>
    </row>
    <row r="8" spans="2:9" ht="21.75" customHeight="1" x14ac:dyDescent="0.3">
      <c r="B8" s="12" t="s">
        <v>46</v>
      </c>
      <c r="C8" s="20"/>
      <c r="D8" s="20"/>
      <c r="E8" s="20"/>
      <c r="F8" s="13">
        <f>'Initial Term Pricing'!E21</f>
        <v>0</v>
      </c>
      <c r="G8" s="22">
        <f t="shared" si="0"/>
        <v>0</v>
      </c>
      <c r="H8" s="22">
        <f t="shared" si="1"/>
        <v>0</v>
      </c>
      <c r="I8" s="22">
        <f t="shared" si="1"/>
        <v>0</v>
      </c>
    </row>
    <row r="9" spans="2:9" ht="21.75" customHeight="1" x14ac:dyDescent="0.3">
      <c r="B9" s="12" t="s">
        <v>47</v>
      </c>
      <c r="C9" s="20"/>
      <c r="D9" s="20"/>
      <c r="E9" s="20"/>
      <c r="F9" s="13">
        <f>'Initial Term Pricing'!E27</f>
        <v>0</v>
      </c>
      <c r="G9" s="22">
        <f t="shared" si="0"/>
        <v>0</v>
      </c>
      <c r="H9" s="22">
        <f t="shared" si="1"/>
        <v>0</v>
      </c>
      <c r="I9" s="22">
        <f t="shared" si="1"/>
        <v>0</v>
      </c>
    </row>
    <row r="10" spans="2:9" ht="21.75" customHeight="1" x14ac:dyDescent="0.3">
      <c r="B10" s="12" t="s">
        <v>48</v>
      </c>
      <c r="C10" s="20"/>
      <c r="D10" s="20"/>
      <c r="E10" s="20"/>
      <c r="F10" s="13">
        <f>'Initial Term Pricing'!E33</f>
        <v>0</v>
      </c>
      <c r="G10" s="22">
        <f t="shared" si="0"/>
        <v>0</v>
      </c>
      <c r="H10" s="22">
        <f t="shared" si="1"/>
        <v>0</v>
      </c>
      <c r="I10" s="22">
        <f t="shared" si="1"/>
        <v>0</v>
      </c>
    </row>
    <row r="11" spans="2:9" ht="21.75" customHeight="1" x14ac:dyDescent="0.3">
      <c r="B11" s="12" t="s">
        <v>49</v>
      </c>
      <c r="C11" s="20"/>
      <c r="D11" s="20"/>
      <c r="E11" s="20"/>
      <c r="F11" s="13">
        <f>'Initial Term Pricing'!E39</f>
        <v>0</v>
      </c>
      <c r="G11" s="22">
        <f t="shared" si="0"/>
        <v>0</v>
      </c>
      <c r="H11" s="22">
        <f t="shared" si="1"/>
        <v>0</v>
      </c>
      <c r="I11" s="22">
        <f t="shared" si="1"/>
        <v>0</v>
      </c>
    </row>
    <row r="12" spans="2:9" ht="21.75" customHeight="1" x14ac:dyDescent="0.3">
      <c r="B12" s="12" t="s">
        <v>50</v>
      </c>
      <c r="C12" s="20"/>
      <c r="D12" s="20"/>
      <c r="E12" s="20"/>
      <c r="F12" s="13">
        <f>'Initial Term Pricing'!E46</f>
        <v>0</v>
      </c>
      <c r="G12" s="22">
        <f t="shared" si="0"/>
        <v>0</v>
      </c>
      <c r="H12" s="22">
        <f t="shared" si="1"/>
        <v>0</v>
      </c>
      <c r="I12" s="22">
        <f t="shared" si="1"/>
        <v>0</v>
      </c>
    </row>
    <row r="14" spans="2:9" ht="24" customHeight="1" x14ac:dyDescent="0.3">
      <c r="B14" s="1" t="s">
        <v>111</v>
      </c>
      <c r="C14" s="14">
        <f t="shared" ref="C14:I14" si="2">SUM(C7:C12)</f>
        <v>0</v>
      </c>
      <c r="D14" s="14">
        <f t="shared" si="2"/>
        <v>0</v>
      </c>
      <c r="E14" s="14">
        <f t="shared" si="2"/>
        <v>0</v>
      </c>
      <c r="F14" s="14">
        <f t="shared" si="2"/>
        <v>0</v>
      </c>
      <c r="G14" s="14">
        <f t="shared" si="2"/>
        <v>0</v>
      </c>
      <c r="H14" s="14">
        <f t="shared" si="2"/>
        <v>0</v>
      </c>
      <c r="I14" s="14">
        <f t="shared" si="2"/>
        <v>0</v>
      </c>
    </row>
    <row r="16" spans="2:9" ht="21.75" customHeight="1" x14ac:dyDescent="0.3">
      <c r="B16" s="12" t="s">
        <v>112</v>
      </c>
      <c r="C16" s="32" t="str">
        <f>IF(SUMPRODUCT((C7:C12&gt;G7:G12)*1)&gt;0,"NON-COMPLIANT: at least one Year 4 price exceeds the cap","Compliant")</f>
        <v>Compliant</v>
      </c>
      <c r="D16" s="32"/>
      <c r="E16" s="32"/>
      <c r="F16" s="32"/>
      <c r="G16" s="32"/>
      <c r="H16" s="32"/>
      <c r="I16" s="32"/>
    </row>
    <row r="17" spans="2:9" ht="21.75" customHeight="1" x14ac:dyDescent="0.3">
      <c r="B17" s="12" t="s">
        <v>113</v>
      </c>
      <c r="C17" s="32" t="str">
        <f>IF(SUMPRODUCT((D7:D12&gt;H7:H12)*1)&gt;0,"NON-COMPLIANT: at least one Year 5 price exceeds the cap","Compliant")</f>
        <v>Compliant</v>
      </c>
      <c r="D17" s="32"/>
      <c r="E17" s="32"/>
      <c r="F17" s="32"/>
      <c r="G17" s="32"/>
      <c r="H17" s="32"/>
      <c r="I17" s="32"/>
    </row>
    <row r="18" spans="2:9" ht="21.75" customHeight="1" x14ac:dyDescent="0.3">
      <c r="B18" s="12" t="s">
        <v>114</v>
      </c>
      <c r="C18" s="32" t="str">
        <f>IF(SUMPRODUCT((E7:E12&gt;I7:I12)*1)&gt;0,"NON-COMPLIANT: at least one Year 5 price exceeds the cap","Compliant")</f>
        <v>Compliant</v>
      </c>
      <c r="D18" s="32"/>
      <c r="E18" s="32"/>
      <c r="F18" s="32"/>
      <c r="G18" s="32"/>
      <c r="H18" s="32"/>
      <c r="I18" s="32"/>
    </row>
    <row r="21" spans="2:9" ht="15" customHeight="1" x14ac:dyDescent="0.3">
      <c r="B21" s="2" t="s">
        <v>54</v>
      </c>
    </row>
    <row r="22" spans="2:9" ht="31.5" customHeight="1" x14ac:dyDescent="0.3">
      <c r="B22" s="27" t="s">
        <v>115</v>
      </c>
      <c r="C22" s="27"/>
      <c r="D22" s="27"/>
      <c r="E22" s="27"/>
      <c r="F22" s="27"/>
      <c r="G22" s="27"/>
      <c r="H22" s="27"/>
      <c r="I22" s="27"/>
    </row>
    <row r="23" spans="2:9" ht="31.5" customHeight="1" x14ac:dyDescent="0.3">
      <c r="B23" s="27" t="s">
        <v>116</v>
      </c>
      <c r="C23" s="27"/>
      <c r="D23" s="27"/>
      <c r="E23" s="27"/>
      <c r="F23" s="27"/>
      <c r="G23" s="27"/>
      <c r="H23" s="27"/>
      <c r="I23" s="27"/>
    </row>
    <row r="24" spans="2:9" ht="31.5" customHeight="1" x14ac:dyDescent="0.3">
      <c r="B24" s="27" t="s">
        <v>117</v>
      </c>
      <c r="C24" s="27"/>
      <c r="D24" s="27"/>
      <c r="E24" s="27"/>
      <c r="F24" s="27"/>
      <c r="G24" s="27"/>
      <c r="H24" s="27"/>
      <c r="I24" s="27"/>
    </row>
  </sheetData>
  <mergeCells count="7">
    <mergeCell ref="B23:I23"/>
    <mergeCell ref="B24:I24"/>
    <mergeCell ref="B3:I3"/>
    <mergeCell ref="C16:I16"/>
    <mergeCell ref="C17:I17"/>
    <mergeCell ref="C18:I18"/>
    <mergeCell ref="B22:I22"/>
  </mergeCells>
  <pageMargins left="0.5" right="0.5" top="0.5" bottom="0.5" header="0.511811023622047" footer="0.511811023622047"/>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F32"/>
  <sheetViews>
    <sheetView showGridLines="0" topLeftCell="A2" zoomScaleNormal="100" workbookViewId="0"/>
  </sheetViews>
  <sheetFormatPr defaultColWidth="8.6640625" defaultRowHeight="14.4" x14ac:dyDescent="0.3"/>
  <cols>
    <col min="1" max="1" width="3" customWidth="1"/>
    <col min="2" max="2" width="40" customWidth="1"/>
    <col min="3" max="3" width="50" customWidth="1"/>
    <col min="4" max="4" width="20" customWidth="1"/>
    <col min="5" max="5" width="14" customWidth="1"/>
    <col min="6" max="6" width="16" customWidth="1"/>
  </cols>
  <sheetData>
    <row r="2" spans="2:6" ht="30" customHeight="1" x14ac:dyDescent="0.3">
      <c r="B2" s="7" t="s">
        <v>118</v>
      </c>
    </row>
    <row r="3" spans="2:6" ht="36" customHeight="1" x14ac:dyDescent="0.3">
      <c r="B3" s="31" t="s">
        <v>119</v>
      </c>
      <c r="C3" s="31"/>
      <c r="D3" s="31"/>
      <c r="E3" s="31"/>
      <c r="F3" s="31"/>
    </row>
    <row r="6" spans="2:6" ht="31.5" customHeight="1" x14ac:dyDescent="0.3">
      <c r="B6" s="11" t="s">
        <v>120</v>
      </c>
      <c r="C6" s="11" t="s">
        <v>121</v>
      </c>
      <c r="D6" s="11" t="s">
        <v>122</v>
      </c>
      <c r="E6" s="11" t="s">
        <v>123</v>
      </c>
      <c r="F6" s="11" t="s">
        <v>124</v>
      </c>
    </row>
    <row r="7" spans="2:6" ht="21.75" customHeight="1" x14ac:dyDescent="0.3">
      <c r="B7" s="29" t="s">
        <v>125</v>
      </c>
      <c r="C7" s="29"/>
      <c r="D7" s="29"/>
      <c r="E7" s="29"/>
      <c r="F7" s="29"/>
    </row>
    <row r="8" spans="2:6" ht="21.75" customHeight="1" x14ac:dyDescent="0.3">
      <c r="B8" s="3" t="s">
        <v>126</v>
      </c>
      <c r="C8" s="19"/>
      <c r="D8" s="12" t="s">
        <v>127</v>
      </c>
      <c r="E8" s="20"/>
      <c r="F8" s="19"/>
    </row>
    <row r="9" spans="2:6" ht="21.75" customHeight="1" x14ac:dyDescent="0.3">
      <c r="B9" s="3" t="s">
        <v>128</v>
      </c>
      <c r="C9" s="19"/>
      <c r="D9" s="12" t="s">
        <v>127</v>
      </c>
      <c r="E9" s="20"/>
      <c r="F9" s="19"/>
    </row>
    <row r="10" spans="2:6" ht="21.75" customHeight="1" x14ac:dyDescent="0.3">
      <c r="B10" s="3" t="s">
        <v>129</v>
      </c>
      <c r="C10" s="19"/>
      <c r="D10" s="12" t="s">
        <v>127</v>
      </c>
      <c r="E10" s="20"/>
      <c r="F10" s="19"/>
    </row>
    <row r="11" spans="2:6" ht="21.75" customHeight="1" x14ac:dyDescent="0.3">
      <c r="B11" s="3"/>
      <c r="C11" s="19"/>
      <c r="D11" s="19"/>
      <c r="E11" s="20"/>
      <c r="F11" s="19"/>
    </row>
    <row r="12" spans="2:6" ht="21.75" customHeight="1" x14ac:dyDescent="0.3">
      <c r="B12" s="29" t="s">
        <v>130</v>
      </c>
      <c r="C12" s="29"/>
      <c r="D12" s="29"/>
      <c r="E12" s="29"/>
      <c r="F12" s="29"/>
    </row>
    <row r="13" spans="2:6" ht="21.75" customHeight="1" x14ac:dyDescent="0.3">
      <c r="B13" s="3" t="s">
        <v>131</v>
      </c>
      <c r="C13" s="19"/>
      <c r="D13" s="12" t="s">
        <v>132</v>
      </c>
      <c r="E13" s="20"/>
      <c r="F13" s="19"/>
    </row>
    <row r="14" spans="2:6" ht="21.75" customHeight="1" x14ac:dyDescent="0.3">
      <c r="B14" s="3" t="s">
        <v>133</v>
      </c>
      <c r="C14" s="19"/>
      <c r="D14" s="12" t="s">
        <v>134</v>
      </c>
      <c r="E14" s="20"/>
      <c r="F14" s="19"/>
    </row>
    <row r="15" spans="2:6" ht="21.75" customHeight="1" x14ac:dyDescent="0.3">
      <c r="B15" s="3"/>
      <c r="C15" s="19"/>
      <c r="D15" s="19"/>
      <c r="E15" s="20"/>
      <c r="F15" s="19"/>
    </row>
    <row r="16" spans="2:6" ht="21.75" customHeight="1" x14ac:dyDescent="0.3">
      <c r="B16" s="29" t="s">
        <v>135</v>
      </c>
      <c r="C16" s="29"/>
      <c r="D16" s="29"/>
      <c r="E16" s="29"/>
      <c r="F16" s="29"/>
    </row>
    <row r="17" spans="2:6" ht="21.75" customHeight="1" x14ac:dyDescent="0.3">
      <c r="B17" s="3" t="s">
        <v>136</v>
      </c>
      <c r="C17" s="19"/>
      <c r="D17" s="12" t="s">
        <v>137</v>
      </c>
      <c r="E17" s="20"/>
      <c r="F17" s="19"/>
    </row>
    <row r="18" spans="2:6" ht="21.75" customHeight="1" x14ac:dyDescent="0.3">
      <c r="B18" s="3" t="s">
        <v>138</v>
      </c>
      <c r="C18" s="19"/>
      <c r="D18" s="12" t="s">
        <v>137</v>
      </c>
      <c r="E18" s="20"/>
      <c r="F18" s="19"/>
    </row>
    <row r="19" spans="2:6" ht="21.75" customHeight="1" x14ac:dyDescent="0.3">
      <c r="B19" s="3" t="s">
        <v>139</v>
      </c>
      <c r="C19" s="23"/>
      <c r="D19" s="12" t="s">
        <v>137</v>
      </c>
      <c r="E19" s="24"/>
      <c r="F19" s="23"/>
    </row>
    <row r="20" spans="2:6" ht="21.75" customHeight="1" x14ac:dyDescent="0.3">
      <c r="B20" s="3" t="s">
        <v>140</v>
      </c>
      <c r="C20" s="19"/>
      <c r="D20" s="12" t="s">
        <v>137</v>
      </c>
      <c r="E20" s="20"/>
      <c r="F20" s="19"/>
    </row>
    <row r="21" spans="2:6" ht="21.75" customHeight="1" x14ac:dyDescent="0.3">
      <c r="B21" s="3" t="s">
        <v>141</v>
      </c>
      <c r="C21" s="19"/>
      <c r="D21" s="12" t="s">
        <v>137</v>
      </c>
      <c r="E21" s="20"/>
      <c r="F21" s="19"/>
    </row>
    <row r="22" spans="2:6" ht="21.75" customHeight="1" x14ac:dyDescent="0.3">
      <c r="B22" s="3" t="s">
        <v>142</v>
      </c>
      <c r="C22" s="19"/>
      <c r="D22" s="12" t="s">
        <v>137</v>
      </c>
      <c r="E22" s="20"/>
      <c r="F22" s="19"/>
    </row>
    <row r="23" spans="2:6" ht="21.75" customHeight="1" x14ac:dyDescent="0.3">
      <c r="B23" s="34"/>
      <c r="C23" s="34"/>
      <c r="D23" s="34"/>
      <c r="E23" s="34"/>
      <c r="F23" s="34"/>
    </row>
    <row r="24" spans="2:6" ht="21.75" customHeight="1" x14ac:dyDescent="0.3">
      <c r="B24" s="5" t="s">
        <v>143</v>
      </c>
      <c r="C24" s="25"/>
      <c r="D24" s="25"/>
      <c r="E24" s="25"/>
      <c r="F24" s="26"/>
    </row>
    <row r="25" spans="2:6" ht="21.75" customHeight="1" x14ac:dyDescent="0.3">
      <c r="B25" s="3" t="s">
        <v>144</v>
      </c>
      <c r="C25" s="19"/>
      <c r="D25" s="12" t="s">
        <v>145</v>
      </c>
      <c r="E25" s="20"/>
      <c r="F25" s="19"/>
    </row>
    <row r="26" spans="2:6" ht="21.75" customHeight="1" x14ac:dyDescent="0.3">
      <c r="B26" s="3" t="s">
        <v>146</v>
      </c>
      <c r="C26" s="19"/>
      <c r="D26" s="12" t="s">
        <v>147</v>
      </c>
      <c r="E26" s="20"/>
      <c r="F26" s="19"/>
    </row>
    <row r="27" spans="2:6" ht="21.75" customHeight="1" x14ac:dyDescent="0.3">
      <c r="B27" s="3" t="s">
        <v>148</v>
      </c>
      <c r="C27" s="19"/>
      <c r="D27" s="12" t="s">
        <v>145</v>
      </c>
      <c r="E27" s="20"/>
      <c r="F27" s="19"/>
    </row>
    <row r="28" spans="2:6" x14ac:dyDescent="0.3">
      <c r="B28" s="3"/>
      <c r="C28" s="19"/>
      <c r="D28" s="19"/>
      <c r="E28" s="20"/>
      <c r="F28" s="19"/>
    </row>
    <row r="29" spans="2:6" ht="15" customHeight="1" x14ac:dyDescent="0.3"/>
    <row r="30" spans="2:6" ht="30" customHeight="1" x14ac:dyDescent="0.3">
      <c r="B30" s="33" t="s">
        <v>54</v>
      </c>
      <c r="C30" s="33"/>
      <c r="D30" s="33"/>
      <c r="E30" s="33"/>
      <c r="F30" s="33"/>
    </row>
    <row r="31" spans="2:6" ht="30" customHeight="1" x14ac:dyDescent="0.3">
      <c r="B31" s="27" t="s">
        <v>149</v>
      </c>
      <c r="C31" s="27"/>
      <c r="D31" s="27"/>
      <c r="E31" s="27"/>
      <c r="F31" s="27"/>
    </row>
    <row r="32" spans="2:6" ht="69" x14ac:dyDescent="0.3">
      <c r="B32" s="4" t="s">
        <v>150</v>
      </c>
    </row>
  </sheetData>
  <mergeCells count="7">
    <mergeCell ref="B30:F30"/>
    <mergeCell ref="B31:F31"/>
    <mergeCell ref="B3:F3"/>
    <mergeCell ref="B7:F7"/>
    <mergeCell ref="B12:F12"/>
    <mergeCell ref="B16:F16"/>
    <mergeCell ref="B23:F23"/>
  </mergeCells>
  <pageMargins left="0.5" right="0.5" top="0.5" bottom="0.5" header="0.511811023622047" footer="0.511811023622047"/>
  <pageSetup paperSize="9"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E22"/>
  <sheetViews>
    <sheetView showGridLines="0" topLeftCell="A7" zoomScaleNormal="100" workbookViewId="0"/>
  </sheetViews>
  <sheetFormatPr defaultColWidth="8.6640625" defaultRowHeight="14.4" x14ac:dyDescent="0.3"/>
  <cols>
    <col min="1" max="1" width="3" customWidth="1"/>
    <col min="2" max="2" width="44" customWidth="1"/>
    <col min="3" max="3" width="50" customWidth="1"/>
    <col min="4" max="4" width="22" customWidth="1"/>
    <col min="5" max="5" width="18" customWidth="1"/>
  </cols>
  <sheetData>
    <row r="2" spans="2:5" ht="30" customHeight="1" x14ac:dyDescent="0.3">
      <c r="B2" s="7" t="s">
        <v>151</v>
      </c>
    </row>
    <row r="3" spans="2:5" ht="21.75" customHeight="1" x14ac:dyDescent="0.3">
      <c r="B3" s="31" t="s">
        <v>152</v>
      </c>
      <c r="C3" s="31"/>
      <c r="D3" s="31"/>
      <c r="E3" s="31"/>
    </row>
    <row r="6" spans="2:5" ht="31.5" customHeight="1" x14ac:dyDescent="0.3">
      <c r="B6" s="11" t="s">
        <v>153</v>
      </c>
      <c r="C6" s="11" t="s">
        <v>154</v>
      </c>
      <c r="D6" s="11" t="s">
        <v>155</v>
      </c>
      <c r="E6" s="11" t="s">
        <v>156</v>
      </c>
    </row>
    <row r="7" spans="2:5" ht="30" customHeight="1" x14ac:dyDescent="0.3">
      <c r="B7" s="3" t="s">
        <v>157</v>
      </c>
      <c r="C7" s="19"/>
      <c r="D7" s="19"/>
      <c r="E7" s="20"/>
    </row>
    <row r="8" spans="2:5" ht="30" customHeight="1" x14ac:dyDescent="0.3">
      <c r="B8" s="3" t="s">
        <v>158</v>
      </c>
      <c r="C8" s="19"/>
      <c r="D8" s="19"/>
      <c r="E8" s="20"/>
    </row>
    <row r="9" spans="2:5" ht="30" customHeight="1" x14ac:dyDescent="0.3">
      <c r="B9" s="3" t="s">
        <v>159</v>
      </c>
      <c r="C9" s="19"/>
      <c r="D9" s="19"/>
      <c r="E9" s="20"/>
    </row>
    <row r="10" spans="2:5" ht="30" customHeight="1" x14ac:dyDescent="0.3">
      <c r="B10" s="3" t="s">
        <v>160</v>
      </c>
      <c r="C10" s="19"/>
      <c r="D10" s="19"/>
      <c r="E10" s="20"/>
    </row>
    <row r="11" spans="2:5" ht="30" customHeight="1" x14ac:dyDescent="0.3">
      <c r="B11" s="3" t="s">
        <v>161</v>
      </c>
      <c r="C11" s="19"/>
      <c r="D11" s="19"/>
      <c r="E11" s="20"/>
    </row>
    <row r="12" spans="2:5" ht="30" customHeight="1" x14ac:dyDescent="0.3">
      <c r="B12" s="3" t="s">
        <v>162</v>
      </c>
      <c r="C12" s="19"/>
      <c r="D12" s="19"/>
      <c r="E12" s="20"/>
    </row>
    <row r="14" spans="2:5" ht="24" customHeight="1" x14ac:dyDescent="0.3">
      <c r="B14" s="35" t="s">
        <v>163</v>
      </c>
      <c r="C14" s="35"/>
      <c r="D14" s="35"/>
      <c r="E14" s="14">
        <f>SUM(E7:E13)</f>
        <v>0</v>
      </c>
    </row>
    <row r="16" spans="2:5" ht="36" customHeight="1" x14ac:dyDescent="0.3">
      <c r="B16" s="36" t="s">
        <v>164</v>
      </c>
      <c r="C16" s="36"/>
      <c r="D16" s="36"/>
      <c r="E16" s="17">
        <f>SUMIF(D7:D13,"Fixed",E7:E13)+SUMIF(D7:D13,"Capped",E7:E13)</f>
        <v>0</v>
      </c>
    </row>
    <row r="19" spans="2:5" ht="15" customHeight="1" x14ac:dyDescent="0.3">
      <c r="B19" s="2" t="s">
        <v>54</v>
      </c>
    </row>
    <row r="20" spans="2:5" ht="45" customHeight="1" x14ac:dyDescent="0.3">
      <c r="B20" s="27" t="s">
        <v>165</v>
      </c>
      <c r="C20" s="27"/>
      <c r="D20" s="27"/>
      <c r="E20" s="27"/>
    </row>
    <row r="21" spans="2:5" ht="21.75" customHeight="1" x14ac:dyDescent="0.3">
      <c r="B21" s="27" t="s">
        <v>166</v>
      </c>
      <c r="C21" s="27"/>
      <c r="D21" s="27"/>
      <c r="E21" s="27"/>
    </row>
    <row r="22" spans="2:5" ht="30" customHeight="1" x14ac:dyDescent="0.3">
      <c r="B22" s="27" t="s">
        <v>167</v>
      </c>
      <c r="C22" s="27"/>
      <c r="D22" s="27"/>
      <c r="E22" s="27"/>
    </row>
  </sheetData>
  <mergeCells count="6">
    <mergeCell ref="B22:E22"/>
    <mergeCell ref="B3:E3"/>
    <mergeCell ref="B14:D14"/>
    <mergeCell ref="B16:D16"/>
    <mergeCell ref="B20:E20"/>
    <mergeCell ref="B21:E21"/>
  </mergeCells>
  <dataValidations count="1">
    <dataValidation type="list" allowBlank="1" errorTitle="Invalid pricing model" error="Select Fixed, Capped or Included in recurring charges" sqref="D7:D12" xr:uid="{00000000-0002-0000-0500-000000000000}">
      <formula1>"Fixed,Capped,Included in recurring charges"</formula1>
      <formula2>0</formula2>
    </dataValidation>
  </dataValidations>
  <pageMargins left="0.5" right="0.5" top="0.5" bottom="0.5" header="0.511811023622047" footer="0.511811023622047"/>
  <pageSetup paperSize="9"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E67"/>
  <sheetViews>
    <sheetView showGridLines="0" tabSelected="1" zoomScaleNormal="100" workbookViewId="0"/>
  </sheetViews>
  <sheetFormatPr defaultColWidth="8.6640625" defaultRowHeight="14.4" x14ac:dyDescent="0.3"/>
  <cols>
    <col min="1" max="1" width="3" customWidth="1"/>
    <col min="2" max="2" width="36" customWidth="1"/>
    <col min="3" max="3" width="38" customWidth="1"/>
    <col min="4" max="4" width="50" customWidth="1"/>
    <col min="5" max="5" width="20" customWidth="1"/>
  </cols>
  <sheetData>
    <row r="2" spans="2:5" ht="30" customHeight="1" x14ac:dyDescent="0.3">
      <c r="B2" s="7" t="s">
        <v>168</v>
      </c>
    </row>
    <row r="3" spans="2:5" ht="36" customHeight="1" x14ac:dyDescent="0.3">
      <c r="B3" s="31" t="s">
        <v>169</v>
      </c>
      <c r="C3" s="31"/>
      <c r="D3" s="31"/>
      <c r="E3" s="31"/>
    </row>
    <row r="6" spans="2:5" ht="36" customHeight="1" x14ac:dyDescent="0.3">
      <c r="B6" s="11" t="s">
        <v>170</v>
      </c>
      <c r="C6" s="11" t="s">
        <v>171</v>
      </c>
      <c r="D6" s="11" t="s">
        <v>172</v>
      </c>
      <c r="E6" s="11" t="s">
        <v>173</v>
      </c>
    </row>
    <row r="7" spans="2:5" ht="36" customHeight="1" x14ac:dyDescent="0.3">
      <c r="B7" s="28" t="s">
        <v>174</v>
      </c>
      <c r="C7" s="3" t="s">
        <v>175</v>
      </c>
      <c r="D7" s="19"/>
      <c r="E7" s="19"/>
    </row>
    <row r="8" spans="2:5" ht="36" customHeight="1" x14ac:dyDescent="0.3">
      <c r="B8" s="28"/>
      <c r="C8" s="3" t="s">
        <v>176</v>
      </c>
      <c r="D8" s="19"/>
      <c r="E8" s="19"/>
    </row>
    <row r="9" spans="2:5" ht="36" customHeight="1" x14ac:dyDescent="0.3">
      <c r="B9" s="28" t="s">
        <v>177</v>
      </c>
      <c r="C9" s="3" t="s">
        <v>178</v>
      </c>
      <c r="D9" s="19"/>
      <c r="E9" s="19"/>
    </row>
    <row r="10" spans="2:5" ht="36" customHeight="1" x14ac:dyDescent="0.3">
      <c r="B10" s="28"/>
      <c r="C10" s="3" t="s">
        <v>179</v>
      </c>
      <c r="D10" s="19"/>
      <c r="E10" s="19"/>
    </row>
    <row r="11" spans="2:5" ht="36" customHeight="1" x14ac:dyDescent="0.3">
      <c r="B11" s="28"/>
      <c r="C11" s="3" t="s">
        <v>180</v>
      </c>
      <c r="D11" s="19"/>
      <c r="E11" s="19"/>
    </row>
    <row r="12" spans="2:5" ht="36" customHeight="1" x14ac:dyDescent="0.3">
      <c r="B12" s="28"/>
      <c r="C12" s="3" t="s">
        <v>181</v>
      </c>
      <c r="D12" s="19"/>
      <c r="E12" s="19"/>
    </row>
    <row r="13" spans="2:5" ht="36" customHeight="1" x14ac:dyDescent="0.3">
      <c r="B13" s="28" t="s">
        <v>182</v>
      </c>
      <c r="C13" s="3" t="s">
        <v>183</v>
      </c>
      <c r="D13" s="19"/>
      <c r="E13" s="19"/>
    </row>
    <row r="14" spans="2:5" ht="36" customHeight="1" x14ac:dyDescent="0.3">
      <c r="B14" s="28"/>
      <c r="C14" s="3" t="s">
        <v>184</v>
      </c>
      <c r="D14" s="19"/>
      <c r="E14" s="19"/>
    </row>
    <row r="15" spans="2:5" ht="36" customHeight="1" x14ac:dyDescent="0.3">
      <c r="B15" s="28"/>
      <c r="C15" s="3" t="s">
        <v>185</v>
      </c>
      <c r="D15" s="19"/>
      <c r="E15" s="19"/>
    </row>
    <row r="16" spans="2:5" ht="36" customHeight="1" x14ac:dyDescent="0.3">
      <c r="B16" s="28"/>
      <c r="C16" s="3" t="s">
        <v>186</v>
      </c>
      <c r="D16" s="19"/>
      <c r="E16" s="19"/>
    </row>
    <row r="17" spans="2:5" ht="36" customHeight="1" x14ac:dyDescent="0.3">
      <c r="B17" s="28" t="s">
        <v>187</v>
      </c>
      <c r="C17" s="3" t="s">
        <v>188</v>
      </c>
      <c r="D17" s="19"/>
      <c r="E17" s="19"/>
    </row>
    <row r="18" spans="2:5" ht="36" customHeight="1" x14ac:dyDescent="0.3">
      <c r="B18" s="28"/>
      <c r="C18" s="3" t="s">
        <v>189</v>
      </c>
      <c r="D18" s="19"/>
      <c r="E18" s="19"/>
    </row>
    <row r="19" spans="2:5" ht="36" customHeight="1" x14ac:dyDescent="0.3">
      <c r="B19" s="28"/>
      <c r="C19" s="3" t="s">
        <v>190</v>
      </c>
      <c r="D19" s="19"/>
      <c r="E19" s="19"/>
    </row>
    <row r="20" spans="2:5" ht="36" customHeight="1" x14ac:dyDescent="0.3">
      <c r="B20" s="28"/>
      <c r="C20" s="3" t="s">
        <v>191</v>
      </c>
      <c r="D20" s="19"/>
      <c r="E20" s="19"/>
    </row>
    <row r="21" spans="2:5" ht="36" customHeight="1" x14ac:dyDescent="0.3">
      <c r="B21" s="28" t="s">
        <v>192</v>
      </c>
      <c r="C21" s="3" t="s">
        <v>193</v>
      </c>
      <c r="D21" s="19"/>
      <c r="E21" s="19"/>
    </row>
    <row r="22" spans="2:5" ht="36" customHeight="1" x14ac:dyDescent="0.3">
      <c r="B22" s="28"/>
      <c r="C22" s="3" t="s">
        <v>194</v>
      </c>
      <c r="D22" s="19"/>
      <c r="E22" s="19"/>
    </row>
    <row r="23" spans="2:5" ht="36" customHeight="1" x14ac:dyDescent="0.3">
      <c r="B23" s="28"/>
      <c r="C23" s="3" t="s">
        <v>195</v>
      </c>
      <c r="D23" s="19"/>
      <c r="E23" s="19"/>
    </row>
    <row r="24" spans="2:5" ht="36" customHeight="1" x14ac:dyDescent="0.3">
      <c r="B24" s="28"/>
      <c r="C24" s="3" t="s">
        <v>196</v>
      </c>
      <c r="D24" s="19"/>
      <c r="E24" s="19"/>
    </row>
    <row r="25" spans="2:5" ht="36" customHeight="1" x14ac:dyDescent="0.3">
      <c r="B25" s="28"/>
      <c r="C25" s="3" t="s">
        <v>197</v>
      </c>
      <c r="D25" s="19"/>
      <c r="E25" s="19"/>
    </row>
    <row r="26" spans="2:5" ht="36" customHeight="1" x14ac:dyDescent="0.3">
      <c r="B26" s="28"/>
      <c r="C26" s="3" t="s">
        <v>198</v>
      </c>
      <c r="D26" s="19"/>
      <c r="E26" s="19"/>
    </row>
    <row r="27" spans="2:5" ht="36" customHeight="1" x14ac:dyDescent="0.3">
      <c r="B27" s="28"/>
      <c r="C27" s="3" t="s">
        <v>199</v>
      </c>
      <c r="D27" s="19"/>
      <c r="E27" s="19"/>
    </row>
    <row r="28" spans="2:5" ht="36" customHeight="1" x14ac:dyDescent="0.3">
      <c r="B28" s="28" t="s">
        <v>200</v>
      </c>
      <c r="C28" s="3" t="s">
        <v>201</v>
      </c>
      <c r="D28" s="19"/>
      <c r="E28" s="19"/>
    </row>
    <row r="29" spans="2:5" ht="36" customHeight="1" x14ac:dyDescent="0.3">
      <c r="B29" s="28"/>
      <c r="C29" s="3" t="s">
        <v>202</v>
      </c>
      <c r="D29" s="19"/>
      <c r="E29" s="19"/>
    </row>
    <row r="30" spans="2:5" ht="36" customHeight="1" x14ac:dyDescent="0.3">
      <c r="B30" s="28"/>
      <c r="C30" s="3" t="s">
        <v>203</v>
      </c>
      <c r="D30" s="19"/>
      <c r="E30" s="19"/>
    </row>
    <row r="31" spans="2:5" ht="36" customHeight="1" x14ac:dyDescent="0.3">
      <c r="B31" s="28"/>
      <c r="C31" s="3" t="s">
        <v>204</v>
      </c>
      <c r="D31" s="19"/>
      <c r="E31" s="19"/>
    </row>
    <row r="32" spans="2:5" ht="36" customHeight="1" x14ac:dyDescent="0.3">
      <c r="B32" s="28" t="s">
        <v>205</v>
      </c>
      <c r="C32" s="3" t="s">
        <v>206</v>
      </c>
      <c r="D32" s="19"/>
      <c r="E32" s="19"/>
    </row>
    <row r="33" spans="2:5" ht="36" customHeight="1" x14ac:dyDescent="0.3">
      <c r="B33" s="28"/>
      <c r="C33" s="3" t="s">
        <v>207</v>
      </c>
      <c r="D33" s="19"/>
      <c r="E33" s="19"/>
    </row>
    <row r="34" spans="2:5" ht="36" customHeight="1" x14ac:dyDescent="0.3">
      <c r="B34" s="28"/>
      <c r="C34" s="3" t="s">
        <v>208</v>
      </c>
      <c r="D34" s="19"/>
      <c r="E34" s="19"/>
    </row>
    <row r="35" spans="2:5" ht="36" customHeight="1" x14ac:dyDescent="0.3">
      <c r="B35" s="28" t="s">
        <v>209</v>
      </c>
      <c r="C35" s="3" t="s">
        <v>210</v>
      </c>
      <c r="D35" s="19"/>
      <c r="E35" s="19"/>
    </row>
    <row r="36" spans="2:5" ht="36" customHeight="1" x14ac:dyDescent="0.3">
      <c r="B36" s="28"/>
      <c r="C36" s="3" t="s">
        <v>211</v>
      </c>
      <c r="D36" s="19"/>
      <c r="E36" s="19"/>
    </row>
    <row r="37" spans="2:5" ht="36" customHeight="1" x14ac:dyDescent="0.3">
      <c r="B37" s="28"/>
      <c r="C37" s="3" t="s">
        <v>212</v>
      </c>
      <c r="D37" s="19"/>
      <c r="E37" s="19"/>
    </row>
    <row r="38" spans="2:5" ht="36" customHeight="1" x14ac:dyDescent="0.3">
      <c r="B38" s="28" t="s">
        <v>49</v>
      </c>
      <c r="C38" s="3" t="s">
        <v>213</v>
      </c>
      <c r="D38" s="19"/>
      <c r="E38" s="19"/>
    </row>
    <row r="39" spans="2:5" ht="36" customHeight="1" x14ac:dyDescent="0.3">
      <c r="B39" s="28"/>
      <c r="C39" s="3" t="s">
        <v>214</v>
      </c>
      <c r="D39" s="19"/>
      <c r="E39" s="19"/>
    </row>
    <row r="40" spans="2:5" ht="36" customHeight="1" x14ac:dyDescent="0.3">
      <c r="B40" s="28"/>
      <c r="C40" s="3" t="s">
        <v>215</v>
      </c>
      <c r="D40" s="19"/>
      <c r="E40" s="19"/>
    </row>
    <row r="41" spans="2:5" ht="36" customHeight="1" x14ac:dyDescent="0.3">
      <c r="B41" s="28"/>
      <c r="C41" s="3" t="s">
        <v>216</v>
      </c>
      <c r="D41" s="19"/>
      <c r="E41" s="19"/>
    </row>
    <row r="42" spans="2:5" ht="36" customHeight="1" x14ac:dyDescent="0.3">
      <c r="B42" s="28" t="s">
        <v>94</v>
      </c>
      <c r="C42" s="3" t="s">
        <v>217</v>
      </c>
      <c r="D42" s="19"/>
      <c r="E42" s="19"/>
    </row>
    <row r="43" spans="2:5" ht="36" customHeight="1" x14ac:dyDescent="0.3">
      <c r="B43" s="28"/>
      <c r="C43" s="3" t="s">
        <v>218</v>
      </c>
      <c r="D43" s="19"/>
      <c r="E43" s="19"/>
    </row>
    <row r="44" spans="2:5" ht="36" customHeight="1" x14ac:dyDescent="0.3">
      <c r="B44" s="28"/>
      <c r="C44" s="3" t="s">
        <v>219</v>
      </c>
      <c r="D44" s="19"/>
      <c r="E44" s="19"/>
    </row>
    <row r="45" spans="2:5" ht="36" customHeight="1" x14ac:dyDescent="0.3">
      <c r="B45" s="28"/>
      <c r="C45" s="3" t="s">
        <v>220</v>
      </c>
      <c r="D45" s="19"/>
      <c r="E45" s="19"/>
    </row>
    <row r="46" spans="2:5" ht="36" customHeight="1" x14ac:dyDescent="0.3">
      <c r="B46" s="28" t="s">
        <v>221</v>
      </c>
      <c r="C46" s="3" t="s">
        <v>222</v>
      </c>
      <c r="D46" s="19"/>
      <c r="E46" s="19"/>
    </row>
    <row r="47" spans="2:5" ht="36" customHeight="1" x14ac:dyDescent="0.3">
      <c r="B47" s="28"/>
      <c r="C47" s="3" t="s">
        <v>223</v>
      </c>
      <c r="D47" s="19"/>
      <c r="E47" s="19"/>
    </row>
    <row r="48" spans="2:5" ht="36" customHeight="1" x14ac:dyDescent="0.3">
      <c r="B48" s="28"/>
      <c r="C48" s="3" t="s">
        <v>224</v>
      </c>
      <c r="D48" s="19"/>
      <c r="E48" s="19"/>
    </row>
    <row r="49" spans="2:5" ht="36" customHeight="1" x14ac:dyDescent="0.3">
      <c r="B49" s="28" t="s">
        <v>225</v>
      </c>
      <c r="C49" s="3" t="s">
        <v>226</v>
      </c>
      <c r="D49" s="19"/>
      <c r="E49" s="19"/>
    </row>
    <row r="50" spans="2:5" ht="36" customHeight="1" x14ac:dyDescent="0.3">
      <c r="B50" s="28"/>
      <c r="C50" s="3" t="s">
        <v>227</v>
      </c>
      <c r="D50" s="19"/>
      <c r="E50" s="19"/>
    </row>
    <row r="51" spans="2:5" ht="36" customHeight="1" x14ac:dyDescent="0.3">
      <c r="B51" s="28"/>
      <c r="C51" s="3" t="s">
        <v>228</v>
      </c>
      <c r="D51" s="19"/>
      <c r="E51" s="19"/>
    </row>
    <row r="52" spans="2:5" ht="36" customHeight="1" x14ac:dyDescent="0.3">
      <c r="B52" s="28" t="s">
        <v>229</v>
      </c>
      <c r="C52" s="3" t="s">
        <v>230</v>
      </c>
      <c r="D52" s="19"/>
      <c r="E52" s="19"/>
    </row>
    <row r="53" spans="2:5" ht="36" customHeight="1" x14ac:dyDescent="0.3">
      <c r="B53" s="28"/>
      <c r="C53" s="3" t="s">
        <v>231</v>
      </c>
      <c r="D53" s="19"/>
      <c r="E53" s="19"/>
    </row>
    <row r="54" spans="2:5" ht="36" customHeight="1" x14ac:dyDescent="0.3">
      <c r="B54" s="28"/>
      <c r="C54" s="3" t="s">
        <v>232</v>
      </c>
      <c r="D54" s="19"/>
      <c r="E54" s="19"/>
    </row>
    <row r="55" spans="2:5" ht="36" customHeight="1" x14ac:dyDescent="0.3">
      <c r="B55" s="28" t="s">
        <v>233</v>
      </c>
      <c r="C55" s="3" t="s">
        <v>234</v>
      </c>
      <c r="D55" s="19"/>
      <c r="E55" s="19"/>
    </row>
    <row r="56" spans="2:5" ht="36" customHeight="1" x14ac:dyDescent="0.3">
      <c r="B56" s="28"/>
      <c r="C56" s="3" t="s">
        <v>235</v>
      </c>
      <c r="D56" s="19"/>
      <c r="E56" s="19"/>
    </row>
    <row r="57" spans="2:5" ht="36" customHeight="1" x14ac:dyDescent="0.3">
      <c r="B57" s="28"/>
      <c r="C57" s="3" t="s">
        <v>236</v>
      </c>
      <c r="D57" s="19"/>
      <c r="E57" s="19"/>
    </row>
    <row r="58" spans="2:5" ht="36" customHeight="1" x14ac:dyDescent="0.3">
      <c r="B58" s="28" t="s">
        <v>237</v>
      </c>
      <c r="C58" s="3" t="s">
        <v>238</v>
      </c>
      <c r="D58" s="19"/>
      <c r="E58" s="19"/>
    </row>
    <row r="59" spans="2:5" ht="36" customHeight="1" x14ac:dyDescent="0.3">
      <c r="B59" s="28"/>
      <c r="C59" s="3" t="s">
        <v>239</v>
      </c>
      <c r="D59" s="19"/>
      <c r="E59" s="19"/>
    </row>
    <row r="61" spans="2:5" ht="21.75" customHeight="1" x14ac:dyDescent="0.3">
      <c r="B61" s="29" t="s">
        <v>240</v>
      </c>
      <c r="C61" s="29"/>
      <c r="D61" s="29"/>
      <c r="E61" s="29"/>
    </row>
    <row r="62" spans="2:5" ht="49.5" customHeight="1" x14ac:dyDescent="0.3">
      <c r="B62" s="30" t="s">
        <v>241</v>
      </c>
      <c r="C62" s="30"/>
      <c r="D62" s="30"/>
      <c r="E62" s="19"/>
    </row>
    <row r="64" spans="2:5" ht="15" customHeight="1" x14ac:dyDescent="0.3">
      <c r="B64" s="2" t="s">
        <v>54</v>
      </c>
    </row>
    <row r="65" spans="2:5" ht="45" customHeight="1" x14ac:dyDescent="0.3">
      <c r="B65" s="27" t="s">
        <v>242</v>
      </c>
      <c r="C65" s="27"/>
      <c r="D65" s="27"/>
      <c r="E65" s="27"/>
    </row>
    <row r="66" spans="2:5" ht="30" customHeight="1" x14ac:dyDescent="0.3">
      <c r="B66" s="27" t="s">
        <v>243</v>
      </c>
      <c r="C66" s="27"/>
      <c r="D66" s="27"/>
      <c r="E66" s="27"/>
    </row>
    <row r="67" spans="2:5" ht="30" customHeight="1" x14ac:dyDescent="0.3">
      <c r="B67" s="27" t="s">
        <v>244</v>
      </c>
      <c r="C67" s="27"/>
      <c r="D67" s="27"/>
      <c r="E67" s="27"/>
    </row>
  </sheetData>
  <mergeCells count="21">
    <mergeCell ref="B3:E3"/>
    <mergeCell ref="B7:B8"/>
    <mergeCell ref="B9:B12"/>
    <mergeCell ref="B13:B16"/>
    <mergeCell ref="B17:B20"/>
    <mergeCell ref="B21:B27"/>
    <mergeCell ref="B28:B31"/>
    <mergeCell ref="B32:B34"/>
    <mergeCell ref="B35:B37"/>
    <mergeCell ref="B38:B41"/>
    <mergeCell ref="B42:B45"/>
    <mergeCell ref="B46:B48"/>
    <mergeCell ref="B49:B51"/>
    <mergeCell ref="B52:B54"/>
    <mergeCell ref="B55:B57"/>
    <mergeCell ref="B67:E67"/>
    <mergeCell ref="B58:B59"/>
    <mergeCell ref="B61:E61"/>
    <mergeCell ref="B62:D62"/>
    <mergeCell ref="B65:E65"/>
    <mergeCell ref="B66:E66"/>
  </mergeCells>
  <dataValidations count="2">
    <dataValidation type="list" allowBlank="1" sqref="E7:E59" xr:uid="{00000000-0002-0000-0600-000000000000}">
      <formula1>"Yes,No"</formula1>
      <formula2>0</formula2>
    </dataValidation>
    <dataValidation type="list" errorTitle="Confirmation required" error="Tenderer must select Acknowledged to proceed" sqref="E62" xr:uid="{00000000-0002-0000-0600-000001000000}">
      <formula1>"Acknowledged,Not acknowledged"</formula1>
      <formula2>0</formula2>
    </dataValidation>
  </dataValidations>
  <pageMargins left="0.5" right="0.5" top="0.5" bottom="0.5" header="0.511811023622047" footer="0.511811023622047"/>
  <pageSetup paperSize="9" fitToHeight="0"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401B6BD4BB004CBA5BA5B0643F8C31" ma:contentTypeVersion="17" ma:contentTypeDescription="Create a new document." ma:contentTypeScope="" ma:versionID="5bf887b7ba6dd982bb247e42e4860235">
  <xsd:schema xmlns:xsd="http://www.w3.org/2001/XMLSchema" xmlns:xs="http://www.w3.org/2001/XMLSchema" xmlns:p="http://schemas.microsoft.com/office/2006/metadata/properties" xmlns:ns2="ab8a34d1-56d8-431d-9417-da04fac7920c" xmlns:ns3="10924ee4-aa3c-4e17-ad2c-87dba04281c3" targetNamespace="http://schemas.microsoft.com/office/2006/metadata/properties" ma:root="true" ma:fieldsID="80c764fec2d288fad94be9970f64a15c" ns2:_="" ns3:_="">
    <xsd:import namespace="ab8a34d1-56d8-431d-9417-da04fac7920c"/>
    <xsd:import namespace="10924ee4-aa3c-4e17-ad2c-87dba04281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a34d1-56d8-431d-9417-da04fac79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1d19728-e22c-437d-b103-c414dca2f326"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924ee4-aa3c-4e17-ad2c-87dba04281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94c63ff-46c8-4689-9d1f-39cc57d7a05e}" ma:internalName="TaxCatchAll" ma:showField="CatchAllData" ma:web="10924ee4-aa3c-4e17-ad2c-87dba04281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924ee4-aa3c-4e17-ad2c-87dba04281c3" xsi:nil="true"/>
    <lcf76f155ced4ddcb4097134ff3c332f xmlns="ab8a34d1-56d8-431d-9417-da04fac7920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69E1CC-3EAE-4E0B-969B-5B82D0B3D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a34d1-56d8-431d-9417-da04fac7920c"/>
    <ds:schemaRef ds:uri="10924ee4-aa3c-4e17-ad2c-87dba04281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F540B4-43AD-48DC-BE70-A562288E4381}">
  <ds:schemaRefs>
    <ds:schemaRef ds:uri="http://www.w3.org/XML/1998/namespace"/>
    <ds:schemaRef ds:uri="http://purl.org/dc/terms/"/>
    <ds:schemaRef ds:uri="http://schemas.microsoft.com/office/2006/documentManagement/types"/>
    <ds:schemaRef ds:uri="10924ee4-aa3c-4e17-ad2c-87dba04281c3"/>
    <ds:schemaRef ds:uri="http://schemas.openxmlformats.org/package/2006/metadata/core-properties"/>
    <ds:schemaRef ds:uri="http://purl.org/dc/elements/1.1/"/>
    <ds:schemaRef ds:uri="http://schemas.microsoft.com/office/infopath/2007/PartnerControls"/>
    <ds:schemaRef ds:uri="ab8a34d1-56d8-431d-9417-da04fac7920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4462233-C1A7-4DB5-B6A1-87933D0BDA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Pricing Summary</vt:lpstr>
      <vt:lpstr>Initial Term Pricing</vt:lpstr>
      <vt:lpstr>Extension Pricing</vt:lpstr>
      <vt:lpstr>Optional and Recurring</vt:lpstr>
      <vt:lpstr>Exit and Transition</vt:lpstr>
      <vt:lpstr>Assumptions Register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Dibu Mathew</cp:lastModifiedBy>
  <cp:revision>0</cp:revision>
  <dcterms:created xsi:type="dcterms:W3CDTF">2026-05-18T12:24:10Z</dcterms:created>
  <dcterms:modified xsi:type="dcterms:W3CDTF">2026-06-05T12:23:16Z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0x01010044401B6BD4BB004CBA5BA5B0643F8C31</vt:lpwstr>
  </property>
</Properties>
</file>