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ooperativehousing.sharepoint.com/sites/AMPS/Procurement/Procurements/2026/2. Tenders/Finance Management System/2. Finalised and Published Documents/"/>
    </mc:Choice>
  </mc:AlternateContent>
  <xr:revisionPtr revIDLastSave="945" documentId="8_{B1E4ED91-DD33-40B3-93B3-7EE238A8AA70}" xr6:coauthVersionLast="47" xr6:coauthVersionMax="47" xr10:uidLastSave="{4EB8B67D-A6FC-4975-A2D1-3934146B05DF}"/>
  <bookViews>
    <workbookView xWindow="-28920" yWindow="-3345" windowWidth="29040" windowHeight="15720" xr2:uid="{F512CDF6-E460-4EA1-A1EB-EE09F1325E6B}"/>
  </bookViews>
  <sheets>
    <sheet name="Users &amp; Volumes" sheetId="4" r:id="rId1"/>
    <sheet name="A. Standard Requirements" sheetId="1" r:id="rId2"/>
    <sheet name="Scoring Methodology and Note" sheetId="5" r:id="rId3"/>
    <sheet name="B. Detailed Requirements" sheetId="3" r:id="rId4"/>
  </sheets>
  <externalReferences>
    <externalReference r:id="rId5"/>
  </externalReferences>
  <definedNames>
    <definedName name="_xlnm._FilterDatabase" localSheetId="1" hidden="1">'A. Standard Requirements'!$A$2:$K$685</definedName>
    <definedName name="_xlnm._FilterDatabase" localSheetId="3" hidden="1">'B. Detailed Requirements'!$A$3:$W$237</definedName>
    <definedName name="Reply_Options_Score" localSheetId="3">'B. Detailed Requirements'!$K$3:$L$5</definedName>
    <definedName name="Reply_Options_Score" localSheetId="0">'[1]1. FMS_Detail_Requirements_Full'!$M$2:$N$21</definedName>
    <definedName name="Reply_Options_Score1">'A. Standard Requirements'!#REF!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7" i="3" l="1"/>
  <c r="H236" i="3"/>
  <c r="H235" i="3"/>
  <c r="H234" i="3"/>
  <c r="H233" i="3"/>
  <c r="H232" i="3"/>
  <c r="H231" i="3"/>
  <c r="H230" i="3"/>
  <c r="H229" i="3"/>
  <c r="H228" i="3"/>
  <c r="H227" i="3"/>
  <c r="H226" i="3"/>
  <c r="H225" i="3"/>
  <c r="H223" i="3"/>
  <c r="H222" i="3"/>
  <c r="H221" i="3"/>
  <c r="H220" i="3"/>
  <c r="H219" i="3"/>
  <c r="H218" i="3"/>
  <c r="H217" i="3"/>
  <c r="H216" i="3"/>
  <c r="H215" i="3"/>
  <c r="H214" i="3"/>
  <c r="H213" i="3"/>
  <c r="H212" i="3"/>
  <c r="H210" i="3"/>
  <c r="H209" i="3"/>
  <c r="H208" i="3"/>
  <c r="H207" i="3"/>
  <c r="H206" i="3"/>
  <c r="H205" i="3"/>
  <c r="H204" i="3"/>
  <c r="H203" i="3"/>
  <c r="H202" i="3"/>
  <c r="H201" i="3"/>
  <c r="H200" i="3"/>
  <c r="H199" i="3"/>
  <c r="H198" i="3"/>
  <c r="H197"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5" i="3"/>
  <c r="H164" i="3"/>
  <c r="H163" i="3"/>
  <c r="H162" i="3"/>
  <c r="H161" i="3"/>
  <c r="H160" i="3"/>
  <c r="H159" i="3"/>
  <c r="H158" i="3"/>
  <c r="H157" i="3"/>
  <c r="H156" i="3"/>
  <c r="H155" i="3"/>
  <c r="H154" i="3"/>
  <c r="H153" i="3"/>
  <c r="H152" i="3"/>
  <c r="H151" i="3"/>
  <c r="H150"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0" i="3"/>
  <c r="H109" i="3"/>
  <c r="H108" i="3"/>
  <c r="H106" i="3"/>
  <c r="H105" i="3"/>
  <c r="H104" i="3"/>
  <c r="H103" i="3"/>
  <c r="H102" i="3"/>
  <c r="H101" i="3"/>
  <c r="H100" i="3"/>
  <c r="H98" i="3"/>
  <c r="H96" i="3"/>
  <c r="H95" i="3"/>
  <c r="H94" i="3"/>
  <c r="H93" i="3"/>
  <c r="H91" i="3"/>
  <c r="H90" i="3"/>
  <c r="H89" i="3"/>
  <c r="H88" i="3"/>
  <c r="H86" i="3"/>
  <c r="H85" i="3"/>
  <c r="H84" i="3"/>
  <c r="H83" i="3"/>
  <c r="H82" i="3"/>
  <c r="H81" i="3"/>
  <c r="H80" i="3"/>
  <c r="H79" i="3"/>
  <c r="H78" i="3"/>
  <c r="H77" i="3"/>
  <c r="H76" i="3"/>
  <c r="H75" i="3"/>
  <c r="H74" i="3"/>
  <c r="H73" i="3"/>
  <c r="H72" i="3"/>
  <c r="H70" i="3"/>
  <c r="H68" i="3"/>
  <c r="H67" i="3"/>
  <c r="H65" i="3"/>
  <c r="H64" i="3"/>
  <c r="H62" i="3"/>
  <c r="H61" i="3"/>
  <c r="H60" i="3"/>
  <c r="H59" i="3"/>
  <c r="H58" i="3"/>
  <c r="H57" i="3"/>
  <c r="H56" i="3"/>
  <c r="H55" i="3"/>
  <c r="H54" i="3"/>
  <c r="H53" i="3"/>
  <c r="H52" i="3"/>
  <c r="H51" i="3"/>
  <c r="H49" i="3"/>
  <c r="H48" i="3"/>
  <c r="H47" i="3"/>
  <c r="H45" i="3"/>
  <c r="H44"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G194" i="3"/>
  <c r="G195" i="3"/>
  <c r="G73" i="3"/>
  <c r="G74" i="3"/>
  <c r="G139" i="3"/>
  <c r="G140" i="3"/>
  <c r="G141" i="3"/>
  <c r="G142" i="3"/>
  <c r="G143" i="3"/>
  <c r="G144" i="3"/>
  <c r="G145" i="3"/>
  <c r="G146" i="3"/>
  <c r="G147" i="3"/>
  <c r="G148" i="3"/>
  <c r="G75" i="3"/>
  <c r="F8" i="4"/>
  <c r="C23" i="3" l="1"/>
  <c r="G112" i="3"/>
  <c r="C24" i="3" l="1"/>
  <c r="C25" i="3" s="1"/>
  <c r="C26" i="3" s="1"/>
  <c r="C27" i="3" s="1"/>
  <c r="C28" i="3" s="1"/>
  <c r="C29" i="3" s="1"/>
  <c r="C30" i="3" s="1"/>
  <c r="C31" i="3" s="1"/>
  <c r="C32" i="3" s="1"/>
  <c r="C33" i="3" s="1"/>
  <c r="C34" i="3" s="1"/>
  <c r="C35" i="3" s="1"/>
  <c r="C36" i="3" s="1"/>
  <c r="C37" i="3" s="1"/>
  <c r="C38" i="3" s="1"/>
  <c r="C39" i="3" s="1"/>
  <c r="C40" i="3" s="1"/>
  <c r="C41" i="3" s="1"/>
  <c r="C42" i="3" s="1"/>
  <c r="G193" i="3"/>
  <c r="G192" i="3"/>
  <c r="G191" i="3"/>
  <c r="G120" i="3"/>
  <c r="G121" i="3"/>
  <c r="G122" i="3"/>
  <c r="G123" i="3"/>
  <c r="G124" i="3"/>
  <c r="G125" i="3"/>
  <c r="G126" i="3"/>
  <c r="G127" i="3"/>
  <c r="G128" i="3"/>
  <c r="G129" i="3"/>
  <c r="G130" i="3"/>
  <c r="G131" i="3"/>
  <c r="G132" i="3"/>
  <c r="G133" i="3"/>
  <c r="G134" i="3"/>
  <c r="G135" i="3"/>
  <c r="G136" i="3"/>
  <c r="G137" i="3"/>
  <c r="G138" i="3"/>
  <c r="G119" i="3"/>
  <c r="G118" i="3"/>
  <c r="G117" i="3"/>
  <c r="G116" i="3"/>
  <c r="G115" i="3"/>
  <c r="G114" i="3"/>
  <c r="G105" i="3"/>
  <c r="G104" i="3"/>
  <c r="G103" i="3"/>
  <c r="G102" i="3"/>
  <c r="G101" i="3"/>
  <c r="G91" i="3"/>
  <c r="G90" i="3"/>
  <c r="G86" i="3"/>
  <c r="G85" i="3"/>
  <c r="G84" i="3"/>
  <c r="G88" i="3"/>
  <c r="G89" i="3"/>
  <c r="G93" i="3"/>
  <c r="G83" i="3"/>
  <c r="G82" i="3"/>
  <c r="G81" i="3"/>
  <c r="G80" i="3"/>
  <c r="G79" i="3"/>
  <c r="G62" i="3"/>
  <c r="G61" i="3"/>
  <c r="G60" i="3"/>
  <c r="G59" i="3"/>
  <c r="G45" i="3"/>
  <c r="G42" i="3"/>
  <c r="G41" i="3"/>
  <c r="G40" i="3"/>
  <c r="G39" i="3"/>
  <c r="G38" i="3"/>
  <c r="G37" i="3"/>
  <c r="G36" i="3"/>
  <c r="G35" i="3"/>
  <c r="G34" i="3"/>
  <c r="G33" i="3"/>
  <c r="G32" i="3"/>
  <c r="G31" i="3"/>
  <c r="G30" i="3"/>
  <c r="G29" i="3"/>
  <c r="G28" i="3"/>
  <c r="G27" i="3"/>
  <c r="G26" i="3"/>
  <c r="G25" i="3"/>
  <c r="G24" i="3"/>
  <c r="G23" i="3"/>
  <c r="G22" i="3"/>
  <c r="G109" i="3"/>
  <c r="G190" i="3" l="1"/>
  <c r="G189" i="3"/>
  <c r="G188" i="3"/>
  <c r="G187" i="3"/>
  <c r="G186" i="3"/>
  <c r="G185" i="3"/>
  <c r="G184" i="3"/>
  <c r="G183" i="3"/>
  <c r="G182" i="3"/>
  <c r="G181" i="3"/>
  <c r="G180" i="3"/>
  <c r="G179" i="3"/>
  <c r="G178" i="3"/>
  <c r="G177" i="3"/>
  <c r="G176" i="3"/>
  <c r="G175" i="3"/>
  <c r="G174" i="3"/>
  <c r="G173" i="3"/>
  <c r="G172" i="3"/>
  <c r="G171" i="3"/>
  <c r="G170" i="3"/>
  <c r="G169" i="3"/>
  <c r="G168" i="3"/>
  <c r="G167" i="3"/>
  <c r="G165" i="3"/>
  <c r="G164" i="3"/>
  <c r="G163" i="3"/>
  <c r="G162" i="3"/>
  <c r="G161" i="3"/>
  <c r="G160" i="3"/>
  <c r="G159" i="3"/>
  <c r="G158" i="3"/>
  <c r="G157" i="3"/>
  <c r="G156" i="3"/>
  <c r="G155" i="3"/>
  <c r="G154" i="3"/>
  <c r="G153" i="3"/>
  <c r="G152" i="3"/>
  <c r="G151" i="3"/>
  <c r="G150" i="3"/>
  <c r="G113" i="3"/>
  <c r="G110" i="3"/>
  <c r="G108" i="3"/>
  <c r="G106" i="3"/>
  <c r="G100" i="3"/>
  <c r="G98" i="3"/>
  <c r="H3" i="3"/>
  <c r="G96" i="3"/>
  <c r="G95" i="3"/>
  <c r="G94" i="3"/>
  <c r="G78" i="3"/>
  <c r="G77" i="3"/>
  <c r="G76" i="3"/>
  <c r="G72" i="3"/>
  <c r="G70" i="3"/>
  <c r="G68" i="3"/>
  <c r="G67" i="3"/>
  <c r="G65" i="3"/>
  <c r="G64" i="3"/>
  <c r="G58" i="3"/>
  <c r="G57" i="3"/>
  <c r="G56" i="3"/>
  <c r="G54" i="3"/>
  <c r="G53" i="3"/>
  <c r="G52" i="3"/>
  <c r="G51" i="3"/>
  <c r="G49" i="3"/>
  <c r="G48" i="3"/>
  <c r="G47" i="3"/>
  <c r="G44" i="3"/>
  <c r="G21" i="3"/>
  <c r="G20" i="3"/>
  <c r="G19" i="3"/>
  <c r="G18" i="3"/>
  <c r="G17" i="3"/>
  <c r="G16" i="3"/>
  <c r="G15" i="3"/>
  <c r="G14" i="3"/>
  <c r="G13" i="3"/>
  <c r="G12" i="3"/>
  <c r="G11" i="3"/>
  <c r="G10" i="3"/>
  <c r="G9" i="3"/>
  <c r="G8" i="3"/>
  <c r="G7" i="3"/>
  <c r="G6" i="3"/>
  <c r="G5" i="3"/>
  <c r="G4" i="3"/>
</calcChain>
</file>

<file path=xl/sharedStrings.xml><?xml version="1.0" encoding="utf-8"?>
<sst xmlns="http://schemas.openxmlformats.org/spreadsheetml/2006/main" count="2746" uniqueCount="1813">
  <si>
    <t>User Access Licences and Volumes (for accurate costing/sizing)</t>
  </si>
  <si>
    <t>User Roles</t>
  </si>
  <si>
    <t>Current User Set Up (Castleton Financials)</t>
  </si>
  <si>
    <t>12-Volumes (info only, not scored)</t>
  </si>
  <si>
    <t>12-1</t>
  </si>
  <si>
    <t xml:space="preserve">CHI FMS User Types - No of Category A Core Finance Team +/Admin
Chief Accountant, Accountant, Finance Manager, Finance Assistant, Domain Administrator </t>
  </si>
  <si>
    <t>1. Full Access</t>
  </si>
  <si>
    <t>12-2</t>
  </si>
  <si>
    <t>No of Category B Budget Holders – Access to drill down reporting
Department Manager, Project Manager, Project Admin</t>
  </si>
  <si>
    <t>2. CHI Full Access</t>
  </si>
  <si>
    <t>12-3</t>
  </si>
  <si>
    <t>No of Category C/D Raisers &amp; Approvers  
Team Leads, Purchasing Assistant, Sales Order Accountant, Board Member
Access to POs, Timesheets &amp; Expenses</t>
  </si>
  <si>
    <t>3. CHI Standard Access</t>
  </si>
  <si>
    <t>12-4</t>
  </si>
  <si>
    <t>No of Category E Employee
Access only to Timesheets &amp; Expenses</t>
  </si>
  <si>
    <t>5. CHI Enquiries and Authorisation</t>
  </si>
  <si>
    <t>12-5</t>
  </si>
  <si>
    <t>No of Category F Employee
Expense only access</t>
  </si>
  <si>
    <t>7. CHI Purchase Ledger Only</t>
  </si>
  <si>
    <t>Total user roles</t>
  </si>
  <si>
    <t>Volumes</t>
  </si>
  <si>
    <t>12-6</t>
  </si>
  <si>
    <t>Sales Ledger Customer Records</t>
  </si>
  <si>
    <t>95 x Customers (of which 46 are also suppliers)</t>
  </si>
  <si>
    <t>12-7</t>
  </si>
  <si>
    <t>Sales (annual) Requisitions</t>
  </si>
  <si>
    <t>Count of Sales Invoices: 3738</t>
  </si>
  <si>
    <t>12-8</t>
  </si>
  <si>
    <t xml:space="preserve">Sales (annual) Invoices </t>
  </si>
  <si>
    <t>Invoice Total 2025: €74.3M</t>
  </si>
  <si>
    <t>12-9</t>
  </si>
  <si>
    <t xml:space="preserve">Purchase Ledger Supplier Records </t>
  </si>
  <si>
    <t>1723 Suppliers (of which 46 are also Customers)</t>
  </si>
  <si>
    <t>12-10</t>
  </si>
  <si>
    <t xml:space="preserve">(annual) Purchase Requisitions - </t>
  </si>
  <si>
    <t>12-11</t>
  </si>
  <si>
    <t>(annual) Purchase Invoices</t>
  </si>
  <si>
    <t>13036 transactions in 2025</t>
  </si>
  <si>
    <t>12-12</t>
  </si>
  <si>
    <t>CHI (Company)  entity</t>
  </si>
  <si>
    <t>12-13</t>
  </si>
  <si>
    <t xml:space="preserve">Any current or planned future Subsidiary co's </t>
  </si>
  <si>
    <t xml:space="preserve">Not currently, but we would like the system configured so that we have the ability to add a subsidary in the future should it be required. </t>
  </si>
  <si>
    <t>12-14</t>
  </si>
  <si>
    <t>Chart of Accounts size</t>
  </si>
  <si>
    <t>We are planning on re-formatting this in Business Central: Curently 390 Nominal Codes</t>
  </si>
  <si>
    <t>12-15</t>
  </si>
  <si>
    <t xml:space="preserve">Chart of Account contains x Nominal Codes    </t>
  </si>
  <si>
    <t>390 Nominal Codes (Plan is to reduce this number by using dimensions)</t>
  </si>
  <si>
    <t>12-16</t>
  </si>
  <si>
    <t xml:space="preserve">Scheme codes - </t>
  </si>
  <si>
    <t>Districts or Co-op Areas = 19</t>
  </si>
  <si>
    <t>12-17</t>
  </si>
  <si>
    <t>Project Codes -</t>
  </si>
  <si>
    <t>Estates or Project Schemes = 392</t>
  </si>
  <si>
    <t>12-18</t>
  </si>
  <si>
    <t xml:space="preserve">Companies </t>
  </si>
  <si>
    <t>Companies = 1</t>
  </si>
  <si>
    <t>12-19</t>
  </si>
  <si>
    <t>Number of banks</t>
  </si>
  <si>
    <t>Banks = 4</t>
  </si>
  <si>
    <t>12-20</t>
  </si>
  <si>
    <t>Number of batch payment files (annually) sent to bank</t>
  </si>
  <si>
    <t>Approx 55 per annum - AP runs and salaries.</t>
  </si>
  <si>
    <t>12-21</t>
  </si>
  <si>
    <t>Number of bank statements imported into FMS</t>
  </si>
  <si>
    <t>44 Accounts * 12 Months = 528</t>
  </si>
  <si>
    <t>12-22</t>
  </si>
  <si>
    <t>Number of expense claims processed per year</t>
  </si>
  <si>
    <t>approx 10,000 claims per year (approx 60 people per month)</t>
  </si>
  <si>
    <t>12-23</t>
  </si>
  <si>
    <t>Frequency of expense processing</t>
  </si>
  <si>
    <t xml:space="preserve">Monthly </t>
  </si>
  <si>
    <t>12-24</t>
  </si>
  <si>
    <t>Fixed Assets (company level assets)</t>
  </si>
  <si>
    <t>279  properties on books  at YE 2025 , + 55 IT Additions PA Apprx.  €1.55bn total cost</t>
  </si>
  <si>
    <t>12-25</t>
  </si>
  <si>
    <t>Group cost € xxx</t>
  </si>
  <si>
    <t xml:space="preserve"> € 1,549,592,012 </t>
  </si>
  <si>
    <t>12-26</t>
  </si>
  <si>
    <t>Depreciation Charges € xxx</t>
  </si>
  <si>
    <t xml:space="preserve"> € 34,528,463 </t>
  </si>
  <si>
    <t>12-27</t>
  </si>
  <si>
    <t>Additions - € xxx</t>
  </si>
  <si>
    <t xml:space="preserve"> € 390,064,620 </t>
  </si>
  <si>
    <t>12-28</t>
  </si>
  <si>
    <t>Disposal € xxx</t>
  </si>
  <si>
    <t xml:space="preserve"> € -   </t>
  </si>
  <si>
    <t>12-29</t>
  </si>
  <si>
    <t>Non Prop Assets € xxx</t>
  </si>
  <si>
    <t xml:space="preserve"> € 398,773 </t>
  </si>
  <si>
    <t>12-30</t>
  </si>
  <si>
    <t>Fixed Assets (Property Assets) - New</t>
  </si>
  <si>
    <t xml:space="preserve"> € 480,760,619 </t>
  </si>
  <si>
    <t>12-31</t>
  </si>
  <si>
    <t>Number of Properties</t>
  </si>
  <si>
    <t xml:space="preserve">6707 at year end 2025.  Growing approx 15% per annum. </t>
  </si>
  <si>
    <t>Business Central Modules &amp; Standard Functionality Required with Partner Configuration</t>
  </si>
  <si>
    <t xml:space="preserve">Tenderers are required to confirm capability in Section A.9 of the Tender Response Document and cost additional Consultancy/Project Management and/or Development days in the Appendix 2 - Pricing Schedule. 
Any clarifications received regarding this tab should reference the Column C Ref ID. </t>
  </si>
  <si>
    <t>Category</t>
  </si>
  <si>
    <t xml:space="preserve">Section </t>
  </si>
  <si>
    <t>Ref ID</t>
  </si>
  <si>
    <t>Feature Description for suppliers to respond against</t>
  </si>
  <si>
    <t>1-General Key Features</t>
  </si>
  <si>
    <t>1-1</t>
  </si>
  <si>
    <t>        Fully integrated, such that data entered once, duplication reduced, information is fully and immediately available throughout the system modules.</t>
  </si>
  <si>
    <t>1-2</t>
  </si>
  <si>
    <t>        Core finance processes must not rely on spreadsheets or offline steps as part of standard operation.</t>
  </si>
  <si>
    <t>1-3</t>
  </si>
  <si>
    <t>        Fully seamless interfacing to other systems modules e.g. P2P vs to payables ledger</t>
  </si>
  <si>
    <t>1-4</t>
  </si>
  <si>
    <t>        Identification of cash flow vs consumed transactional activity</t>
  </si>
  <si>
    <t>1-10</t>
  </si>
  <si>
    <t>        Ability for CHI to add and maintain objects within the database such as but not limited to tables, stored procedures, functions, views etc. following an agreed naming convention.</t>
  </si>
  <si>
    <t>1-11</t>
  </si>
  <si>
    <t>        Printing set up is governed by a user’s local settings rather than business software settings.</t>
  </si>
  <si>
    <t>1-12</t>
  </si>
  <si>
    <t>        System security is built to adhere to standard industry practice/protocol</t>
  </si>
  <si>
    <t>1-14</t>
  </si>
  <si>
    <t>        The system must include at least three Cloud database environments (LIVE, TEST, TRAIN). There should be no restrictions on user numbers or use of any environments (i.e. TEST and TRAIN can be used by the same users etc. as LIVE), concurrently. Multiple copies of the database must incur no additional costs.</t>
  </si>
  <si>
    <t>1-15</t>
  </si>
  <si>
    <t>     The system can be proposed as fully (EEA located) Cloud hosted solution to ISO27001 standard</t>
  </si>
  <si>
    <t>1-16</t>
  </si>
  <si>
    <t>Database access rights for read only queries</t>
  </si>
  <si>
    <t>1-17</t>
  </si>
  <si>
    <t>All data in transit and stored is secured by suitably Encryption method</t>
  </si>
  <si>
    <t>1-18</t>
  </si>
  <si>
    <t>Data is isolated, segregated from all other processor data.</t>
  </si>
  <si>
    <t>1-19</t>
  </si>
  <si>
    <t>Disaster Recovery, replication, and Continuity in place documented and available</t>
  </si>
  <si>
    <t>1-20</t>
  </si>
  <si>
    <t>Data breach procedure documentation supplied</t>
  </si>
  <si>
    <t>1-21</t>
  </si>
  <si>
    <t>Authentication should be LDAP, SAML, SSO, MFA capable for logical access security</t>
  </si>
  <si>
    <t>1-22</t>
  </si>
  <si>
    <t>Realtime transactional processing and reporting</t>
  </si>
  <si>
    <t>1-24</t>
  </si>
  <si>
    <t>     The system supports fully resizable / responsive HTML 5.2 presentation features, to operate in a variety of popular browsers and latest versions (e.g. EDGE, Chrome, Safari and others)</t>
  </si>
  <si>
    <t>1-25</t>
  </si>
  <si>
    <t>     Integral consolidated reporting (i.e. ability to report inter-company and/ or multi-company at any one time)</t>
  </si>
  <si>
    <t>1-26</t>
  </si>
  <si>
    <t>     Ability for designated CHI staff to be able to take a snapshot of the database without supplier/helpdesk intervention, for uses such as year-end testing, upgrade UAT etc.</t>
  </si>
  <si>
    <t>1-27</t>
  </si>
  <si>
    <t>     There is a facility to have an automated ‘copy out’ of data and the facility to manually ‘copy in’ data. This is a systems administration function without the need for supplier involvement.</t>
  </si>
  <si>
    <t>1-28</t>
  </si>
  <si>
    <t>     Ability to conveniently publish workflow, forms, processes and communications from TEST, TRAIN to LIVE or other database combination. Please specify/describe workflow system in use (e.g. BPM, Proprietary to solution etc.)</t>
  </si>
  <si>
    <t>1-29</t>
  </si>
  <si>
    <t>     Data validation must exist on key information to ensure it is not only entered but entered in the correct formats</t>
  </si>
  <si>
    <t>1-30</t>
  </si>
  <si>
    <t>     Cross-validation checks should be possible and enforced. (common business rules etc.).</t>
  </si>
  <si>
    <t>1-31</t>
  </si>
  <si>
    <t>     Ability to define and add our own validation rules and formats down to individual data field level (e.g. Postcode and other formats and masks )</t>
  </si>
  <si>
    <t>1-32</t>
  </si>
  <si>
    <t>     Ability to define specific pattern and other validations; E.G. 'AANNN' for two letters followed by three numbers, for an example standard reference number format, such as a Payroll/HR ID</t>
  </si>
  <si>
    <t>1-33</t>
  </si>
  <si>
    <t>     Consistent locking mechanism across ALL modules to allow multiple users to view data concurrently, allowing commitment of the first update, other users being made aware that current record has been updated elsewhere. State your mechanism: Optimistic, Pessimistic or Mixed.</t>
  </si>
  <si>
    <t>1-34</t>
  </si>
  <si>
    <t>     It should be possible to selectively make all data fields mandatory, as specified by CHI.</t>
  </si>
  <si>
    <t>1-35</t>
  </si>
  <si>
    <t>     Easy to navigate, simple and consistent, following recognised GUI standards</t>
  </si>
  <si>
    <t>1-36</t>
  </si>
  <si>
    <t>     System complies with recognised Accessibility Standards.</t>
  </si>
  <si>
    <t>1-37</t>
  </si>
  <si>
    <t>     Proposed applications should be enabled in a responsive design for web browser access. IE 7 upwards, Firefox, Safari, Chrome as well as these browsers on mobile. Explain how provided separately if not integral.</t>
  </si>
  <si>
    <t>1-38</t>
  </si>
  <si>
    <t>     Reports must not be limited to particular devices or Operating system (e.g. Java or Flash type report not viewable in all types of browsers)</t>
  </si>
  <si>
    <t>1-39</t>
  </si>
  <si>
    <t>     Reports and delivery to be device agnostic (e.g. for delivery on mobile devices)</t>
  </si>
  <si>
    <t>1-40</t>
  </si>
  <si>
    <t>     User manuals are required, detailing process flow (“How do I?” style) rather than purely lists of screens and fields.</t>
  </si>
  <si>
    <t>1-42</t>
  </si>
  <si>
    <t>     Help should be enabled to be maintained by administration users, so it can be freely updated as internal procedures change.</t>
  </si>
  <si>
    <t>1-44</t>
  </si>
  <si>
    <t>     The method of access to help screens is consistent throughout the system.</t>
  </si>
  <si>
    <t>1-46</t>
  </si>
  <si>
    <t>     Quality user manuals are available for the whole system in electronic format, at a level that users could operate the system from them independently.</t>
  </si>
  <si>
    <t>1-47</t>
  </si>
  <si>
    <t xml:space="preserve">     Financial solution online help compatible with one or more eLearning / training suite/ learning libraries. </t>
  </si>
  <si>
    <t>1-48</t>
  </si>
  <si>
    <t>     The disaster recovery procedures to restore a live system is documented and supplied in an attached appendix.</t>
  </si>
  <si>
    <t>1-49</t>
  </si>
  <si>
    <t>     The system is able to support database replication and synchronisation. If required, detail extra costs involved with set up of this on the costing sheet</t>
  </si>
  <si>
    <t>1-50</t>
  </si>
  <si>
    <t>     The application provides internal system controls to ensure accuracy, integrity and completeness of data.</t>
  </si>
  <si>
    <t>1-51</t>
  </si>
  <si>
    <t>     Documentation for internal systems controls need to be made available for auditors</t>
  </si>
  <si>
    <t>1-52</t>
  </si>
  <si>
    <t>   Proactive Audit and Compliance: always on approach, capture all actions in the system. When, where, who, in real time. Native security audit trails.</t>
  </si>
  <si>
    <t>1-53</t>
  </si>
  <si>
    <t>     Ability to interface with auditor CAAT's (Computer Assisted Audit Tools)</t>
  </si>
  <si>
    <t>1-54</t>
  </si>
  <si>
    <t xml:space="preserve">  Mechanism to support Corporate data retention policies and security information of data is available to designated staff. The European Data retention Directive (2006/24/EC) must be fully accommodated.</t>
  </si>
  <si>
    <t>1-55</t>
  </si>
  <si>
    <t>     On-screen prompts and messages are clear and helpful e.g. requesting input, identifying input validation errors or processing errors in a collated manner, grouping one or more messages together</t>
  </si>
  <si>
    <t>1-56</t>
  </si>
  <si>
    <t>     If system/workflow audience is a non-finance person within CHI or our partners, opportunity to use our own language available to enable/enhance understanding and ease of use.</t>
  </si>
  <si>
    <t>1-57</t>
  </si>
  <si>
    <t xml:space="preserve"> Ability to replace field and screen labels, finance system-wide</t>
  </si>
  <si>
    <t>1-58</t>
  </si>
  <si>
    <t>     Updated system help should be provided on upgrades and be version specific, in order to document the current release in use at any time. Upgrades must never overwrite local site CHI help updates, if utilised. Supply appendix detailing Cloud update protocol/procedure</t>
  </si>
  <si>
    <t>1-60</t>
  </si>
  <si>
    <t>     Upgrades and patches applied &amp; supported by supplier Cloud systems administrators with minimised down-time</t>
  </si>
  <si>
    <t>1-62</t>
  </si>
  <si>
    <t>     For on-line system enquiries provide extensive search facilities, to any user defined level (e.g. Company, Cost Centre, Account, Segment, transaction date etc.) as appropriate, including case insensitive ‘containing’ type and wildcard searches.</t>
  </si>
  <si>
    <t>1-64</t>
  </si>
  <si>
    <t>     User friendly drag &amp; drop (or using wizards) Ad Hoc Report access to all system data fields, across multiple module boundaries and financial year/period ranges.</t>
  </si>
  <si>
    <t>1-66</t>
  </si>
  <si>
    <t>     Drag and drop adhoc reports, must have ability to save format.</t>
  </si>
  <si>
    <t>1-67</t>
  </si>
  <si>
    <t>     All finance data field names in (SQL database) are mapped to data labels in on screen display, to aide building of reports</t>
  </si>
  <si>
    <t>1-69</t>
  </si>
  <si>
    <t>     Parameter driven reports can be saved and made available to other named users and groups</t>
  </si>
  <si>
    <t>1-70</t>
  </si>
  <si>
    <t>     Parameter driven reports can be saved and deployed via subscription (on email etc.) to other users</t>
  </si>
  <si>
    <t>1-71</t>
  </si>
  <si>
    <t>     Report writer incorporates SQL report writing for use by IT/administration staff</t>
  </si>
  <si>
    <t>1-72</t>
  </si>
  <si>
    <t>     PowerBI is the CHI preferred report writer. Confirm ability to support access to build reports from module data and across ledgers where required</t>
  </si>
  <si>
    <t>1-73</t>
  </si>
  <si>
    <t>     Ability to have flexibility to maintain and amend all necessary solution stationary, without recourse to supplier or incurring additional cost. Such as but not inclusive of amending logos, addresses, bank accounts etc.</t>
  </si>
  <si>
    <t>1-74</t>
  </si>
  <si>
    <t>     Reporting module within the Finance system, enables Finance staff can write own reports on adhoc basis without assistance from IT / admins, including use (or re-use of queries in PowerBI)</t>
  </si>
  <si>
    <t>1-75</t>
  </si>
  <si>
    <t>     No limits on Multi- table access and linking, within reporting module</t>
  </si>
  <si>
    <t>1-76</t>
  </si>
  <si>
    <t>     Drill-down from all reports into live system screens and detail data record source, opened as read-only views</t>
  </si>
  <si>
    <t>1-77</t>
  </si>
  <si>
    <t>     Drill-down from all reports provided, utilising user roles and privileges, including save of changes etc.</t>
  </si>
  <si>
    <t>1-78</t>
  </si>
  <si>
    <t>     Report Grouping features provided to enable columns to be easily summarised by easy drag &amp; drop design</t>
  </si>
  <si>
    <t>1-79</t>
  </si>
  <si>
    <t>     Report matrix/pivot/graphical presentation features</t>
  </si>
  <si>
    <t>1-80</t>
  </si>
  <si>
    <t>     Reporting GIS features provided to Google Maps (or similar lightweight facility) to provide graphical view of fixed assets, or other appropriate entities</t>
  </si>
  <si>
    <t>1-82</t>
  </si>
  <si>
    <t>     Incorporates mathematical functions for reporting (e.g. For easily using a formula in a report column)</t>
  </si>
  <si>
    <t>1-83</t>
  </si>
  <si>
    <t>     Ability to view and report on all transactions across the system, specifying any date or period range / combining any other selection criteria required.</t>
  </si>
  <si>
    <t>1-84</t>
  </si>
  <si>
    <t>     In all financial modules, easy ability to extract formatted transaction data from query screens to excel for further analysis</t>
  </si>
  <si>
    <t>1-85</t>
  </si>
  <si>
    <t>     Multiple report and search range facilities. E.G. PO raised date between date x &amp; date y AND Supplier between Laaa &amp; Mzzz etc. Including but not limited to search by nominal code, cost centre, transaction dates, periods, years</t>
  </si>
  <si>
    <t>1-86</t>
  </si>
  <si>
    <t>     Report selections incorporate an ‘exclude’ code option. I.E. All Cost centres / Companies except D, E &amp; F, rather than having to specific a large list of remaining ones.</t>
  </si>
  <si>
    <t>1-87</t>
  </si>
  <si>
    <t>     Ability to schedule reports at set dates/times/periods to run automatically, delivery by email as spreadsheet, PDF etc or to a target network or location</t>
  </si>
  <si>
    <t>1-88</t>
  </si>
  <si>
    <t>     Ability to run one or more jobs in sequence at a future date and time, without impacting on system performance</t>
  </si>
  <si>
    <t>1-89</t>
  </si>
  <si>
    <t>     Ability to run ad hoc jobs (processes, transactions, reports etc) flexibly as required</t>
  </si>
  <si>
    <t>1-90</t>
  </si>
  <si>
    <t>     Ability for a batch job or workflow, to poll a named folder, to execute a set process</t>
  </si>
  <si>
    <t>1-91</t>
  </si>
  <si>
    <t>     Supplied full documentation of workflow functions, updates and standard processes supported, as functional elements. Add as appendix item.</t>
  </si>
  <si>
    <t>1-92</t>
  </si>
  <si>
    <t>     Automatically generate month/period end scripts for modules, enabling updates without staff being present if chosen by CHI</t>
  </si>
  <si>
    <t>1-93</t>
  </si>
  <si>
    <t>     Create and access ability to view schedule log and error files</t>
  </si>
  <si>
    <t>1-94</t>
  </si>
  <si>
    <t>     Where dates are recorded or prompted, these must always be in European DD/MM/YYYY date format, using a consistent calendar date picker dialog/control.</t>
  </si>
  <si>
    <t>1-96</t>
  </si>
  <si>
    <t>     Clear communication manager element of the system provided, where all types of communication &amp; preference types can be created (mailmerge, SMS templates and emails), for admin user to conveniently maintain, without supplier intervention or special admin training required.</t>
  </si>
  <si>
    <t>1-97</t>
  </si>
  <si>
    <t>     Clear contact communication preferences (hardcopy mailmerge letters, SMS text, email, deliver by portal etc), to be used when generating notifications, such as invoices, remittances, chasing correspondence etc.</t>
  </si>
  <si>
    <t>1-98</t>
  </si>
  <si>
    <t>     Ability needed to specify main contact and correspondence addresses with merges of data using the latter in preference if defined. E.G. For (Suppliers or Customers) using a central or area office address etc</t>
  </si>
  <si>
    <t>1-99</t>
  </si>
  <si>
    <t>     Communications generated should be stored or recorded tracking time and date of issue. Where an item is modified before printing or sending, store a non-modifiable, easily retrieved copy (E.G. PDF).</t>
  </si>
  <si>
    <t>1-101</t>
  </si>
  <si>
    <t xml:space="preserve">     Ability to save final version of sent letters against contact and easily view all historical communications, sent to contact </t>
  </si>
  <si>
    <t>1-102</t>
  </si>
  <si>
    <t>     Full GDPR compliant offering, to ensure compliance with full EU rules on data retention, right to be forgotten, control of data access and use to authorised staff.</t>
  </si>
  <si>
    <t>1-103</t>
  </si>
  <si>
    <t>     Send documents via e-mail from within finance system e.g. PDF of last statement/remittance easily generated from one click, or via automation</t>
  </si>
  <si>
    <t>1-104</t>
  </si>
  <si>
    <t>     A document may contain many parts i.e. a letter; a statement; a memo; file report etc. Each part/page may have different orientation, margins, headers, footers, page numbering, mixtures of fonts and font features.</t>
  </si>
  <si>
    <t>1-106</t>
  </si>
  <si>
    <t>     Ability to view invoices quickly from (purchase / sales &amp; other) ledgers, via EDM link when example document loaded on the screen/browser, via single-click. Current active or previous years</t>
  </si>
  <si>
    <t>1-107</t>
  </si>
  <si>
    <t>     Ability to integrate barcode printing on mailmerge letters/surveys if required. EG Sales Ledger invoices and reminders</t>
  </si>
  <si>
    <t>1-108</t>
  </si>
  <si>
    <t>     It must be possible to produce one off letters from anywhere within the system, easily by end users (e.g. from a toolbar button or option). Current examples are invoice re-prints</t>
  </si>
  <si>
    <t>1-109</t>
  </si>
  <si>
    <t xml:space="preserve">  Ability to reprint letters/invoices that are from current or all prior periods</t>
  </si>
  <si>
    <t>1-110</t>
  </si>
  <si>
    <t>     Joins are already available for enquiring across the whole finance system</t>
  </si>
  <si>
    <t>1-111</t>
  </si>
  <si>
    <t>     Any data within the database, across modules, (e.g. General Ledger &amp; Purchase Ledger) may be merged into the document, without requirement of intermediate databases etc.</t>
  </si>
  <si>
    <t>1-112</t>
  </si>
  <si>
    <t>     Create MS Word merge documents by selecting and placing columns in the document template</t>
  </si>
  <si>
    <t>1-113</t>
  </si>
  <si>
    <t>     Produce merge documents as a batch operation based on user definable selection criteria.</t>
  </si>
  <si>
    <t>1-114</t>
  </si>
  <si>
    <t>     Produce merge documents as a batch operation based on selections made from within many individual records e.g. print job flagged from within many Purchase Ledger accounts</t>
  </si>
  <si>
    <t>1-116</t>
  </si>
  <si>
    <t xml:space="preserve">     Ability to save / email PDF copy of invoices, statements etc in EDM </t>
  </si>
  <si>
    <t>1-118</t>
  </si>
  <si>
    <t>     Functionality to modify and/or deactivate documents singularly or in bulk</t>
  </si>
  <si>
    <t>1-119</t>
  </si>
  <si>
    <t>     Multiple instances/sessions for every module screen must be available (multiple browser tabs), without need for additional user licences. E.G. NL open in one session, two PL screens open in a second</t>
  </si>
  <si>
    <t>1-120</t>
  </si>
  <si>
    <t>     All free text entry fields should support automatic word wrap, for user convenience and be unlimited in capacity</t>
  </si>
  <si>
    <t>1-121</t>
  </si>
  <si>
    <t>     All free text fields should incorporate spell check facility (e.g. WORD standard F7 to check highlighted text, or suitable browser add-in supported)</t>
  </si>
  <si>
    <t>1-122</t>
  </si>
  <si>
    <t>     Support for (potential future) multiple companies, within one database. E.G. CHI /AN Other etc</t>
  </si>
  <si>
    <t>1-123</t>
  </si>
  <si>
    <t xml:space="preserve">     Multi-currency (i.e. Euro plus Sterling etc) support within all modules, including facility supporting daily upload of the FX rates available to present Euro vs invoice currency </t>
  </si>
  <si>
    <t>1-124</t>
  </si>
  <si>
    <t>     Ability to record applicable Ireland VAT at appropriate type/rate on all currency values raised and stored within applicable modules;</t>
  </si>
  <si>
    <t>1-125</t>
  </si>
  <si>
    <t>     Ability to add unlimited VAT rates applicable to Ireland e.g. standard 23%, reduced 13.5%, Zero etc</t>
  </si>
  <si>
    <t>1-126</t>
  </si>
  <si>
    <t xml:space="preserve">     Ability to easily manage VAT percentage changes using valid from/to dates, in order to correctly handle retrospective VAT values on orders and other entities correctly </t>
  </si>
  <si>
    <t>1-127</t>
  </si>
  <si>
    <t>     Commitment to meet all statutory and regulatory requirements at no cost to the user, including Irish Republic and EU requirements. This must include provision of web front-end services to comply with relevant guidelines and legislation.</t>
  </si>
  <si>
    <t>1-128</t>
  </si>
  <si>
    <t>     Comment and dated free text diary entries should be available on all main entities, (including but not limited to Suppliers, Customers etc.). Categorisation required to facilitate reporting.</t>
  </si>
  <si>
    <t>1-129</t>
  </si>
  <si>
    <t>     Comment and dated free text diary entries should be able to be optionally restricted or hidden from specific groups of users</t>
  </si>
  <si>
    <t>1-130</t>
  </si>
  <si>
    <t>     There must be no restriction on the size of any diary entry and attachments of documents provided (e.g. images, Videos, PDFs etc. on Cloud/network)</t>
  </si>
  <si>
    <t>1-131</t>
  </si>
  <si>
    <t>     Provide ability to specify diary entry or notes, to be visible to customers and others to be restricted as internal</t>
  </si>
  <si>
    <t>1-132</t>
  </si>
  <si>
    <t>     Ability to add additional forms with unlimited numbers of validated fields for numerous types of entity</t>
  </si>
  <si>
    <t>1-133</t>
  </si>
  <si>
    <t>     Ability to attach read only documents, that can be easily viewed with any notes, redactions etc</t>
  </si>
  <si>
    <t>1-134</t>
  </si>
  <si>
    <t>     Standard IE/European accounting and data management facilities, including period ends, automatic accruals etc.</t>
  </si>
  <si>
    <t>1-135</t>
  </si>
  <si>
    <t>   Whole finance system must be IFRS /FRS 102 compliant including 
e.g. ability to identify and track movement of property, plant and equipment (fixed assets) and associated grants according to their relevant classification</t>
  </si>
  <si>
    <t>1-136</t>
  </si>
  <si>
    <t>   Ability to schedule above standard processes as needed, to optionally operate without user intervention at run-time.</t>
  </si>
  <si>
    <t>1-137</t>
  </si>
  <si>
    <t>   Ability to expose cost centres/accounts and combinations to external third party modules (e.g. Rents system interface), in order to pre-validate coding's in those modules, to allow more accurate coding .</t>
  </si>
  <si>
    <t>1-138</t>
  </si>
  <si>
    <t>   Ability to have a mixed audience of users with update access to system modules, but a larger number with read access for lookups etc. into the system</t>
  </si>
  <si>
    <t>1-139</t>
  </si>
  <si>
    <t>   Integral workflow to allow practical 'self service' for users to be set up. Please detail any additional costs, including expected licencing (if applicable) for Self service Users. Specific processes are outlined in sections below.</t>
  </si>
  <si>
    <t>1-140</t>
  </si>
  <si>
    <t>   Individual users &amp; group access to Cost Centres/accounts/companies/fixed assets/budgets etc. can be defined .</t>
  </si>
  <si>
    <t>1-141</t>
  </si>
  <si>
    <t>   Access control system that is accessible only to designated CHI system administrators.</t>
  </si>
  <si>
    <t>1-142</t>
  </si>
  <si>
    <t>   Availability of task-tray facility, across companies, users and departments. Prioritised workflow and task entries should be directed or referred to the relevant member of staff or organisational team. Task entries may be automatically or manually created. Examples are reminders by a staff member, or action required</t>
  </si>
  <si>
    <t>1-144</t>
  </si>
  <si>
    <t>   Ability to refer tasks to other users or departments as required, with anyone in a team then completing the task, making it no longer visible to colleagues</t>
  </si>
  <si>
    <t>1-145</t>
  </si>
  <si>
    <t>   Access to make visible audit trail of all task tray history for the reader</t>
  </si>
  <si>
    <t>1-146</t>
  </si>
  <si>
    <t>   System must support work-tray management; workload balancing and adjustment with multiple officers responsible for actions.</t>
  </si>
  <si>
    <t>1-147</t>
  </si>
  <si>
    <t>   Ability to design data-forms for new uses throughout the system, to be utilised within workflow. Collecting information. Seamless automatically updating relevant modules once information collected</t>
  </si>
  <si>
    <t>1-148</t>
  </si>
  <si>
    <t>   Flexibility to design workflow to match CHI business processes and automate functions within all areas of the integrated system; This must cross over discrete finance modules/ledgers.</t>
  </si>
  <si>
    <t>1-149</t>
  </si>
  <si>
    <t>   Workflow flexibility to take into account holidays, sickness etc, or temporary redirection</t>
  </si>
  <si>
    <t>1-150</t>
  </si>
  <si>
    <t>   Workflow flexibility to allow multi-strand operation and process flow</t>
  </si>
  <si>
    <t>1-151</t>
  </si>
  <si>
    <t>   CHI business processes requiring workflow, will be set up within the implementation days stated within costing sheet, including sufficient days to train CHI staff in workflow maintenance/creation.</t>
  </si>
  <si>
    <t>1-152</t>
  </si>
  <si>
    <t>   System must allow the automation of business processes to be started from external sources, such as external systems., e.g. Flat files in a network folder, SharePoint or FTP location etc</t>
  </si>
  <si>
    <t>1-154</t>
  </si>
  <si>
    <t>   Completion of tasks, as above should complete higher related actions where relevant. E.G. closure of a parent workflow task, when all attached tasks have been completed.</t>
  </si>
  <si>
    <t>1-155</t>
  </si>
  <si>
    <t>   For parent/child related tasks, all tasks include a drilldown link to the originating entity, in order that users can update and save data in a standard system screen and complete task.</t>
  </si>
  <si>
    <t>1-156</t>
  </si>
  <si>
    <t>   Escalation for workflow tasks should be available to clearly indicate close to/and overdue tasks and raised to organisational manager for action. Escalation should be audited to clearly show path taken.</t>
  </si>
  <si>
    <t>1-157</t>
  </si>
  <si>
    <t>   It should be possible, for CHI staff, to define new workflow processes and tailor any out of the box workflow process to fit CHI’s requirements, without additional days being required from supplier.</t>
  </si>
  <si>
    <t>1-158</t>
  </si>
  <si>
    <t>   A visual diagrammatic method of viewing and documenting workflow/self service processes within the system is required.</t>
  </si>
  <si>
    <t>1-159</t>
  </si>
  <si>
    <t>   A visual diagrammatic builder for workflow processes should be provided. Include any third party licences required (e.g. Visio or others), in costing sheet. User guides to be available.</t>
  </si>
  <si>
    <t>1-160</t>
  </si>
  <si>
    <t>   Workflow available to be developed using visual environment or in raw code, resultant processes not being restricted to either.</t>
  </si>
  <si>
    <t>1-161</t>
  </si>
  <si>
    <t>   Debug facilities to test new workflow/self service processes before deployment is required</t>
  </si>
  <si>
    <t>1-162</t>
  </si>
  <si>
    <t>   Ability to export/import workflow processes, for example within the same database or between live/test etc.</t>
  </si>
  <si>
    <t>1-163</t>
  </si>
  <si>
    <t>   Locking of any workflow/self service process being amended/created is required. This should not affect any other workflows.</t>
  </si>
  <si>
    <t>1-167</t>
  </si>
  <si>
    <t>   Ability to hide codes from the user (where relevant), with actual entries displayed on screen and reports (e.g. Cost Centres &amp; other codes taken out of use &amp; other codes etc.).</t>
  </si>
  <si>
    <t>1-168</t>
  </si>
  <si>
    <t>Ability to restrict users to particular coded areas of the ledgers E.G. Restricted access to payroll transactions</t>
  </si>
  <si>
    <t>1-169</t>
  </si>
  <si>
    <t>   Warning flags related to key entities including, but not limited to assets, property and contacts, should be displayed to users entering these data records in the system. Severity must be easily user defined to provide display only or acknowledgeable warnings that require positive action to acknowledge (with audit). EG supplier Stopped/On-Hold</t>
  </si>
  <si>
    <t>1-170</t>
  </si>
  <si>
    <t>   All transactions to take place instantly on-line, or by user decision via a batch posting facility.</t>
  </si>
  <si>
    <t>1-171</t>
  </si>
  <si>
    <t>   Reporting requirements; Full delivery of the reports listed throughout this document is required as a component of the system modules being selected. The ability for these to be developed by the client in house, using any supplied report generator will NOT be acceptable as meeting the specification in this regard.</t>
  </si>
  <si>
    <t>1-174</t>
  </si>
  <si>
    <t>   ‘User defined fields’ to enable CHI to expand the system for key entities (without recourse to supplier), such as, but not limited to Suppliers, customers, budgets etc.</t>
  </si>
  <si>
    <t>1-177</t>
  </si>
  <si>
    <t>   Ability to configure screen layouts and font sizes and settings for accessibility purposes down to user/group level and organisation preferences</t>
  </si>
  <si>
    <t>1-178</t>
  </si>
  <si>
    <t>   Setting of system parameters is a client administrator/supervisor task controlled by a user role</t>
  </si>
  <si>
    <t>1-179</t>
  </si>
  <si>
    <t>   A single sign on via Microsoft Active Directory (LDAP) usernames and passwords, to avoid users having more than one set of login credentials, unless required by user, (E.G. for dual role individuals on job share). This is the preferred option</t>
  </si>
  <si>
    <t>1-180</t>
  </si>
  <si>
    <t>   Where local passwords are mandated, password changes on a frequency decided by CHI, can be enforced optionally</t>
  </si>
  <si>
    <t>1-182</t>
  </si>
  <si>
    <t>   Easily searchable menu structure, for particular users to locate screens and options, with concept of 'Favourites' or users frequently used shortcuts</t>
  </si>
  <si>
    <t>1-183</t>
  </si>
  <si>
    <t>   Users able to be structured into a clearly defined hierarchy, reflecting CHI management structure and authorisation levels</t>
  </si>
  <si>
    <t>1-184</t>
  </si>
  <si>
    <t>   Hierarchy must support escalation use, e.g. for workflow, financial authorisation or other purposes.</t>
  </si>
  <si>
    <t>1-185</t>
  </si>
  <si>
    <t>   Users can be grouped by roles to easily facilitate the application of rights and authorisation levels</t>
  </si>
  <si>
    <t>1-186</t>
  </si>
  <si>
    <t>   Proposed system must provide full variety of easy to use and allocate financial authorisation methods, including via finance screens, workflow and via simple email (accept/reject) messaging.</t>
  </si>
  <si>
    <t>1-187</t>
  </si>
  <si>
    <t>   Users must have the ability of existing in multiple structures in the hierarchy, if needed</t>
  </si>
  <si>
    <t>1-188</t>
  </si>
  <si>
    <t>   User hierarchy must be easily maintained by CHI administrator(s)</t>
  </si>
  <si>
    <t>1-189</t>
  </si>
  <si>
    <t>   Each option in the system menu structure must be capable of being password restricted at the field “child” level as well as at the screen or function “parent” level, providing additional security (if needed)</t>
  </si>
  <si>
    <t>1-190</t>
  </si>
  <si>
    <t>   Each data field should be protected, so that only authorised users can amend the data, or view the data, depending on the sensitivity of the information stored.</t>
  </si>
  <si>
    <t>1-191</t>
  </si>
  <si>
    <t>   The system should retain a log of valid logins/exits from the system together with invalid attempts, users/passwords entered.</t>
  </si>
  <si>
    <t>1-192</t>
  </si>
  <si>
    <t>   Encrypted passwords (if not using single sign on) – user definable policy, where Windows LDAP not in use. i.e. min 8 characters, upper and lower case characters and combination of numeric and/or text and/or special characters.</t>
  </si>
  <si>
    <t>1-193</t>
  </si>
  <si>
    <t>   Automatic expiry of passwords after a user definable set period and lockout user after a definable number of unsuccessful login attempts.</t>
  </si>
  <si>
    <t>1-194</t>
  </si>
  <si>
    <t>   Flexibility to restrict that previous x (e.g. 10) passwords cannot be reused.</t>
  </si>
  <si>
    <t>1-195</t>
  </si>
  <si>
    <t>   Passwords not visible to users or administrators through system or at the database level (i.e. if stored, encrypted)</t>
  </si>
  <si>
    <t>1-196</t>
  </si>
  <si>
    <t>   Maintain user definable system access periods (times/days) for individual users and user groups so that access to the system can be controlled, if required.</t>
  </si>
  <si>
    <t>1-197</t>
  </si>
  <si>
    <t>   There is additional security permitting external people/organisations to access the system over the internet e.g. separate id, PIN, authentication steps, for any self service if relevant</t>
  </si>
  <si>
    <t>1-198</t>
  </si>
  <si>
    <t>   Configurable system sign-on times (e.g. Mon-Fri or 8am-6pm) exist, to prevent access for specified durations e.g. for system maintenance</t>
  </si>
  <si>
    <t>1-199</t>
  </si>
  <si>
    <t xml:space="preserve"> Provision of user time out option, removed from the system if inactive for 30 minutes </t>
  </si>
  <si>
    <t>1-201</t>
  </si>
  <si>
    <t>   Single function to override all access restrictions (super-user/system administrator)</t>
  </si>
  <si>
    <t>1-202</t>
  </si>
  <si>
    <t>   A simple ‘system lock down’ function is available for system administrators to apply in the event of a serious security breach. Configurable to be used for a single unit or the whole system.</t>
  </si>
  <si>
    <t>1-203</t>
  </si>
  <si>
    <t>   A log in the system should be available to provide an audit when each user selects a menu option, showing the name of it, and login duration.</t>
  </si>
  <si>
    <t>1-204</t>
  </si>
  <si>
    <t>   Any reports produced by the proposed system that are the results of a filtering selection process, must state the selection parameters used, detailing the date and time on which the report was run, and by whom.</t>
  </si>
  <si>
    <t>1-205</t>
  </si>
  <si>
    <t>   Full audit in the system should record all data that is added, amended or deleted by any user at any time, recording the “Before” and “After” states as appropriate. The workstation/network device ID, user ID, date and time of the transaction involved should also be recorded.</t>
  </si>
  <si>
    <t>1-206</t>
  </si>
  <si>
    <t>   Full reporting on the audit log should be conveniently possible, in a form easily understood by end users.</t>
  </si>
  <si>
    <t>1-207</t>
  </si>
  <si>
    <t>   Audit should not be overwritten by future changes</t>
  </si>
  <si>
    <t>1-208</t>
  </si>
  <si>
    <t>   It must be possible to report from the audit trail without having to print the complete trail. E.g. ability to report on changes to identified properties within a range of dates etc.</t>
  </si>
  <si>
    <t>1-209</t>
  </si>
  <si>
    <t>   Audit should be mandatory on all financial transactions and master records, with ability to run ad-hoc / regular enquiries reporting on original entry and changed to, who and date/time. Specifically useful that we could auto alert high risk changes. e.g. supplier bank details</t>
  </si>
  <si>
    <t>1-210</t>
  </si>
  <si>
    <t xml:space="preserve">   Dual authorisation facility; any feature allowing user authorisation of individual transactions or batches or must allow selective enforcement of a different user id from the users that originated the batches or transactions. </t>
  </si>
  <si>
    <t>1-211</t>
  </si>
  <si>
    <t xml:space="preserve">Where transactions are edited / rejected via authorisation workflow, this must be reflected in the ledger transactions audit trail, however not applied to ledger if rejected </t>
  </si>
  <si>
    <t>1-212</t>
  </si>
  <si>
    <t>   All transactions and batches of transactions must retain details of who originated them, who approved them, and the time and date when amended, created or approved.</t>
  </si>
  <si>
    <t>1-213</t>
  </si>
  <si>
    <t>   Ability to easily &amp; conveniently view original info change from/to for audit purposes</t>
  </si>
  <si>
    <t>1-214</t>
  </si>
  <si>
    <t>   Procedures for creating backup copies of data must be clear, simple, and easily automated.</t>
  </si>
  <si>
    <t>1-215</t>
  </si>
  <si>
    <t>   System backup must be able to run in unattended mode, (outside office hours), or incrementally not affecting user access to the system</t>
  </si>
  <si>
    <t>1-217</t>
  </si>
  <si>
    <t>   System ability to roll the system back to a desired point through the use of regular checkpoints.</t>
  </si>
  <si>
    <t>1-218</t>
  </si>
  <si>
    <t>   It must be possible to backup and verify the system automatically, outside of normal working hours and includes the copying of all user access rights and restrictions.</t>
  </si>
  <si>
    <t>1-219</t>
  </si>
  <si>
    <t xml:space="preserve"> Support for SORP and other data retention policies, enabling following of guidelines</t>
  </si>
  <si>
    <t>1-220</t>
  </si>
  <si>
    <t>   Ability to drill into any transaction, to see double entry posting targets</t>
  </si>
  <si>
    <t>1-221</t>
  </si>
  <si>
    <t>   Ability to close periods on a ledger by ledger basis and on an entity by entity basis (i.e. ledgers and entities will not necessarily be in line or have the same reporting cycles)</t>
  </si>
  <si>
    <t>1-223</t>
  </si>
  <si>
    <t>   Archiving provided must allow access without re-installing any previous version of the system (in order to read it).</t>
  </si>
  <si>
    <t>2-Nominal Ledger/GL</t>
  </si>
  <si>
    <t>2-1</t>
  </si>
  <si>
    <t>Maintain an account combination with unlimited analysis codes and the natural code. Dimension/Analysis codes could include activity, department, phase, project, area. The system must be capable of producing reports sequenced and totalled by any of these codes.</t>
  </si>
  <si>
    <t>2-2</t>
  </si>
  <si>
    <t>Integral drill downs on all transactional amounts and view of any originating (EDM) document image/invoice</t>
  </si>
  <si>
    <t>2-3</t>
  </si>
  <si>
    <t>GL codes must have flexibility to be defined to be mutually exclusive for Incomes, Expenditures, Assets &amp; Liabilities etc. Dimensions to include ability for attribute fields for info and analysis purposes?</t>
  </si>
  <si>
    <t>2-4</t>
  </si>
  <si>
    <t>Facility to optionally store non-fiscal "notional" values/journals which are independent of financial results. EG headcount, FTE's etc
Some Measures/Ratios require adjustments.</t>
  </si>
  <si>
    <t>2-5</t>
  </si>
  <si>
    <t>The process of amending the Chart of Accounts should be as straightforward as possible for authorised staff.</t>
  </si>
  <si>
    <t>2-6</t>
  </si>
  <si>
    <t xml:space="preserve">Ability to hold non-financial information against cost centres e.g. multiple dates re phased acquisition; local authority name etc </t>
  </si>
  <si>
    <t>2-7</t>
  </si>
  <si>
    <t>Amending the Chart of Accounts should provide means of documenting/safeguarding interaction with feeder systems. (EG such as Purchase Ordering)</t>
  </si>
  <si>
    <t>2-8</t>
  </si>
  <si>
    <t>Automatically validate any GL code on entry of any transaction anywhere in the system using user-defined combinations.</t>
  </si>
  <si>
    <t>2-9</t>
  </si>
  <si>
    <t>Maintain current year results by period and cumulative balances that are automatically updated by the processing of journal voucher transactions.</t>
  </si>
  <si>
    <t>2-10</t>
  </si>
  <si>
    <t>All double-entry transactions must sum to zero</t>
  </si>
  <si>
    <t>2-11</t>
  </si>
  <si>
    <t>Ability to post to future periods.</t>
  </si>
  <si>
    <t>2-12</t>
  </si>
  <si>
    <t>System must allow for creation of new legal entities and associated ledgers within the existing company hierarchy. New legal entities must be able to setup their own operating currency / parameters / chart of accounts without need for supplier intervention</t>
  </si>
  <si>
    <t>2-13</t>
  </si>
  <si>
    <t>Ability to post in prior periods (if authorised by security role)
User must be made aware that a prior period posting is being executed.</t>
  </si>
  <si>
    <t>2-14</t>
  </si>
  <si>
    <t>Facility to support (prior year) soft close, in the event of prior period posting to be available. (i.e. procedures available for reversal and re-implementation of financial year close)</t>
  </si>
  <si>
    <t>2-15</t>
  </si>
  <si>
    <t>Provision of tight period re-opening rules and controls. Full restriction to user(s)/roles where needed by CHI</t>
  </si>
  <si>
    <t>2-16</t>
  </si>
  <si>
    <t>Ability of above functions to be available/controlled by finance users (not IT) , so CHI finance can perform all these actions.</t>
  </si>
  <si>
    <t>2-17</t>
  </si>
  <si>
    <t>Ability to tag any account as accepting detailed postings, or summarising these (e.g. VAT Control Account).</t>
  </si>
  <si>
    <t>2-18</t>
  </si>
  <si>
    <t>Ability to easily select rounding to nearest €1000, or any other order of magnitude, for summarised reporting</t>
  </si>
  <si>
    <t>2-19</t>
  </si>
  <si>
    <t>Provide a variety of journal voucher operations, including standard, reversing, reallocation, recurring etc. prepayment and accruals</t>
  </si>
  <si>
    <t>2-20</t>
  </si>
  <si>
    <t>Provision of flexible Journal templates and recurring journals</t>
  </si>
  <si>
    <t>2-21</t>
  </si>
  <si>
    <t>Provision of Journal reversal and correction without re-keying</t>
  </si>
  <si>
    <t>2-22</t>
  </si>
  <si>
    <t>Full and convenient audit visibility of Original entry, Corrected entry, User, date, and reason</t>
  </si>
  <si>
    <t>2-23</t>
  </si>
  <si>
    <t>Provision of re-usable upload journal templates</t>
  </si>
  <si>
    <t>2-24</t>
  </si>
  <si>
    <t>Ability to define an account or group of accounts as triggering automatic apportionment of sums posted to other defined accounts on a defined basis (e.g. square metre-age / number of telephones).</t>
  </si>
  <si>
    <t>2-25</t>
  </si>
  <si>
    <t>Include comprehensive audit trails so that individual transactions can be traced from initial input (in feeder systems e.g.: Rent Accounting) to final posting in the General Ledger, and also from posting in the General Ledger back to that initial input.</t>
  </si>
  <si>
    <t>2-26</t>
  </si>
  <si>
    <t>Ability to import journals from the current (and possible future) payroll systems, in a set (template) format</t>
  </si>
  <si>
    <t>2-27</t>
  </si>
  <si>
    <t>When postings arrive automatically from the CHI Housing Rent Accounting module (Currently from Castleton), there must be an ability to report on this in both income and expenditure basis and a cash basis.</t>
  </si>
  <si>
    <t>2-28</t>
  </si>
  <si>
    <t>For specific postings (e.g. rent refund, write-off), ability to trigger automated reports for action.</t>
  </si>
  <si>
    <t>2-29</t>
  </si>
  <si>
    <t>At month-end / year-end, ability to raise accrual entries for review as expenditure commitments, that have been completed but not yet invoiced (e.g. Purchase Orders, Works Orders).</t>
  </si>
  <si>
    <t>2-30</t>
  </si>
  <si>
    <t>Provide full support for month-end and annual reports production. Use of period 13 or similar available if required.</t>
  </si>
  <si>
    <t>2-31</t>
  </si>
  <si>
    <t>Ability to post audit journals to prior Financial year (even if the prior year is closed)</t>
  </si>
  <si>
    <t>2-32</t>
  </si>
  <si>
    <t>Permit Annual Reports to be produced in any format, including formats that are not based on the existing Chart of Accounts if required, but a separate reporting structure / structures.</t>
  </si>
  <si>
    <t>2-33</t>
  </si>
  <si>
    <t xml:space="preserve">Ability to set reports up on mixed valid links not just one cost code or expense code, mixes of cost centres/accounts </t>
  </si>
  <si>
    <t>2-34</t>
  </si>
  <si>
    <t>Allow non-finance staff role determined (read-only etc) access to these reports to analyse their own spend against budget</t>
  </si>
  <si>
    <t>2-36</t>
  </si>
  <si>
    <t>Transactions from other systems to post to future or current (open) period only, with system controls to prevent integrated or manual postings to prior (closed) periods</t>
  </si>
  <si>
    <t>2-37</t>
  </si>
  <si>
    <t>Ability to sign off on balance sheet account reconciliations within the system, including audit record of sign off</t>
  </si>
  <si>
    <t>2-38</t>
  </si>
  <si>
    <t>Ability to suspend or otherwise prevent postings against a specific general ledger code, cost centre etc</t>
  </si>
  <si>
    <t>2-39</t>
  </si>
  <si>
    <t>Support Requisitions, goods received notes (GRNs) and invoice approvals though self-service features and visibility of outstanding tasks.</t>
  </si>
  <si>
    <t xml:space="preserve"> </t>
  </si>
  <si>
    <t xml:space="preserve">2-Nominal Ledger/GL Outputs </t>
  </si>
  <si>
    <t>2-42</t>
  </si>
  <si>
    <t>Chart of Accounts. General Ledger code lists are required showing account number and description sorted by any combination of the account segments mentioned above.</t>
  </si>
  <si>
    <t>2-43</t>
  </si>
  <si>
    <t>Standard Reports. Each of the following standard reports should be selectable by Cost Centre and/or total group.</t>
  </si>
  <si>
    <t>2-44</t>
  </si>
  <si>
    <t>Audit trail reporting and easy access for Chart of Accounts code changes e.g. additions/suspensions</t>
  </si>
  <si>
    <t>2-45</t>
  </si>
  <si>
    <t>Trial balance for any user-defined code combination (IE GL account/cost centre, not grouped by ledger account)</t>
  </si>
  <si>
    <t>2-46</t>
  </si>
  <si>
    <t>Trading and income and expenditure accounts on any code combination, any nominal or cost centre combination. Show at summary and transaction level</t>
  </si>
  <si>
    <t>2-47</t>
  </si>
  <si>
    <t>Comprehensive Income Statement (if not from standard reports suite then ability to design/build report in report generator)</t>
  </si>
  <si>
    <t>2-48</t>
  </si>
  <si>
    <t>Cash Flow forecast by General Ledger</t>
  </si>
  <si>
    <t>2-50</t>
  </si>
  <si>
    <t>Transactions listing of single or group of cost centres / nominal / other dimensions for a given period or period range</t>
  </si>
  <si>
    <t>2-51</t>
  </si>
  <si>
    <t>Actual v Budget reports (IE actual YTD; budget YTD; variance YTD; actual prior year comparative; variance prior year comparative; full year budget etc)</t>
  </si>
  <si>
    <t>2-52</t>
  </si>
  <si>
    <t>Balance sheet, detailed and summary balance sheet in line with financial statements</t>
  </si>
  <si>
    <t>2-53</t>
  </si>
  <si>
    <t>Budget listings</t>
  </si>
  <si>
    <t>2-54</t>
  </si>
  <si>
    <t>Fixed Asset Expenditure Report.</t>
  </si>
  <si>
    <t>2-55</t>
  </si>
  <si>
    <t>All must show:</t>
  </si>
  <si>
    <t>2-56</t>
  </si>
  <si>
    <t>Monthly and year to date actual figures, previous year to date and period</t>
  </si>
  <si>
    <t>2-57</t>
  </si>
  <si>
    <t>Current month and cumulative actuals versus budgeted figures.</t>
  </si>
  <si>
    <t>2-58</t>
  </si>
  <si>
    <t>Transaction Summaries. These could be printed in the format of a trial balance and must include the following information for each journal voucher line posted during the month:-</t>
  </si>
  <si>
    <t>2-59</t>
  </si>
  <si>
    <t>Journal voucher dates prepared and posted</t>
  </si>
  <si>
    <t>2-60</t>
  </si>
  <si>
    <t>Journal voucher source - batch number &amp; journal authoriser</t>
  </si>
  <si>
    <t>2-61</t>
  </si>
  <si>
    <t>Journal voucher source - feeder system master code, e.g. supplier code, client code, property reference, repair reference</t>
  </si>
  <si>
    <t>2-62</t>
  </si>
  <si>
    <t>Journal voucher narrative</t>
  </si>
  <si>
    <t>2-63</t>
  </si>
  <si>
    <t>Journal voucher amount including debit/credit indicator</t>
  </si>
  <si>
    <t>2-64</t>
  </si>
  <si>
    <t>Audit Trails. The system should produce registers of postings so that transactions can be traced from “womb to tomb” and “tomb to womb”.</t>
  </si>
  <si>
    <t>2-65</t>
  </si>
  <si>
    <t>On-Line Enquiries and Custom Reports</t>
  </si>
  <si>
    <t>2-67</t>
  </si>
  <si>
    <t>Flexible ability to export transactions to excel etc.</t>
  </si>
  <si>
    <t>3-Sales Ledger</t>
  </si>
  <si>
    <t>3-1</t>
  </si>
  <si>
    <t>Maintain master “static” information for each client and provide a convenient alpha and wild card look-up facility for selecting client accounts.</t>
  </si>
  <si>
    <t>3-2</t>
  </si>
  <si>
    <t xml:space="preserve">Support possible automated creation of clients via workflow such as via Microsoft Flow, Agilepoint or similar, including links with any future CHI onboarding portal to validate vendors/partners. </t>
  </si>
  <si>
    <t>3-3</t>
  </si>
  <si>
    <t>Multiple field search facility e.g. by Customer account code, part of address etc</t>
  </si>
  <si>
    <t>3-4</t>
  </si>
  <si>
    <t>Select fields to be defined as mandatory during data entry e.g. customer contact, e mail address etc.</t>
  </si>
  <si>
    <t>3-5</t>
  </si>
  <si>
    <t>Auto flag feature, if customer already exists to avoid multiple debtors being accidently created for same company/organisation</t>
  </si>
  <si>
    <t>3-6</t>
  </si>
  <si>
    <t>Ability to hold multiple address for location address, billing address, delivery address etc.</t>
  </si>
  <si>
    <t>3-7</t>
  </si>
  <si>
    <t>Allow for manually entered details, e.g. sundry comments, to be entered on invoices at any stage. Comments to be free form or standard favourites retrieved by the use of a code.</t>
  </si>
  <si>
    <t>3-8</t>
  </si>
  <si>
    <t>Generate invoices or requests for payment, (including VAT where appropriate), auto-numbering the invoice to reflect the sequential number of the invoice in that financial year.</t>
  </si>
  <si>
    <t>3-9</t>
  </si>
  <si>
    <t xml:space="preserve">Automatically default or route to user to apply correct VAT code and rate chargeable determined by the rate applicable to the type of supply </t>
  </si>
  <si>
    <t>3-10</t>
  </si>
  <si>
    <t>Ability provided to maintain several debtors ledger (minimum 4) with functionality to invoice the same customers from all / any of the debtors ledgers</t>
  </si>
  <si>
    <t>3-11</t>
  </si>
  <si>
    <t>Ability to report on customer debt or transactions within a single debtors ledger or across a range of ledgers</t>
  </si>
  <si>
    <t>3-12</t>
  </si>
  <si>
    <t>Ability to easily suspend or otherwise prevent postings against a specific customer</t>
  </si>
  <si>
    <t>3-13</t>
  </si>
  <si>
    <t>Ability to maintain one debtor account for each customer, even if the activity is across more than one debtors ledger</t>
  </si>
  <si>
    <t>3-14</t>
  </si>
  <si>
    <t>Incorporate Workflow for Sales Requisitions to be authorised and then converted into Sales Invoices, complying with audit recommendations for signing off and approval</t>
  </si>
  <si>
    <t>3-15</t>
  </si>
  <si>
    <t>Ability to flex above workflow for recurring / scheduled invoices raised</t>
  </si>
  <si>
    <t>3-16</t>
  </si>
  <si>
    <t>Ability to easily identify sales requisition details from sales invoice, convenient drilldown etc, to improve efficiency</t>
  </si>
  <si>
    <t>3-19</t>
  </si>
  <si>
    <t>Generate one-off or scheduled invoices to the local councils and other bodies.</t>
  </si>
  <si>
    <t>3-20</t>
  </si>
  <si>
    <t>Support Re-occurring income support (as received from Councils or other diverse sources)</t>
  </si>
  <si>
    <t>3-21</t>
  </si>
  <si>
    <t>Ability to clone/copy any invoice and amend this data prior to issue. Deal with any linked sales requisition</t>
  </si>
  <si>
    <t>3-23</t>
  </si>
  <si>
    <t xml:space="preserve">Ability to automatically email invoices once generated in the system </t>
  </si>
  <si>
    <t>3-24</t>
  </si>
  <si>
    <t>Ability to run a schedule of recurring invoices, for a specific income type, across hundreds of different cost centres (over 400 cost centres and growing) and various debtor accounts</t>
  </si>
  <si>
    <t>3-25</t>
  </si>
  <si>
    <t>This schedule to be maintained in its own debtors ledger, separate from the general debtors ledger</t>
  </si>
  <si>
    <t>3-26</t>
  </si>
  <si>
    <t>Ability to print any of the scheduled invoices if required (but not necessarily all invoices in the schedule)</t>
  </si>
  <si>
    <t>3-27</t>
  </si>
  <si>
    <t>Ability to apply a meaningful narrative to the scheduled transactions, to appear on the ledger and on the end invoice</t>
  </si>
  <si>
    <t>3-28</t>
  </si>
  <si>
    <t>Both monthly and quarterly schedules required (schedules independent of each other, but applying to a single debtors ledger)</t>
  </si>
  <si>
    <t>3-29</t>
  </si>
  <si>
    <t>Ability to add new cost centres to the schedule as the need arises</t>
  </si>
  <si>
    <t>3-30</t>
  </si>
  <si>
    <t>Ability to edit the recurring amounts of individual cost centre lines within the schedule as the need arises</t>
  </si>
  <si>
    <t>3-31</t>
  </si>
  <si>
    <t>The system must support income adjustments after posting without overwriting the original transaction.</t>
  </si>
  <si>
    <t>3-32</t>
  </si>
  <si>
    <t>All income reallocations must retain visibility of original and adjusted values, with full audit history.</t>
  </si>
  <si>
    <t>3-33</t>
  </si>
  <si>
    <t>Ability to post adhoc sales invoices to this specific ledger (to supplement the periodic invoices in the schedule)</t>
  </si>
  <si>
    <t>3-34</t>
  </si>
  <si>
    <t>Ability to auto create credit notes from source (Sales invoices) to address discrepancies, using a clearly identified transaction type</t>
  </si>
  <si>
    <t>3-35</t>
  </si>
  <si>
    <t>Manage automatic matching of credit notes</t>
  </si>
  <si>
    <t>3-37</t>
  </si>
  <si>
    <t>Support debt progressing by the production of debtors letters, based on user-defined criteria.</t>
  </si>
  <si>
    <t>3-38</t>
  </si>
  <si>
    <t>Easy to use letter editing functionality, including ability to set up different letter formats linked to type of customers (I.E. shops, gardens, ground rent etc.)</t>
  </si>
  <si>
    <t>3-39</t>
  </si>
  <si>
    <t>Allow receipts to be recorded in a flexible manner and allocated to outstanding transactions (and vice versa), allowing for partial and over payment of invoices. This will involve the display of all unmatched, unpaid items for the relevant item to be selected for matching.</t>
  </si>
  <si>
    <t>3-42</t>
  </si>
  <si>
    <t>Convenient reversing function, provided in the same accounting period, to manage errors</t>
  </si>
  <si>
    <t>3-43</t>
  </si>
  <si>
    <t>Produce a VAT analysis that is suitable for the government VAT Return preparation requirements in IE, at defined intervals.</t>
  </si>
  <si>
    <t>3-44</t>
  </si>
  <si>
    <t>Provide a detailed audit trail that allows transactions entered or imported to be traced from source entry displaying or reporting batch controls such as Line Count and Total Sum</t>
  </si>
  <si>
    <t>3-45</t>
  </si>
  <si>
    <t>Provide analysis capability to analyse sales by different client and sales attributes, including as a report.</t>
  </si>
  <si>
    <t>3-46</t>
  </si>
  <si>
    <t>Workflow made available for training / process control requirements purposes</t>
  </si>
  <si>
    <t>3-47</t>
  </si>
  <si>
    <t>Maintain a history of transactions that can be selectively maintained by the user, based on transaction age.</t>
  </si>
  <si>
    <t>3-48</t>
  </si>
  <si>
    <t>Ability to issue statements electronically by e-mail for any clients who request this service.</t>
  </si>
  <si>
    <t>3-49</t>
  </si>
  <si>
    <t>Provide on-line enquiry and report generator facilities to provide easy access for responding to clients’ queries.</t>
  </si>
  <si>
    <t>3-50</t>
  </si>
  <si>
    <t>Allow contra entries between sales and purchases ledger</t>
  </si>
  <si>
    <t>3-51</t>
  </si>
  <si>
    <t>Allow reprint of invoices from the ledger for both current and prior years/periods</t>
  </si>
  <si>
    <t>3-52</t>
  </si>
  <si>
    <t>Ability to unallocate transactions, even if from a period that is closed</t>
  </si>
  <si>
    <t>3-53</t>
  </si>
  <si>
    <t>Ability to conveniently undo/reverse allocations of receipts or credit notes if matched incorrectly (including those from prior periods)</t>
  </si>
  <si>
    <t>3-55</t>
  </si>
  <si>
    <t>Ability to unallocate an individual transaction from a bulk allocation, without unallocating all transactions</t>
  </si>
  <si>
    <t>3-56</t>
  </si>
  <si>
    <t>Provide financial workflow with support for sales ledger activities and ability for CHI to develop workflows without recourse to supplier</t>
  </si>
  <si>
    <t>3-57</t>
  </si>
  <si>
    <t>Workflow &amp; self service features to support trading partners having access to their own data/transactions, making processes more efficient for CHI</t>
  </si>
  <si>
    <t>3-58</t>
  </si>
  <si>
    <t>Workflow &amp; self service features to allow exchange of data via EDI, increasing efficiency and reducing duplication</t>
  </si>
  <si>
    <t>3-59</t>
  </si>
  <si>
    <t>Ability of workflow &amp; self service to route documents and data through CHI systems &amp; processes</t>
  </si>
  <si>
    <t>3-60</t>
  </si>
  <si>
    <t>E-Invoicing facility available, ability to check pre sending for reminders.</t>
  </si>
  <si>
    <t>3-61</t>
  </si>
  <si>
    <t>Sales Invoices - Sales invoices (in current or previous closed periods) will be produced, showing the customer and invoice transaction information listed in 2-1-5</t>
  </si>
  <si>
    <t>3-62</t>
  </si>
  <si>
    <t>Sales Invoice Daybook (this or other ledgers amalgamated if requested) - This report will list all sales invoices, recoverable charges and credit notes posted to the Sales Ledger for any user-defined period and contain all of the transaction data listed in section 2-1-5. NB: All reports to be easily exportable to Excel</t>
  </si>
  <si>
    <t>3-63</t>
  </si>
  <si>
    <t>Cash Receipts - This report will list all cash receipts posted to the Sales Ledger and contain all of the transaction data listed in Section 2-1-5. It can be produced for any selected period.</t>
  </si>
  <si>
    <t>3-64</t>
  </si>
  <si>
    <t>Client Listing - Information should be available on all the customers who are not tenants currently on file in a short (alphabetical order listing client name and code only) and full format. It should show the details from the client master file described in section 2-1-5.</t>
  </si>
  <si>
    <t>3-65</t>
  </si>
  <si>
    <t>Client History - This report will show a transaction history for all, or a range, of clients. The transactions will be those that are maintained in the transaction file described in section 2-1-5.</t>
  </si>
  <si>
    <t>3-66</t>
  </si>
  <si>
    <t>Letters be automated based on outstanding debtor days (excluding invoices linked to payment plans)</t>
  </si>
  <si>
    <t>3-67</t>
  </si>
  <si>
    <t>Correspondence received must be able to be scanned &amp; stored against a Debtor account</t>
  </si>
  <si>
    <t>3-68</t>
  </si>
  <si>
    <t>Debt Recovery communications - Letters/emails provided to outstanding debtors to chase payment. Letters to be mail-merge letters in user-defined format, for posting or email.</t>
  </si>
  <si>
    <t>3-69</t>
  </si>
  <si>
    <t>Ability to add notes; have sight of the full debt recovery history in a single place</t>
  </si>
  <si>
    <t>3-70</t>
  </si>
  <si>
    <t>Accounting Analysis - Various reports are required to provide accounting control over the ledger in both detail and summary form. At user selection, it must be possible to produce reports, particularly Aged Debt reports, “ASAT” a defined, user-entered, date. Analysis must be possible by debtor type – whether Owner Occupiers, Tenant recharges, or debts due from external bodies</t>
  </si>
  <si>
    <t>3-71</t>
  </si>
  <si>
    <t>Ability to set optional reminders for periodic recurring invoices</t>
  </si>
  <si>
    <t>3-72</t>
  </si>
  <si>
    <t xml:space="preserve">Ability to set user defined debtor day &amp; product ratio reports. </t>
  </si>
  <si>
    <t>3-73</t>
  </si>
  <si>
    <t>These reports must include transactions from 3rd party interfaces - this will provide a list of transactions analysed by General Ledger Account Number which have been automatically transferred to the General Ledger module, recording source/analysis.</t>
  </si>
  <si>
    <t>3-74</t>
  </si>
  <si>
    <t>Capability for analysis of original opening balance debt, for instance where only historic account balances are transferred from previous system</t>
  </si>
  <si>
    <t>3-75</t>
  </si>
  <si>
    <t>ii. Debtors Ledger Movement Report - produced monthly which shows, for each client, the following: Opening balance; Invoices and credits entered; Receipts; Closing balance</t>
  </si>
  <si>
    <t>3-76</t>
  </si>
  <si>
    <t>iii. Aged debtors report – detailing: Amount due from each client aged over the current month</t>
  </si>
  <si>
    <t>3-77</t>
  </si>
  <si>
    <t>Aged debtors report capable of detailing invoices and receipts posted to future periods i.e. not impacting on aged debt for current period</t>
  </si>
  <si>
    <t>3-78</t>
  </si>
  <si>
    <t>Each of the previous six months. All reports to support consolidation of reporting requirements into a standard set of time limits</t>
  </si>
  <si>
    <t>3-79</t>
  </si>
  <si>
    <t>Over six months and annually</t>
  </si>
  <si>
    <t>3-80</t>
  </si>
  <si>
    <t>Receipts in advance</t>
  </si>
  <si>
    <t>3-81</t>
  </si>
  <si>
    <t>Ability to omit all debtors with no transactions within the last 18 months from all reports (unless outstanding balances).</t>
  </si>
  <si>
    <t>3-82</t>
  </si>
  <si>
    <t>Provide consolidation on reporting, which list "exceptions" e.g. over payments, non-matched credit notes, receipts in advance, partial receipts etc.</t>
  </si>
  <si>
    <t>3-84</t>
  </si>
  <si>
    <t>All reports must support two formats, summary showing the totals only and a detailed showing the transactions, aged over the same periods as the total, which go to make up the totals outstanding. Cash entered must be matched against the original invoice and posted on actual date of receipt</t>
  </si>
  <si>
    <t>3-85</t>
  </si>
  <si>
    <t>VAT analysis - must support situations where VAT % rates changed within/across financial periods.</t>
  </si>
  <si>
    <t>3-87</t>
  </si>
  <si>
    <t>Statements generated (for mailing/email or view on any customer portal) for each client with an account designated as to receive a statement. There should be an option to generate statements for clients with a nil balance if required, or to produce a statement detailing historical matched transactions.</t>
  </si>
  <si>
    <t>3-89</t>
  </si>
  <si>
    <t>Statements to be generated via self service for clients, with ability to interact/initiate transactions and queries. Ability to email clients alerting them to statement available in secure self-service</t>
  </si>
  <si>
    <t>3-90</t>
  </si>
  <si>
    <t>Transactions that have been automatically/manually allocated, i.e. received in the current period, and outstanding, i.e. unallocated or partially received, should be shown on the statement.</t>
  </si>
  <si>
    <t>3-91</t>
  </si>
  <si>
    <t>The statement should include; Client name and statement address; Property address; Client code; Statement date; Outstanding transactions; Total account balance; Aged account balance; email address, Standard text being applied to each statement. Option to use a forwarding address</t>
  </si>
  <si>
    <t>3-92</t>
  </si>
  <si>
    <t xml:space="preserve">All reports must be able to define as listing only records failing to meet defined </t>
  </si>
  <si>
    <t>3-93</t>
  </si>
  <si>
    <t xml:space="preserve">parameters (i.e. exception reports) as well as standard reports. </t>
  </si>
  <si>
    <t xml:space="preserve">3-Outputs </t>
  </si>
  <si>
    <t>3-96</t>
  </si>
  <si>
    <t>Sales Ledger control account balance - Reconciled balance between sub-ledger and General Ledger, with drill-through to individual customer balances.</t>
  </si>
  <si>
    <t>3-97</t>
  </si>
  <si>
    <t>Aged debtor analysis - Aged by configurable periods (current, 30, 60, 90, 120+ days), with totals and customer-level breakdowns.</t>
  </si>
  <si>
    <t>3-98</t>
  </si>
  <si>
    <t>Customer statement of account - Period statements showing opening balance, invoices, credit notes, receipts, adjustments and closing balance.</t>
  </si>
  <si>
    <t>3-99</t>
  </si>
  <si>
    <t>Sales Ledger transaction listing - Full chronological list of posted invoices, credit notes, receipts and adjustments, filterable by customer, date, document type and posting status.</t>
  </si>
  <si>
    <t>3-100</t>
  </si>
  <si>
    <t>Posted sales invoices - Output of legally compliant invoices, including document number, tax, customer details and posting references.</t>
  </si>
  <si>
    <t>3-101</t>
  </si>
  <si>
    <t>Posted credit notes - Credit outputs linked to original invoices where required, with audit trail visibility.</t>
  </si>
  <si>
    <t>3-102</t>
  </si>
  <si>
    <t>Recurring invoice output - Generated invoices for rents, service charges or repeating charges, with posting confirmation reports.</t>
  </si>
  <si>
    <t>3-103</t>
  </si>
  <si>
    <t>Sales analysis reports - Income analysis by customer, customer type, income category, cost centre, project or fund.</t>
  </si>
  <si>
    <t>3-105</t>
  </si>
  <si>
    <t>Unallocated cash report - Listing of receipts held on account pending allocation.</t>
  </si>
  <si>
    <t>3-106</t>
  </si>
  <si>
    <t>Refund output - Authorised customer refund listings with posting and payment references.</t>
  </si>
  <si>
    <t>3-107</t>
  </si>
  <si>
    <t>Customer balance report - Live balances by customer, sortable by highest debt or risk exposure.</t>
  </si>
  <si>
    <t>3-109</t>
  </si>
  <si>
    <t>Credit limit breach report - Customers exceeding agreed credit limits.</t>
  </si>
  <si>
    <t>3-110</t>
  </si>
  <si>
    <t>Dunning / reminder outputs - Reminder letters or files triggered by debt age and policy rules.</t>
  </si>
  <si>
    <t>3-111</t>
  </si>
  <si>
    <t>VAT on sales report &amp; tax audit trail - Output supporting VAT returns, including tax codes, net, VAT and gross values.</t>
  </si>
  <si>
    <t>3-112</t>
  </si>
  <si>
    <t>Sales Ledger period close report - Confirmation of posting completeness and period locking.</t>
  </si>
  <si>
    <t>3-113</t>
  </si>
  <si>
    <t>Open item report - Outstanding invoices and credits at period end.</t>
  </si>
  <si>
    <t>3-114</t>
  </si>
  <si>
    <t>Sales Ledger audit trail - Full document lifecycle from creation through posting, adjustment and settlement.</t>
  </si>
  <si>
    <t>3-116</t>
  </si>
  <si>
    <t>Integration and downstream outputs - GL posting output, detailed postings transferred to the General Ledger, by account and dimension.</t>
  </si>
  <si>
    <t>3-117</t>
  </si>
  <si>
    <t>4-Purchase Ledger</t>
  </si>
  <si>
    <t>4-1</t>
  </si>
  <si>
    <t>Maintain master “static” information about each supplier, and provide an alpha look-up and convenient wild card search facility for selecting supplier accounts.</t>
  </si>
  <si>
    <t>4-2</t>
  </si>
  <si>
    <t>Ability to maintain user definable fields and labels as needed against Master "static" data (such as numerical, date and lookup field types) this could support items such as Contract Sum From/To Period</t>
  </si>
  <si>
    <t>4-3</t>
  </si>
  <si>
    <t>A facility should be available to identify sub-contractor’s details including any construction industry data, to verify (e.g. tax number etc)</t>
  </si>
  <si>
    <t>4-4</t>
  </si>
  <si>
    <t>The system should have a warning facility to identify any duplication of information, e.g. the Association/group/company reference number, supplier/contractor, invoice number and dates of invoices.</t>
  </si>
  <si>
    <t>4-5</t>
  </si>
  <si>
    <t>The system must support disputed invoices, partial approvals, and invoice amendments prior to posting.</t>
  </si>
  <si>
    <t>4-6</t>
  </si>
  <si>
    <t>The system should have a warning facility to identify any duplication of information, Utility invoices e.g. eircom don't usually quote invoice numbers but use customer account reference data which should be considered as greater potential for duplication.</t>
  </si>
  <si>
    <t>4-7</t>
  </si>
  <si>
    <t>The system must have a simple system for recording invoices that are to be recharged to tenants and / or potential future owner-occupiers, such that the minimum effort is required to be made to record these. Once agreed, the recharge invoice to the tenant / owner-occupier must be produced automatically.</t>
  </si>
  <si>
    <t>4-8</t>
  </si>
  <si>
    <t>The system must have a facility to enter, store, maintain and use postings for invoices that will recur on a cyclical basis (monthly / quarterly etc.). It must be possible to modify or cancel any such posting at any time.</t>
  </si>
  <si>
    <t>4-9</t>
  </si>
  <si>
    <t>Provide a 'Periodical Payments Register', or similar clear function for regularly expected invoices that do not require orders e.g. Utilities</t>
  </si>
  <si>
    <t>4-10</t>
  </si>
  <si>
    <t>There must be a facility to import invoice data electronically.</t>
  </si>
  <si>
    <t>4-11</t>
  </si>
  <si>
    <t>Maintain a register of invoices and credit notes received, pending authorisation together with details of the person, section and date to which the invoice has been forwarded.</t>
  </si>
  <si>
    <t>4-12</t>
  </si>
  <si>
    <t>Credit notes must be linked to original invoices and fully auditable.</t>
  </si>
  <si>
    <t>4-13</t>
  </si>
  <si>
    <t xml:space="preserve">Using document management, permit the scanning and indexing of invoices received. Distribute these electronically to staff for authorisation, and ensure that all tasks are properly managed through workflow. Allow out of office function, redirection etc. </t>
  </si>
  <si>
    <t>4-14</t>
  </si>
  <si>
    <t>Using document management, utilise available optical character recognition (OCR &amp; ICR) software to accurately populate fields reducing manual input (machine learning of invoice templates</t>
  </si>
  <si>
    <t>4-15</t>
  </si>
  <si>
    <t>Support the use of different types of invoice for various types of transaction, or provide appropriate analysis codes.</t>
  </si>
  <si>
    <t>4-16</t>
  </si>
  <si>
    <t>Permit the VAT code applied to be amended after registration. Automatically calculate the correct VAT entries. Ideally purchase ordering and purchase invoice systems should be configured to remove the need for this activity</t>
  </si>
  <si>
    <t>4-17</t>
  </si>
  <si>
    <t>Permit the deletion of incorrectly entered invoices after registration, subject to normal audit tracking of these actions. Restrict using security (maybe for supervisors only) as not a habit, in accordance with 'Right First Time Thinking'.</t>
  </si>
  <si>
    <t>4-18</t>
  </si>
  <si>
    <t>Some companies, including telecoms and gas/electricity supply, may not use unique invoice numbers on each invoice, rather using a telephone number or meter number. The system must be able to process invoices entered with these reference numbers, with safeguards around duplication</t>
  </si>
  <si>
    <t>4-19</t>
  </si>
  <si>
    <t>On entry of an invoice for a defined period (e.g. quarterly electricity bills), raise/maintain relevant accruals.</t>
  </si>
  <si>
    <t>4-20</t>
  </si>
  <si>
    <t>It must be possible for authorised (senior as defined by security), individuals to amend any incorrect information in the register.</t>
  </si>
  <si>
    <t>4-21</t>
  </si>
  <si>
    <t>Provide a link between any invoice and any corresponding recharge or insurance claim. A reference number such as a unique claim reference no, must be supported for this type of transaction</t>
  </si>
  <si>
    <t>4-22</t>
  </si>
  <si>
    <t>Upon registration of an invoice, the General Ledger codes used should be those originally entered against the Purchase Order. Alternatively, only the input of the general allocation and relevant amounts should be required. It must be possible to post invoices to any open period.</t>
  </si>
  <si>
    <t>4-23</t>
  </si>
  <si>
    <t>Interim payments must be supported against a quantity of 1 (- "the job")</t>
  </si>
  <si>
    <t>4-24</t>
  </si>
  <si>
    <t>When a Goods Received Note is entered against an entry with a commitment, change the status of the transaction from Commitment to Accrual.</t>
  </si>
  <si>
    <t>4-25</t>
  </si>
  <si>
    <t>Upon authorisation of an invoice, by default use the Nominal codes used at authorisation.</t>
  </si>
  <si>
    <t>4-27</t>
  </si>
  <si>
    <t>Update the suppliers open item account balances and General Ledger with authorised purchase invoices and credit notes.</t>
  </si>
  <si>
    <t>4-28</t>
  </si>
  <si>
    <t>Provide ability to control Credit Notes, in respect of smooth generation of either nominal postings or issue of a re-payment (via the Pre-list), through CHI manual or (semi) automated process.</t>
  </si>
  <si>
    <t>4-29</t>
  </si>
  <si>
    <t>Support reconciliation of supplier statements and outstanding invoices.</t>
  </si>
  <si>
    <t>4-30</t>
  </si>
  <si>
    <t>Provide flexible payment methods (including BACS, Cheque, Direct Debit, Standing Order, payment Cards) taking maximum credit in line with user defined and/or suppliers’ payment terms.</t>
  </si>
  <si>
    <t>4-32</t>
  </si>
  <si>
    <t>Support Relevant Contracts Tax (RCT), including the eRCT portal (in addition to standard VAT portion and VAT control account requirements)
(see https://www.revenue.ie/en/self-assessment-and-self-employment/rct/electronic-rct-erct-system-for-principal-contractors.aspx)</t>
  </si>
  <si>
    <t>4-33</t>
  </si>
  <si>
    <t>Track payment cycle from invoice date to payment date and report of levels of payment by suppliers’ terms and the contracted/statutory number of days to pay.</t>
  </si>
  <si>
    <t>4-34</t>
  </si>
  <si>
    <t>Support the purchase journey using comprehensive and user friendly self service workflow</t>
  </si>
  <si>
    <t>4-35</t>
  </si>
  <si>
    <t>Workflow to support self service to respect authorisation limits and internal standing order rules</t>
  </si>
  <si>
    <t>4-36</t>
  </si>
  <si>
    <t xml:space="preserve">Allow any invoice to be marked “in dispute” and status to be clearly visible to finance or other users authorised to view/amend it </t>
  </si>
  <si>
    <t>4-37</t>
  </si>
  <si>
    <t>Allow for processing of allocation of payments to invoice(s) and the processing of cancelled cheques.</t>
  </si>
  <si>
    <t>4-38</t>
  </si>
  <si>
    <t>Ability to unallocate an individual payment out of a payment run, without unallocating the whole payment run</t>
  </si>
  <si>
    <t>4-39</t>
  </si>
  <si>
    <t>E-mail remittances automatically using the default Supplier record e-mail address Supplier record must support a number of email addresses (Remittances, Purchase Orders, General enquiries etc.)</t>
  </si>
  <si>
    <t>4-40</t>
  </si>
  <si>
    <t>Generate credit transfers and/or BACS list together with a printed list of manual cheques required, with remittance advice automatically for all types of payment, and pre-payment list for verifying the payment run prior to invocation. (utilising workflows where possible)</t>
  </si>
  <si>
    <t>4-41</t>
  </si>
  <si>
    <t>Produce a VAT analysis, including on RCT invoices, that is suitable for the preparation of the required period return.</t>
  </si>
  <si>
    <t>4-42</t>
  </si>
  <si>
    <t>Support the reconciliation of supplier’s invoices and outstanding Purchase Orders with the supplier’s statements.</t>
  </si>
  <si>
    <t>4-43</t>
  </si>
  <si>
    <t>Provide a detailed audit trail that allows all transactions to be traced from input through to interfaced modules, such as the Repairs and Maintenance, Assets and General Ledger modules.</t>
  </si>
  <si>
    <t>4-44</t>
  </si>
  <si>
    <t>Provide an option to retain transaction details for a user-defined period for trend analysis.</t>
  </si>
  <si>
    <t>4-45</t>
  </si>
  <si>
    <t>Self-service features to be provided to allow trading partners access to their data and transactions, reducing back office CHI involvement</t>
  </si>
  <si>
    <t>4-46</t>
  </si>
  <si>
    <t>Automated updates to be provided via self-service workflow, between the ledger and selected trading partners</t>
  </si>
  <si>
    <t>4-47</t>
  </si>
  <si>
    <t>Self-service workflow, to be provided to automate processes beyond the finance department, speeding up timescales and eliminating secondary re-keying of information</t>
  </si>
  <si>
    <t>4-48</t>
  </si>
  <si>
    <t>For Sundry Payments support being able to monitor to ensure only one-off transactions</t>
  </si>
  <si>
    <t>4-49</t>
  </si>
  <si>
    <t>There is a requirement to utilise workflow for designated personnel to view and authorise high level invoices (per defined rules/financial regulations) being paid during the specific payment runs providing an audit trail of review and approval before payment run can continue</t>
  </si>
  <si>
    <t>4-50</t>
  </si>
  <si>
    <t>Finance users must be able to view the full lifecycle of an invoice from receipt to posting, including all amendments and approvals.</t>
  </si>
  <si>
    <t xml:space="preserve">4-Outputs </t>
  </si>
  <si>
    <t>4-51</t>
  </si>
  <si>
    <t xml:space="preserve">The system should provide the following outputs. These where applicable should be able to be produced for one supplier or a sub-set, at user choice. The criteria of selection (including, but not limited to Cost centre, Company, Account, Supplier, Purchase Type etc.) should be selectable at the time of running report. </t>
  </si>
  <si>
    <t>4-52</t>
  </si>
  <si>
    <t>Supplier Listings - Information should be available about all the suppliers currently on file. This report should be available in supplier code order, alphabetically or any other order. It should be available in two formats, the first supplier code and name and telephone number only, and the second showing all details from the supplier master file described below</t>
  </si>
  <si>
    <t>4-53</t>
  </si>
  <si>
    <t>Purchase Invoice Register - This report will list all purchase invoices and credit notes in numerical order which have been logged in a memorandum Register/”diary” file. It will contain all of the transaction data listed in section 2-3-5</t>
  </si>
  <si>
    <t>4-54</t>
  </si>
  <si>
    <t>Invoice Authorisation Schedule - A list of the invoices and credit notes contained within any payment run for authorisation prior to the formal payment run being processed.</t>
  </si>
  <si>
    <t>4-55</t>
  </si>
  <si>
    <t>Ability to introduce another optional authorisation step between invoice authorisation (above) and before release of payment pre-list. EG, a check of all payments over €10k could be mandated.</t>
  </si>
  <si>
    <t>4-56</t>
  </si>
  <si>
    <t>Consider availability of cash to inform payment run. Option to deselect invoices if required 
If considering availability of cash, then an automatic link into a cashflow module required</t>
  </si>
  <si>
    <t>4-57</t>
  </si>
  <si>
    <t>Purchase Invoice Daybook - This report will list all purchase invoices and credit notes posted to the Purchase Ledger and contain all of the transaction data listed in section 2-3-5</t>
  </si>
  <si>
    <t>4-58</t>
  </si>
  <si>
    <t>Payment Documentation and Reports - A standard payment cycle will be operated but it should be possible to produce payments out with this when required. The documentation includes (although is not limited to) :</t>
  </si>
  <si>
    <t>4-59</t>
  </si>
  <si>
    <t>Suggested payments report - showing all invoices that are due for payment, time-phased according to a user-specified date. This can, at user option, be produced in order of payee within payment type or payment date.</t>
  </si>
  <si>
    <t>4-60</t>
  </si>
  <si>
    <t xml:space="preserve">Approved payment report - showing all invoices (and allocated credit notes) which will be paid in the next payments run. This will be ordered by payment type. Flag if any of the supplier details (e.g. name, address, bank details) have altered since the last payment run.
</t>
  </si>
  <si>
    <t>4-61</t>
  </si>
  <si>
    <t>Remittance advices – where payment is not made electronically by BACS, option for these should be automatically printed, e-mailed with each run showing details of amounts paid to each supplier, it should show the following details: Account number and payment date; supplier’s name and payment address; for each invoice and credit note: date; invoice number; values; settlement discount; amount paid; method of payment; payment total, email address used.</t>
  </si>
  <si>
    <t>4-62</t>
  </si>
  <si>
    <t>Manual cheque lists and BACS requests, to be available for print if needed, for each supplier as specified by their designated payment method</t>
  </si>
  <si>
    <t>4-63</t>
  </si>
  <si>
    <t>Support other payment methods such as Direct Debit, CHAPS, SWIFT etc</t>
  </si>
  <si>
    <t>4-65</t>
  </si>
  <si>
    <t>Accounting Analysis (generate historical data summary overview reports)</t>
  </si>
  <si>
    <t>4-66</t>
  </si>
  <si>
    <t>Various reports are required to provide accounting control over the ledger. 
These should include:</t>
  </si>
  <si>
    <t>4-67</t>
  </si>
  <si>
    <t>Reports required: Payments where the invoice was received before the order was raised. No activity against a supplier record for the previous 18 months so that the account can be suspended. Invoice tracking including how long an invoice has been with an authoriser</t>
  </si>
  <si>
    <t>4-68</t>
  </si>
  <si>
    <t>Nominal interface report - this will provide a list of suppliers’ invoices and credit notes analysed by General Ledger Account Number which have been automatically transferred to the General Ledger</t>
  </si>
  <si>
    <t>4-69</t>
  </si>
  <si>
    <t>Creditors ledger movements report - produced monthly which shows, per supplier, the following: opening balance with transaction details; invoices entered; payments and discounts; journals and adjustments; closing balance</t>
  </si>
  <si>
    <t>4-70</t>
  </si>
  <si>
    <t>Aged creditors report - detailing the amount due to each supplier aged over the previous 30 days and beyond, there should be two formats of this report a summary showing the totals only and a detailed showing the transactions are included in the totals outstanding. By user selection, it must be possible to retrospectively produce a report “As At” any entered date.</t>
  </si>
  <si>
    <t>4-71</t>
  </si>
  <si>
    <t xml:space="preserve">Unallocated purchases report </t>
  </si>
  <si>
    <t>4-72</t>
  </si>
  <si>
    <t>User defined creditor day ratio reports</t>
  </si>
  <si>
    <t>4-73</t>
  </si>
  <si>
    <t>VAT analysis by VAT code, including RCT invoice details - should provide all information which summarises all the transactions required for completion of a VAT return, showing approved invoice Net, Gross, and VAT values and associated VAT % e.g.: Standard, Reduced, zero rated etc</t>
  </si>
  <si>
    <t>4-75</t>
  </si>
  <si>
    <t>Standard Supplier Analysis Reports provided</t>
  </si>
  <si>
    <t>4-76</t>
  </si>
  <si>
    <t>Late Payment of Commercial Debt Reports - the report should identify the following: a) Payments made more than 30 days (or individual supplier term) after invoice date, b) The quarterly/annual total by supplier of invoices paid late</t>
  </si>
  <si>
    <t>5-Purchase Order Processing</t>
  </si>
  <si>
    <t>5-1</t>
  </si>
  <si>
    <t>Facility for the entry of uniquely-numbered PO requests to approved suppliers on screen by remotely based personnel. This should be an online process for authorised individuals only (with the transaction coding to be undertaken by, or on behalf of, the authorised budget holder, and with only approved Cost Centres and nominal codes being available).</t>
  </si>
  <si>
    <t>5-2</t>
  </si>
  <si>
    <t>Facility for approved end users to operate their duties with regard to the purchase to pay request and approval process via online, email based authorisations or mobile apps</t>
  </si>
  <si>
    <t>5-3</t>
  </si>
  <si>
    <t xml:space="preserve"> Simple but robust management of the end user rights, limits and approval flow / hierarchy; robust leaver account management. HC - Unable to proceed if insufficient budget available for cost</t>
  </si>
  <si>
    <t>5-4</t>
  </si>
  <si>
    <t>Workflow and self service provided, for New Supplier Requests and Amendments to existing Supplier details</t>
  </si>
  <si>
    <t>5-5</t>
  </si>
  <si>
    <t>Robust workflow or system treatment to align PO requests to financial reporting periods and deal with period end overhang of open POs; ability to force alignment of all created PO's to be within a date range</t>
  </si>
  <si>
    <t>5-6</t>
  </si>
  <si>
    <t>PO and other references to be clear and consistently applied throughout the purchase order processing journey. I.E. The PO number can be used at all steps to identify &amp; cross-reference all related records, postings and ledger transactions.</t>
  </si>
  <si>
    <t>5-7</t>
  </si>
  <si>
    <t xml:space="preserve">Online forms for supplier requests incorporating auto check if supplier already exists to avoid duplication, incorporating no duplicate vat number, no duplicate bank account number </t>
  </si>
  <si>
    <t>5-9</t>
  </si>
  <si>
    <t>Online forms/workflow to allow control and set up of new suppliers and integration using any BPM tool in use (such as Agilepoint or MS Flow)</t>
  </si>
  <si>
    <t>5-10</t>
  </si>
  <si>
    <t>There should be a clear separation between Requisitions/Order/Invoices in line with CHI Financial Regs and in line with SOX requirements/other recognised industry best practice</t>
  </si>
  <si>
    <t>5-11</t>
  </si>
  <si>
    <t>Allow the entry of services, charges and (user) comments on a standard PO, all available and tied to the record throughout the purchase order processing journey</t>
  </si>
  <si>
    <t>5-13</t>
  </si>
  <si>
    <t>Ability to raise multiple line PO covering separate nominal cost centres, accounts and cost codes, with no restriction.</t>
  </si>
  <si>
    <t>5-14</t>
  </si>
  <si>
    <t xml:space="preserve">Ability to raise "open" PO's which allow multiple invoice call off up until end date or total value used, updating remaining PO value after each call off HC. Optional features to tie in to budget, to ensure POs can only be raised with correct Codes and sufficient budgets </t>
  </si>
  <si>
    <t>5-15</t>
  </si>
  <si>
    <t>Self-service 'out of the box' to provide the complete self-service purchase journey, auto suggest/code General Ledger targets.</t>
  </si>
  <si>
    <t>5-16</t>
  </si>
  <si>
    <t xml:space="preserve">Optional and configurable limit to users who can change GL detail. 
EG Once requisition approved only a member of the Finance team should be able to edit target coding. </t>
  </si>
  <si>
    <t>5-17</t>
  </si>
  <si>
    <t>Approved purchase orders must support controlled amendment and cancellation with full audit trail.</t>
  </si>
  <si>
    <t>5-18</t>
  </si>
  <si>
    <t>Purchase commitments must flow clearly into accruals and actual postings within the General Ledger.</t>
  </si>
  <si>
    <t>5-19</t>
  </si>
  <si>
    <t xml:space="preserve">Self-service creation of PO to provide users with ability to accurately code and order from defined product if relevant </t>
  </si>
  <si>
    <t>5-20</t>
  </si>
  <si>
    <t>Ability for have users, at request stage, select a procurement type coding and have them complete relevant tasks / upload of documents based on procurement type to progress request</t>
  </si>
  <si>
    <t>5-21</t>
  </si>
  <si>
    <t xml:space="preserve">Self-service budget target determination, to allow access to user/dept. current spend, committed spend and remaining budget, for visibility. </t>
  </si>
  <si>
    <t>5-22</t>
  </si>
  <si>
    <t xml:space="preserve">Self-service PO entry allows easy access to existing PO's raised of various status, showing values/descriptions etc. for relevant budgets </t>
  </si>
  <si>
    <t>5-23</t>
  </si>
  <si>
    <t xml:space="preserve">PO entry incorporates categorisation of suppliers, to limit selection and reduce user error </t>
  </si>
  <si>
    <t>5-24</t>
  </si>
  <si>
    <t>Entry of a PO may be by junior staff, but will require authorisation by appropriate senior staff prior to further processing.</t>
  </si>
  <si>
    <t>5-25</t>
  </si>
  <si>
    <t>Entry of a PO requiring authorisation to be available for any users of required limit, individual or team to progress</t>
  </si>
  <si>
    <t>5-26</t>
  </si>
  <si>
    <t>Self-service PO journey supports use of 'simple email' authorisation. I.E. Accept/Reject via email with buttons or hyperlinks to speed authorise confirmation.</t>
  </si>
  <si>
    <t>5-27</t>
  </si>
  <si>
    <t>Workflow functionality to enable regular reminders to authorisers, where PO's pending, via email, tasking, txts or other means</t>
  </si>
  <si>
    <t>5-28</t>
  </si>
  <si>
    <t>Flexibility provided, in workflow &amp; self-service set up for different Definitions for Order paths</t>
  </si>
  <si>
    <t>5-29</t>
  </si>
  <si>
    <t>Authorisation path to be determined by code determined within Chart of Accounts/budget control. This would allow Group Trays for authorisation. Requisitions must be recovered or diverted, if selected Authorisers are not available/out of office</t>
  </si>
  <si>
    <t>5-30</t>
  </si>
  <si>
    <t xml:space="preserve">
Warnings to be provided to approvers on budget available, during manual entry and self-service </t>
  </si>
  <si>
    <t>5-31</t>
  </si>
  <si>
    <t>Auto alert for commitments over user defined period , to allow and encourage housekeeping</t>
  </si>
  <si>
    <t>5-32</t>
  </si>
  <si>
    <t>On entry, a commitment will be flagged against the relevant budget heading in the General Ledger.</t>
  </si>
  <si>
    <t>5-33</t>
  </si>
  <si>
    <t>Goods prices are not always known at time of order, and it must be possible to enter this after order entry. It must also be possible to vary quantities after delivery, or amend delivery address.</t>
  </si>
  <si>
    <t>5-34</t>
  </si>
  <si>
    <t>Workflow and/or system rules capability, which deal effectively for matching invoice values that fall outside of set tolerance including update of PO and or budget approval process for revised amount</t>
  </si>
  <si>
    <t>5-35</t>
  </si>
  <si>
    <t>Automatic authorisation of purchase invoices is to be carried out where the invoice matches the originally approved PO, subject to receipt of the stated goods and services. The commitment will be automatically reversed and audited (not to be seen) at this stage.</t>
  </si>
  <si>
    <t>5-36</t>
  </si>
  <si>
    <t>Option to restrict by role, to make it not possible to pay invoices without PO (and clearly report immediately where this practice is in use)</t>
  </si>
  <si>
    <t>5-37</t>
  </si>
  <si>
    <t>Option to selectively switch off GRN facility (restricted by role).</t>
  </si>
  <si>
    <t>5-38</t>
  </si>
  <si>
    <t>There will be different percentage tolerances for different types of Purchase Orders / values / goods types. Invoices out with tolerance from the original PO will require re-authorisation.</t>
  </si>
  <si>
    <t>5-40</t>
  </si>
  <si>
    <t>System to accept pre approved PO numbers and details from a third party system, merge these with internally raised and then complete GRN / invoice matching / payment process</t>
  </si>
  <si>
    <t>5-41</t>
  </si>
  <si>
    <t>Cancelled PO numbers should be retained with cancellation reason and flagged for audit trail purposes. Expiry date available for use on PO's initiating timed cancellation</t>
  </si>
  <si>
    <t>5-42</t>
  </si>
  <si>
    <t>Provide control over all supplier orders placed by: Maintaining easily visible a register of orders; Identifying changes to order status</t>
  </si>
  <si>
    <t>5-43</t>
  </si>
  <si>
    <t>Maintain PO details as described in the Inputs section 2-2-4</t>
  </si>
  <si>
    <t>5-44</t>
  </si>
  <si>
    <t>It should be possible to e-mail purchase orders to defined suppliers, or to exchange purchase order data through use of the emerging XML standards as an option</t>
  </si>
  <si>
    <t>5-45</t>
  </si>
  <si>
    <t>E-mail address target, be picked up from a generic address held in the supplier record</t>
  </si>
  <si>
    <t>5-47</t>
  </si>
  <si>
    <t>Record details of goods received from suppliers by reference to original PO, where one exists, using Goods Received Note (GRN)</t>
  </si>
  <si>
    <t>5-48</t>
  </si>
  <si>
    <t>Provide easy to access (via staff portal or mobile device) outstanding GRN's. Via workflow or report to satisfy CHI requirements.</t>
  </si>
  <si>
    <t>5-49</t>
  </si>
  <si>
    <t>Purchase invoices received against Purchase Orders should be matched with the price on the original Purchase Order. Invoices that do not match should be placed in an invoice suspense until authorised</t>
  </si>
  <si>
    <t>5-50</t>
  </si>
  <si>
    <t>Provide authorisers a view of details, of previous invoices paid on an order of the invoice they are now authorising</t>
  </si>
  <si>
    <t>5-51</t>
  </si>
  <si>
    <t>Provide an on-line/mobile enquiry facility to enable outstanding POs to be viewed, incorporating standard audit trail
(Allowing ability to report on end user login / usage details)</t>
  </si>
  <si>
    <t>5-52</t>
  </si>
  <si>
    <t>Maintain an order history file that can be cleared of fully-received orders under user control.</t>
  </si>
  <si>
    <t>5-54</t>
  </si>
  <si>
    <t>Provide ability to view and authorise purchase orders and requests, with clear visibility and audit</t>
  </si>
  <si>
    <t>5-55</t>
  </si>
  <si>
    <t>Support the self service P2P (purchase to pay) process, removing all paper based elements of the process, with clear EDM linkage.</t>
  </si>
  <si>
    <t>5-56</t>
  </si>
  <si>
    <t>Support self service based on priorities/targets to drive improved performance.</t>
  </si>
  <si>
    <t>5-57</t>
  </si>
  <si>
    <t>Restricted optional ability to flag purchase orders that are "confirmation only" to suppliers plus finance staff . 
Provide features to report on this to identify/audit problem areas</t>
  </si>
  <si>
    <t>5-59</t>
  </si>
  <si>
    <t>Purchase Orders Report; This report will provide details of all purchase orders within a specified date range and optionally for specific suppliers, customers or property reference. Standard exports to Excel etc. supported. Required also by: Employee, Section (including those still at the Requisition stage), Budget code, Authoriser</t>
  </si>
  <si>
    <t>5-60</t>
  </si>
  <si>
    <t>Purchase Order History Report; A detailed report for a range of suppliers and dates, showing an itemised history of purchase orders placed with the supplier. Orders are displayed in date order within the supplier code.</t>
  </si>
  <si>
    <t>5-61</t>
  </si>
  <si>
    <t>Personal PO history provided for each member of staff. Who they ordered from and how often?</t>
  </si>
  <si>
    <t>5-62</t>
  </si>
  <si>
    <t>On-line Enquiries ; The user should be able to view individual order, receipt and matching details, together with Purchase Order history, via an on-line, screen based enquiry facility. Hard copy of the enquiry should be available on request.</t>
  </si>
  <si>
    <t>5-63</t>
  </si>
  <si>
    <t>Supplier Performance Report; A report detailing the delivery performance of suppliers against defined delivery lead times.</t>
  </si>
  <si>
    <t>5-64</t>
  </si>
  <si>
    <t xml:space="preserve">All reports must be able to define as listing only records failing to meet defined parameters (i.e. exception reports) as well as standard reports. </t>
  </si>
  <si>
    <t xml:space="preserve">5-Outputs </t>
  </si>
  <si>
    <t>5-65</t>
  </si>
  <si>
    <t>Purchase Order register - Complete listing of all purchase orders by status (raised, approved, issued, partially received, closed, cancelled), with supplier, value, date and reference.</t>
  </si>
  <si>
    <t>5-66</t>
  </si>
  <si>
    <t>Outstanding purchase orders report - Open and partially fulfilled POs, showing remaining commitment value.</t>
  </si>
  <si>
    <t>5-67</t>
  </si>
  <si>
    <t>Purchase commitment report - Financial commitments by cost centre, budget code, project or fund, derived from approved but un-invoiced POs.</t>
  </si>
  <si>
    <t>5-68</t>
  </si>
  <si>
    <t>PO approval audit trail - Output evidencing who raised, reviewed and approved each PO, including dates and approval levels.</t>
  </si>
  <si>
    <t>5-69</t>
  </si>
  <si>
    <t>Issued purchase orders - Formal PO documents issued to suppliers, including line detail, quantities, prices, delivery addresses and terms.</t>
  </si>
  <si>
    <t>5-70</t>
  </si>
  <si>
    <t>PO change history - Output showing amendments to quantities, values or dates, with before/after values and authorisation references.</t>
  </si>
  <si>
    <t>5-71</t>
  </si>
  <si>
    <t>Cancelled PO report - Listing of cancelled or voided POs with reasons and authorisation trail.</t>
  </si>
  <si>
    <t>5-72</t>
  </si>
  <si>
    <t>Goods received note (GRN) output - Evidence of goods receipt against a PO, including partial receipts and outstanding balances.</t>
  </si>
  <si>
    <t>5-73</t>
  </si>
  <si>
    <t>Service receipt confirmation - Confirmation outputs for service-based POs where no physical receipt exists.</t>
  </si>
  <si>
    <t>5-74</t>
  </si>
  <si>
    <t>Receipts vs orders report - Comparison output showing ordered, received and outstanding quantities and values.</t>
  </si>
  <si>
    <t>5-75</t>
  </si>
  <si>
    <t>PO invoice matching report - Output showing 2-way or 3-way match status between PO, receipt and supplier invoice.</t>
  </si>
  <si>
    <t>5-76</t>
  </si>
  <si>
    <t>Invoice exceptions report - Mismatches between PO, GRN and invoice values or quantities.</t>
  </si>
  <si>
    <t>5-77</t>
  </si>
  <si>
    <t>Accrued expenditure report - Accruals for goods or services received but not yet invoiced, at period end.</t>
  </si>
  <si>
    <t>5-78</t>
  </si>
  <si>
    <t>PO to General Ledger posting output - Detailed postings showing commitment, accrual and actual expenditure flows into the GL.</t>
  </si>
  <si>
    <t>5-79</t>
  </si>
  <si>
    <t>Budget consumption report - Impact of POs on available budgets, including committed, spent and remaining balances.</t>
  </si>
  <si>
    <t>5-80</t>
  </si>
  <si>
    <t>Cost analysis output - Spend analysis by supplier, category, cost centre, project or contract.</t>
  </si>
  <si>
    <t>5-81</t>
  </si>
  <si>
    <t>Open PO at period end report - Snapshot of open commitments at month or year end.</t>
  </si>
  <si>
    <t>5-82</t>
  </si>
  <si>
    <t>Closed PO summary - POs fully received and invoiced, with final values and closure confirmation.</t>
  </si>
  <si>
    <t>5-83</t>
  </si>
  <si>
    <t>Purchase audit trail - End-to-end traceability from requisition (if applicable) through PO, receipt, invoice and payment.</t>
  </si>
  <si>
    <t>5-84</t>
  </si>
  <si>
    <t>Authorisation threshold breach report - POs exceeding defined approval or value thresholds.</t>
  </si>
  <si>
    <t>5-85</t>
  </si>
  <si>
    <t>Contracted vs non-contracted spend output - Identification of spend raised against contracts versus ad-hoc purchasing.</t>
  </si>
  <si>
    <t>5-86</t>
  </si>
  <si>
    <t>Supplier spend concentration report - Outputs highlighting high-value or high-dependency suppliers.</t>
  </si>
  <si>
    <t>5-87</t>
  </si>
  <si>
    <t>Accounts Payable feed - Outputs feeding matched invoices into the AP module for payment processing.</t>
  </si>
  <si>
    <t>6-Cashbook</t>
  </si>
  <si>
    <t>6-1</t>
  </si>
  <si>
    <t>Maintain an account for each bank/cash account operated.</t>
  </si>
  <si>
    <t>6-2</t>
  </si>
  <si>
    <t>Provide a number of transaction types that can be posted to a cash/bank account. Every transaction must be self-balancing in accordance with double-entry bookkeeping principals. ; The transaction types required are described under Input Types and Interfaces section.</t>
  </si>
  <si>
    <t>6-3</t>
  </si>
  <si>
    <t>Where cheques are received into CHI, permit them to be logged and scanned as images as part of the coding process.</t>
  </si>
  <si>
    <t>6-4</t>
  </si>
  <si>
    <t>Automatically track cash transactions, whether manually entered, automatically generated or imported from the Bank.</t>
  </si>
  <si>
    <t>6-5</t>
  </si>
  <si>
    <t>Support the process of providing refunds for residents (i.e. from tenant accounts with high credit values), retaining minimal additional data within cashbook or purchase ledger as appropriate.</t>
  </si>
  <si>
    <t>6-6</t>
  </si>
  <si>
    <t>Allow accounts maintained by the module to be automatically &amp; efficiently reconciled to the bank by electronic transfer, both tenant and other payments and cheque reconciliations.</t>
  </si>
  <si>
    <t>6-7</t>
  </si>
  <si>
    <t>Automated bank reconciliation and reconciliation statement for each bank account</t>
  </si>
  <si>
    <t>6-8</t>
  </si>
  <si>
    <t>Simplify the process of reconciling any transactions that are not automatically matched by permitting searches on the financial database to attempt to match unidentified transactions.</t>
  </si>
  <si>
    <t>6-9</t>
  </si>
  <si>
    <t>Provide on-line enquiries to each cash/bank account.</t>
  </si>
  <si>
    <t>6-10</t>
  </si>
  <si>
    <t>Master File Listing; This report will list all of the information for each account described in the Information to be Maintained section, together with the current balance and the bank statement balance.</t>
  </si>
  <si>
    <t>6-11</t>
  </si>
  <si>
    <t>Transaction Summaries ; These could be printed in the format of a receipts and payments columnar journal for each account showing the following information for each transaction posted during the month, including Transaction date; Transaction type; Transaction source and batch number; Transaction narrative; Transaction amount including debit/credit indicator; VAT amount, if applicable
And corresponding double entry code combination posting</t>
  </si>
  <si>
    <t>6-12</t>
  </si>
  <si>
    <t>VAT Analysis; This report will show details of all input and output VAT posted to VAT control accounts in the General Ledger module. The following should be shown on each line with summary totals of goods and VAT by VAT code: Bank/Cash Account Number (if applicable); Transaction Date; Transaction Reference; Transaction Amount; VAT Amount;</t>
  </si>
  <si>
    <t>6-13</t>
  </si>
  <si>
    <t>Bank Reconciliation Report; This report is a result of input of bank statement details, it shows how the bank statement balance is reconciled with the General Ledger bank balance, and any transactions, which are not currently in the Nominal, but appear on the bank statement. These will be automatically posted to the General Ledger at operator request.</t>
  </si>
  <si>
    <t>6-14</t>
  </si>
  <si>
    <t>Bank Reconciliation to include a list of all unreconciled items and a running total of same.</t>
  </si>
  <si>
    <t>6-15</t>
  </si>
  <si>
    <t>Not each and every cashbook transaction posting will automatically update the General Ledger Control account that represents a cashbook and vice versa. The General Ledger control account must have the option, to be set up so as to prevent any non cashbook postings e.g. journal entries</t>
  </si>
  <si>
    <t>6-16</t>
  </si>
  <si>
    <t>Cashflow Forecast; This report shows the impact of all entered transactions, and must also have the ability to provide a forecast of cashflow based on commitments, budgets etc., as well as link the results to any user-defined budget.</t>
  </si>
  <si>
    <t>6-17</t>
  </si>
  <si>
    <t>Cashflow Report; A report showing actual cashflow, either for all transactions or selected types, all dates or a range, on any selected area etc.</t>
  </si>
  <si>
    <t>6-18</t>
  </si>
  <si>
    <t>Allow bank reconciliation sign off via authorisation workflow / other</t>
  </si>
  <si>
    <t>6-19</t>
  </si>
  <si>
    <t>Allow saving of part complete bank reconciliations to return to at a later time</t>
  </si>
  <si>
    <t>6-20</t>
  </si>
  <si>
    <t>Allow part complete recs to be refreshed for new transaction entries in the period</t>
  </si>
  <si>
    <t>6-21</t>
  </si>
  <si>
    <t>Ability to view transaction descriptions during the reconciliation process (not just dates and amounts)</t>
  </si>
  <si>
    <t>6-22</t>
  </si>
  <si>
    <t>Ability to drill into a cash book transaction to view the other side of the double entry</t>
  </si>
  <si>
    <t>6-23</t>
  </si>
  <si>
    <t>Bank reconciliation must support unmatched items, manual matching, and adjustment logging.</t>
  </si>
  <si>
    <t>6-24</t>
  </si>
  <si>
    <t>All reconciliation actions must be auditable and visible to finance users.</t>
  </si>
  <si>
    <t>6-25</t>
  </si>
  <si>
    <t>Bank reconciliation process to show the running total of both the nominal ledger and the cash book for ease of reconciliation</t>
  </si>
  <si>
    <t xml:space="preserve">6-Outputs </t>
  </si>
  <si>
    <t>6-26</t>
  </si>
  <si>
    <t>Cashbook balance report - Real-time balances by bank account, aligned to ledger balances and capable of drill-down to individual transactions.</t>
  </si>
  <si>
    <t>6-27</t>
  </si>
  <si>
    <t>Daily cash position report - Opening balance, receipts, payments and closing balance per bank account.</t>
  </si>
  <si>
    <t>6-28</t>
  </si>
  <si>
    <t>Multi-bank cash summary - Consolidated view of cash across all bank accounts.</t>
  </si>
  <si>
    <t>6-29</t>
  </si>
  <si>
    <t>Cashbook transaction listing - Chronological list of all cashbook entries including receipts, payments, transfers and adjustments.</t>
  </si>
  <si>
    <t>6-30</t>
  </si>
  <si>
    <t>Unposted cashbook transactions report - Items entered but not yet posted to the General Ledger.</t>
  </si>
  <si>
    <t>6-31</t>
  </si>
  <si>
    <t>Inter-bank transfer report - Outputs showing movements between bank accounts, with both sides of the transfer visible.</t>
  </si>
  <si>
    <t>6-32</t>
  </si>
  <si>
    <t>Bank reconciliation statement - Reconciliation output showing: Bank statement balance, Cashbook balance, Reconciling items, Final reconciled position</t>
  </si>
  <si>
    <t>6-33</t>
  </si>
  <si>
    <t>Unreconciled items report - Outstanding transactions not yet matched to bank statements.</t>
  </si>
  <si>
    <t>6-34</t>
  </si>
  <si>
    <t>Historical reconciliation archive - Saved evidence of completed reconciliations for audit purposes.</t>
  </si>
  <si>
    <t>6-35</t>
  </si>
  <si>
    <t>Cash receipts report - Listing of all receipts by source, date, amount and allocation status.</t>
  </si>
  <si>
    <t>6-36</t>
  </si>
  <si>
    <t>Cash payments report - Listing of all payments issued, including payment method, reference and posting details.</t>
  </si>
  <si>
    <t>6-37</t>
  </si>
  <si>
    <t>Unallocated cash output - Receipts held in suspense or on account pending allocation.</t>
  </si>
  <si>
    <t>6-38</t>
  </si>
  <si>
    <t>Cashbook period close report - Confirmation of postings completeness and period locking.</t>
  </si>
  <si>
    <t>6-39</t>
  </si>
  <si>
    <t>Cashbook audit trail - Full transaction history including creation, posting, amendment and reversal.</t>
  </si>
  <si>
    <t>6-40</t>
  </si>
  <si>
    <t>Correction and reversal report - Adjusted or reversed cashbook entries with reason codes and authorisation evidence.</t>
  </si>
  <si>
    <t>6-42</t>
  </si>
  <si>
    <t>Segregation of duties report - Outputs supporting audit checks on who entered, approved and reconciled cash.</t>
  </si>
  <si>
    <t>6-43</t>
  </si>
  <si>
    <t>Threshold exception report - Payments or receipts exceeding configured limits.</t>
  </si>
  <si>
    <t>6-44</t>
  </si>
  <si>
    <t>VAT cashbook report - VAT movements arising from cash-based accounting where applicable.</t>
  </si>
  <si>
    <t>6-45</t>
  </si>
  <si>
    <t>Tax exception outputs - Transactions flagged for tax review or correction.</t>
  </si>
  <si>
    <t>6-46</t>
  </si>
  <si>
    <t>General Ledger posting output - Detailed cash postings transferred to the GL, with account and dimension detail.</t>
  </si>
  <si>
    <t>6-47</t>
  </si>
  <si>
    <t>Bank statement import log - Output confirming imported bank statements and matching status.</t>
  </si>
  <si>
    <t>6-48</t>
  </si>
  <si>
    <t>Management and forecasting outputs - Short-term cash flow output, Near-term inflow and outflow projections based on known transactions.</t>
  </si>
  <si>
    <t>6-49</t>
  </si>
  <si>
    <t>Cash variance report - Comparison of actual cash movement against forecast or plan.</t>
  </si>
  <si>
    <t>7-Fixed assets</t>
  </si>
  <si>
    <t>7-1</t>
  </si>
  <si>
    <t>The facility for multi-group asset registers maintaining the integrity of each.</t>
  </si>
  <si>
    <t>7-2</t>
  </si>
  <si>
    <t xml:space="preserve">The ability manage the accounting requirement to track shared ownership of any asset. </t>
  </si>
  <si>
    <t>7-3</t>
  </si>
  <si>
    <t>Calculation of the net book value (“NBV”) of any non-property asset on the following basis:</t>
  </si>
  <si>
    <t>7-4</t>
  </si>
  <si>
    <t>Original cost; plus</t>
  </si>
  <si>
    <t>7-5</t>
  </si>
  <si>
    <t>Any (non-housing) additions (expenditure less grants); giving</t>
  </si>
  <si>
    <t>7-6</t>
  </si>
  <si>
    <t>Net Cost; less</t>
  </si>
  <si>
    <t>7-7</t>
  </si>
  <si>
    <t>Cumulative depreciation plus depreciation / impairment, for the current period; giving NBV</t>
  </si>
  <si>
    <t>7-9</t>
  </si>
  <si>
    <t>Historic cost;
Accommodating FRS102 requires investment properties to be held /recorded at fair value</t>
  </si>
  <si>
    <t>7-11</t>
  </si>
  <si>
    <t>Annual charge;</t>
  </si>
  <si>
    <t>7-13</t>
  </si>
  <si>
    <t>Cumulative depreciation;</t>
  </si>
  <si>
    <t>7-14</t>
  </si>
  <si>
    <t>NBV=cost less cum dep.</t>
  </si>
  <si>
    <t>7-15</t>
  </si>
  <si>
    <t>Handle the acquisition and the disposal of any asset in a straightforward manner.</t>
  </si>
  <si>
    <t>7-16</t>
  </si>
  <si>
    <t>Provide the means of viewing/reporting on Assets by group or by elemental portion of group.</t>
  </si>
  <si>
    <t>7-17</t>
  </si>
  <si>
    <t>Calculation of depreciation on a defined periodic basis; depreciation should be calculated on a straight line or reducing balance method and in line with CHI Accounting Policy. The percentage depreciation and the depreciation method will be determined by the individual asset but, if not present on the asset record, they will default to the values held for the class of the asset.</t>
  </si>
  <si>
    <t>7-18</t>
  </si>
  <si>
    <t>Depreciation to be in line with CHI Accounting policy</t>
  </si>
  <si>
    <t>7-20</t>
  </si>
  <si>
    <t>The NBV of a fixed asset to be written down to either a residual amount or a percentage of original cost plus additions and still retain that asset on the register.</t>
  </si>
  <si>
    <t>7-21</t>
  </si>
  <si>
    <t>The output of transaction records to the General Ledger in respect of acquisitions, additions, depreciation and disposals. General Ledger accounts may be held at individual asset, class of asset, and overall default level.</t>
  </si>
  <si>
    <t>7-22</t>
  </si>
  <si>
    <t>Asset register to be easily exportable to Excel</t>
  </si>
  <si>
    <t xml:space="preserve">7-Outputs </t>
  </si>
  <si>
    <t>7-23</t>
  </si>
  <si>
    <t>Gain or loss on disposal.</t>
  </si>
  <si>
    <t>7-27</t>
  </si>
  <si>
    <t>Asset number and description</t>
  </si>
  <si>
    <t>7-36</t>
  </si>
  <si>
    <t>The monthly depreciation values are to be automatically posted to the appropriate General Ledger depreciation codes.</t>
  </si>
  <si>
    <t>7-38</t>
  </si>
  <si>
    <t>Fully depreciated assets should automatically remove from the depreciation schedule, without manual intervention by user</t>
  </si>
  <si>
    <t>7-41</t>
  </si>
  <si>
    <t>There should be a facility to enquire into the system files and to give fixed asset register and transaction information. This facility will be screen based with the option for hard copy.</t>
  </si>
  <si>
    <t>7-42</t>
  </si>
  <si>
    <t>The system should also provide a report generator facility that will allow ad-hoc analysis reports to be produced.</t>
  </si>
  <si>
    <t>7-43</t>
  </si>
  <si>
    <t>Calculate full year depreciation in year of acquisition and none in the year of disposal for all asset types (housing components and non-housing) and classes (office equipment, IT equipment etc)</t>
  </si>
  <si>
    <t>7-44</t>
  </si>
  <si>
    <t>A YTD depreciation calculation and posting is required for additions, including update to asset register for the individual asset</t>
  </si>
  <si>
    <t>8-Budgets and Forecasting</t>
  </si>
  <si>
    <t>8-3</t>
  </si>
  <si>
    <t>Provide convenient and flexible self-service to enable budget set up and import</t>
  </si>
  <si>
    <t>8-4</t>
  </si>
  <si>
    <t>The system must support multiple budget versions with clear comparison between original and revised budgets.</t>
  </si>
  <si>
    <t>8-5</t>
  </si>
  <si>
    <t>Budgets are referenced by purchase order requisition / updated as PO's issued</t>
  </si>
  <si>
    <t>8-6</t>
  </si>
  <si>
    <t>Provide self-service features to enable convenient budget modelling</t>
  </si>
  <si>
    <t>8-9</t>
  </si>
  <si>
    <t>Automatically validate budget linked to any NL codes and multiple user-defined combinations.</t>
  </si>
  <si>
    <t>8-10</t>
  </si>
  <si>
    <t>Provide collaboration features for team use.</t>
  </si>
  <si>
    <t>8-11</t>
  </si>
  <si>
    <t>Manage the spreading of fixed costs and recharges, across multiple budgets</t>
  </si>
  <si>
    <t>8-13</t>
  </si>
  <si>
    <t xml:space="preserve">Maintain budget detail for each income/expense account in rounded pounds per each month, and cumulatively for the year. </t>
  </si>
  <si>
    <t>8-15</t>
  </si>
  <si>
    <t>Upload/import and validation of (potential large volumes of) externally created budget data, in time efficient manner</t>
  </si>
  <si>
    <t>8-16</t>
  </si>
  <si>
    <t>Ability to model budgets on a downloaded spreadsheet and subsequently upload this data to the system.</t>
  </si>
  <si>
    <t>8-17</t>
  </si>
  <si>
    <t>Support self service options, e.g. for collaboration of budget entry (user definable for each budget holders requirements) an essential self-service option</t>
  </si>
  <si>
    <t>8-18</t>
  </si>
  <si>
    <t>Ability to roll a recurring budget entry over from one year into the following one.</t>
  </si>
  <si>
    <t>8-19</t>
  </si>
  <si>
    <t>Budgets to hold optional statistical/notional, as well as fiscal data.</t>
  </si>
  <si>
    <t>8-21</t>
  </si>
  <si>
    <t>Provide budget phasing and modelling features</t>
  </si>
  <si>
    <t>8-23</t>
  </si>
  <si>
    <t>Be capable of maintaining and printing current year’s budget information.</t>
  </si>
  <si>
    <t>8-24</t>
  </si>
  <si>
    <t>Ability to define a code as having budgets with different phasing's, to include: seasonally flexed budget (e.g. plumbing repairs); linear budget; Monthly; Quarterly; Bi Annually; and Single month or selected months.</t>
  </si>
  <si>
    <t>8-25</t>
  </si>
  <si>
    <t>Track both original and revised budgets, and report actual against either, as well as original versus revised budgets.</t>
  </si>
  <si>
    <t>8-26</t>
  </si>
  <si>
    <t>Function provided to upload ledger projections then ability to track against budgets, actuals and projections</t>
  </si>
  <si>
    <t>8-28</t>
  </si>
  <si>
    <t>Provide full support for month-end and annual budget reports production. Use of period 13 or similar required.</t>
  </si>
  <si>
    <t>8-30</t>
  </si>
  <si>
    <t>Ability to set budget reports up on valid links not just one cost code or expense code</t>
  </si>
  <si>
    <t>8-34</t>
  </si>
  <si>
    <t>Actual v Budget reports</t>
  </si>
  <si>
    <t>8-35</t>
  </si>
  <si>
    <t>Budget listings, all must show:</t>
  </si>
  <si>
    <t>8-36</t>
  </si>
  <si>
    <t>8-37</t>
  </si>
  <si>
    <t>8-40</t>
  </si>
  <si>
    <t>Flexible ability to export budget transactions to excel etc.</t>
  </si>
  <si>
    <t>8-41</t>
  </si>
  <si>
    <t>The system should also provide a comprehensive report generator facility which will allow users to specify, store and run (possibly in batch mode) their own budget analysis reports and any other related and relevant data on a regular or ad hoc basis.</t>
  </si>
  <si>
    <t>8-2</t>
  </si>
  <si>
    <t>Full audit and drilldown access, for all budget setting and amendments</t>
  </si>
  <si>
    <t xml:space="preserve">2-7-3 Outputs </t>
  </si>
  <si>
    <t>8-7</t>
  </si>
  <si>
    <t>In-year budget changes must be role-controlled and fully auditable.</t>
  </si>
  <si>
    <t>8-8</t>
  </si>
  <si>
    <t>Provide convenient and flexible self-service to enable budget authorisation</t>
  </si>
  <si>
    <t>8-12</t>
  </si>
  <si>
    <t>Restrict specific budget access based on security.</t>
  </si>
  <si>
    <t>8-22</t>
  </si>
  <si>
    <t>Ability to maintain a detailed history of each budget. There will be different transaction code types for different budget entries. These could include: Recurring; Pay Awards; or Inflation.</t>
  </si>
  <si>
    <t>8-27</t>
  </si>
  <si>
    <t>Features to help manage the budget setting process and will allow workflow messages to be sent to Users/Budget Managers/Service Managers with a link to an approval/amendment facility.</t>
  </si>
  <si>
    <t>8-33</t>
  </si>
  <si>
    <t>Audit trail reporting and easy access for budget value &amp; code changes e.g. additions/suspensions</t>
  </si>
  <si>
    <t>8-1</t>
  </si>
  <si>
    <t>Budgets are integrated to General Ledger and other external modules that need access e.g.: MRI BRIXX</t>
  </si>
  <si>
    <t>8-20</t>
  </si>
  <si>
    <t>Ability to move a portion of a budget from one month to another month (or months) by budget journal or similar.</t>
  </si>
  <si>
    <t>8-29</t>
  </si>
  <si>
    <t>8-32</t>
  </si>
  <si>
    <t>Driven by chart of Accounts, and self service user-definable templates budget reports are required from any combination of the account segments mentioned above.</t>
  </si>
  <si>
    <t>9-Financial Report Writer</t>
  </si>
  <si>
    <t>9-6</t>
  </si>
  <si>
    <t>It must be possible to use the Report Writer to produce pre-printed or formatted output (ideally carrying all headings and logos etc. within the report definition).</t>
  </si>
  <si>
    <t>9-15</t>
  </si>
  <si>
    <t>The system must be able to filter and sort on all data in the system, whether system-defined or user-defined. There should be no restrictions on processing any data (including financial, statistical, textual and memo data), except as required by the security rules.</t>
  </si>
  <si>
    <t>9-17</t>
  </si>
  <si>
    <t>Access to reports must be role-based and auditable.</t>
  </si>
  <si>
    <t>9-20</t>
  </si>
  <si>
    <t>Ability to define/run reports using user defined fields e.g.: Report on Top 10 supplier spend comparing spend to contract values and length of contract</t>
  </si>
  <si>
    <t xml:space="preserve">10-Outputs </t>
  </si>
  <si>
    <t>11-Staff Expenses Processing</t>
  </si>
  <si>
    <t>11-5</t>
  </si>
  <si>
    <t>Hierarchy of authorization levels linked to value / line manager etc.</t>
  </si>
  <si>
    <t>11-8</t>
  </si>
  <si>
    <t>Central control to open / close user accounts as needed</t>
  </si>
  <si>
    <t xml:space="preserve">11-Outputs </t>
  </si>
  <si>
    <t>Supplier Response
STD=Standard Package, P=Partial, NS=Not Supplied, Bx=Bespoke x days costed, TPS</t>
  </si>
  <si>
    <t>Supplier Comments 
P, TPS, Bx use only</t>
  </si>
  <si>
    <t>Check</t>
  </si>
  <si>
    <t>Reply Options</t>
  </si>
  <si>
    <t>STD</t>
  </si>
  <si>
    <t>1-5</t>
  </si>
  <si>
    <t>        Fully relational and documented schema. Please provide a sample schema / entity relationship diagram.</t>
  </si>
  <si>
    <t>P</t>
  </si>
  <si>
    <t>Manual Score</t>
  </si>
  <si>
    <t>1-6</t>
  </si>
  <si>
    <t xml:space="preserve">         Easily understandable database naming convention (or data access Universe) for easy reporting and querying by administrators</t>
  </si>
  <si>
    <t>NS</t>
  </si>
  <si>
    <t>1-41</t>
  </si>
  <si>
    <t>     On-line context sensitive help screens to be provided. Capability for users to customise to suit local processes, and activities etc. Ability to link to policy documents, stored on a network, or the web, from help files would be preferred.</t>
  </si>
  <si>
    <t>TPS</t>
  </si>
  <si>
    <t>1-43</t>
  </si>
  <si>
    <t>     The system contains on-screen help facilities throughout. Please include in an appendix example of Purchase Ledger on-line help specifically for processing invoices, showing a friendly requisition process.</t>
  </si>
  <si>
    <t>B0</t>
  </si>
  <si>
    <t>1-59</t>
  </si>
  <si>
    <t>     Ability for CHI to control timing of our upgrades</t>
  </si>
  <si>
    <t>B1</t>
  </si>
  <si>
    <t>1-61</t>
  </si>
  <si>
    <t>     Ability to add custom help notes within the database that can be visible from within the system</t>
  </si>
  <si>
    <t>B2</t>
  </si>
  <si>
    <t>1-63</t>
  </si>
  <si>
    <t>     Search fields provided must include user defined CHI 'only' ones that exist solely on our site implementation for key entities.</t>
  </si>
  <si>
    <t>B3</t>
  </si>
  <si>
    <t>1-65</t>
  </si>
  <si>
    <t>     Freedom to define all types of user defined periods (if needed)</t>
  </si>
  <si>
    <t>B4</t>
  </si>
  <si>
    <t>1-68</t>
  </si>
  <si>
    <t>     Full data dictionary provided for finance data field names and ERD (Entity Relationship Diagram) provided for CHI use, enhancing understanding and accuracy of reporting queries.</t>
  </si>
  <si>
    <t>B5</t>
  </si>
  <si>
    <t>1-100</t>
  </si>
  <si>
    <t>     Ability to tailor standard letters generated on a single ad-hoc basis (i.e. edit before printing).</t>
  </si>
  <si>
    <t>B6</t>
  </si>
  <si>
    <t>1-164</t>
  </si>
  <si>
    <t>   Application Programmable Interface (API) available to support custom integration (add any costs incurred to costing table). Examples might be to HR, Loans, Housing management applications etc, and SharePoint.</t>
  </si>
  <si>
    <t>B7</t>
  </si>
  <si>
    <t>1-172</t>
  </si>
  <si>
    <t>   The ability to link to and look up scanned documents, invoices, payments and images within CHI’s shared drives &amp; folders/EDRM solution</t>
  </si>
  <si>
    <t>B9</t>
  </si>
  <si>
    <t>1-173</t>
  </si>
  <si>
    <t>   Ability to optionally tailor screen layouts and styles including ability to restrict /force data field entry for users/groups and organisations</t>
  </si>
  <si>
    <t>B10</t>
  </si>
  <si>
    <t>1-175</t>
  </si>
  <si>
    <t>   Ability to validate “user defined fields” based on data type, user and system code lists, have these placed with flexibility on user defined screens, and stored as relevant data types (rather than text strings or Varchar).</t>
  </si>
  <si>
    <t>B15</t>
  </si>
  <si>
    <t>1-176</t>
  </si>
  <si>
    <t>   Ability to report on “user defined fields”, filter, sort, export on valid entries, in the same manner as system finance module data fields.</t>
  </si>
  <si>
    <t>B20</t>
  </si>
  <si>
    <t>1-181</t>
  </si>
  <si>
    <t>   Configurable menus and screens, for particular users (i.e. CHI users only see options specific to them, or able to access). Thus users can have opportunity of tailoring by company or business area</t>
  </si>
  <si>
    <t>B25</t>
  </si>
  <si>
    <t>1-200</t>
  </si>
  <si>
    <t>   Single function to disable &amp; enable access to the system or specific modules/areas of the system to all or user defined groups</t>
  </si>
  <si>
    <t>B30</t>
  </si>
  <si>
    <t>1-222</t>
  </si>
  <si>
    <t xml:space="preserve">   Built in archiving and restoration functionality agnostic of current version of system in use to support CHI 7 year data protection policy. </t>
  </si>
  <si>
    <t>B40</t>
  </si>
  <si>
    <t>1-400</t>
  </si>
  <si>
    <t>The system must be capable of future integration with a treasury management system through standard APIs, scheduled data exports, and standard file formats without requiring major redevelopment.
Reseller may propose add-in third party module OR development, ensure all costs are added to costing sheet.</t>
  </si>
  <si>
    <t>B50</t>
  </si>
  <si>
    <t>The system must store and manage bank account data including bank name, account name, IBAN, BIC, account number, legal entity, currency, and account purpose, and provide balances including current, cleared, and available balances where applicable.</t>
  </si>
  <si>
    <t>B50+</t>
  </si>
  <si>
    <t>The system must capture and store detailed bank transaction data including posting date, value date, amount, currency, transaction reference, description, counterparty (where available), and a unique transaction identifier.</t>
  </si>
  <si>
    <t>The system must support extraction of cashflow-relevant data including:
open Accounts Payable (invoice number, supplier, due date, amount, currency)
open Accounts Receivable (customer reference, expected receipt date, amount)
committed expenditure (purchase orders, contracts, requisitions)
recurring and scheduled cashflows (e.g. loan repayments, leases, recurring income)</t>
  </si>
  <si>
    <t>The system must allow classification of all cashflows using defined categories such as operating, capital, financing, restricted/unrestricted, and other user-defined treasury classifications.</t>
  </si>
  <si>
    <t>The system must support end-to-end payment processing including batch payments, generation of bank-compatible payment files (e.g. SEPA, ISO 20022), and the recording of payment lifecycle statuses (proposed, approved, submitted, paid, rejected, cancelled).</t>
  </si>
  <si>
    <t>The system must maintain full linkage between invoices, payment transactions, payment batches/files, bank transactions, and reconciliation outcomes to ensure complete auditability.</t>
  </si>
  <si>
    <t>The system must support automated and manual bank reconciliation processes, including:
matching of bank transactions to payments and receipts
storage of reconciliation status (matched, unmatched, partial)
reporting and extraction of unmatched items for investigation</t>
  </si>
  <si>
    <t>The system must provide treasury-focused reporting including:
daily cash position by bank account, entity, and currency
short-term cashflow forecasts based on actuals and commitments
forecast vs actual cash variance analysis
cash reporting by category, project, funding source, and other dimensions</t>
  </si>
  <si>
    <t>The system must support structured, standardised data outputs suitable for integration with external tools including treasury systems, Excel (Power Query), Power BI, SQL-based reporting, and data warehouse environments.</t>
  </si>
  <si>
    <t>The system must support role-based access controls, approval workflows, and full audit trails covering creation, modification, approval, payment processing, reconciliation, and data extraction activities.</t>
  </si>
  <si>
    <t xml:space="preserve">1. Cash Management
•	Dashboard to view real-time cash balances and investments 
•	End-of-day (EOD) and intraday bank file transmission 
•	Manual upload of balances where connectivity is not available (e.g., balances from Allied Irish Banks) 
•	Cash pooling functionality, including: 
o	Produce Zero Balance Account (ZBA) statements 
o	Apply interest rates 
o	Capitalise interest 
•	Ability to view and analyse historical balances </t>
  </si>
  <si>
    <t xml:space="preserve">Payments
•	Payments processed directly from the ERP system 
•	Payment files generated via STCF or API connectivity 
•	SEPA euro payment files 
•	Same-day value payments </t>
  </si>
  <si>
    <t xml:space="preserve">4. Collateral &amp; Debt Management
•	Payment and interest schedules for existing loans 
•	Full lifecycle support for new instruments 
•	Support for: 
o	Term loans 
o	Revolving credit facilities 
o	Notes / vanilla bonds 
•	Ability to calculate 360-day vs 365-day interest conventions </t>
  </si>
  <si>
    <t xml:space="preserve">5. Investments
•	Ability to enter deposits 
•	Record Money Market Fund transactions 
•	Record discount instruments, including: 
o	Treasury Bills 
o	Commercial Paper </t>
  </si>
  <si>
    <t>6. Reporting
•	How are reports configured or customised within the system? 
•	Standard reporting including: 
o	Cash management reports 
o	Investment reports 
o	Maturity reports 
o	FX exposure reports 
•	Ability to maintain and manage a list of authorised signatories</t>
  </si>
  <si>
    <t xml:space="preserve">Strong filtering options to be available under Nominal Activity Analysis -- jnl type, batch no, value  , dimension , period , year , status . This is key to extracting data in a timely manner . </t>
  </si>
  <si>
    <t xml:space="preserve">Have the option to introduce Manager approval levels  on general journal postings . </t>
  </si>
  <si>
    <t xml:space="preserve">Have prior year data  and  current year available in one place for analysis reporting .( not having to access an archive module for prior year ). </t>
  </si>
  <si>
    <t>Have the ability to view who is active in the FMS at any particular time - Run an Active user enquiry . This is particularly useful when running Year End when all users may need to be out of the system to complete that process .</t>
  </si>
  <si>
    <t xml:space="preserve">User restrictions should be embedded  into FMS for NL code creation , amendments , dimension building . This should  require  a creator and approver under system maintenance. </t>
  </si>
  <si>
    <t>2-35</t>
  </si>
  <si>
    <t>Support entry of employee expense process via self-service workflow</t>
  </si>
  <si>
    <t>2-35-1</t>
  </si>
  <si>
    <t>Allocation runs must be fully auditable and repeatable. The system must allow allocation processes to be previewed, executed, reversed and re-run while maintaining a complete audit history of allocation calculations and postings.</t>
  </si>
  <si>
    <t>2-40</t>
  </si>
  <si>
    <t xml:space="preserve">The following outputs are required: These where applicable should be able to be produced for one account or a sub-set, at user choice. The criteria of selection (including, but not limited to Company, Cost Centres, Accounts etc.) should be selectable at the time of running report. </t>
  </si>
  <si>
    <t>2-41</t>
  </si>
  <si>
    <t>Require reporting and enquiring at the same time one or many companies within CHI structure</t>
  </si>
  <si>
    <t>2-66</t>
  </si>
  <si>
    <t>The system should provide the facility to interrogate accounts’ static and transaction details on-line under password control. Full “drill-down” and “drill-through” facilities are required. The enquiry must be able to operate on current, prior or any range of previous years. This facility will be screen based with the option for hard copy, in any user-defined order.</t>
  </si>
  <si>
    <t>3-17</t>
  </si>
  <si>
    <t>Import data on project staff time worked, and apply to the appropriate client. Issue appropriate invoices to clients for this service.</t>
  </si>
  <si>
    <t>3-22</t>
  </si>
  <si>
    <t>Ability to raise invoices automatically, and (if needed) support automatic increases in the sum invoiced either by percentage or value from period to period</t>
  </si>
  <si>
    <t>3-40</t>
  </si>
  <si>
    <t>Ability for receipt files to be imported, auto matched into system from external sources. Ability to take Standing Orders/Direct Debits in advance (i.e. without invoice raised). Plus ability to set payment arrangement up that can be monitored</t>
  </si>
  <si>
    <t>3-41</t>
  </si>
  <si>
    <t>Allow for processing of contras, and adjustments to clients’ accounts</t>
  </si>
  <si>
    <t>3-54</t>
  </si>
  <si>
    <t>Income corrections must be restricted by role and logged with user, date, and reason.</t>
  </si>
  <si>
    <t>3-83</t>
  </si>
  <si>
    <t>Overpayments</t>
  </si>
  <si>
    <t>3-86</t>
  </si>
  <si>
    <t>Ability to accommodate unmatched items flexibly.
Matching is not forced i.e. leave payments unmatched where appropriate, not having to assign against any invoice</t>
  </si>
  <si>
    <t>3-94</t>
  </si>
  <si>
    <t>VAT analysis - should provide all information which summarises all the transactions required for completion of an Ireland compliant VAT return, showing sales invoices net of VAT, VAT rate % charged and sales invoices VAT.</t>
  </si>
  <si>
    <t>3-95</t>
  </si>
  <si>
    <t>The system must maintain a Payment &amp; Availability (P&amp;A) Agreement register linked to each CALF funding tranche or scheme phase, storing agreement reference, council, agreed P&amp;A amount, start date, review cycle, indexation basis and review dates.</t>
  </si>
  <si>
    <t>3-118</t>
  </si>
  <si>
    <t>The system must track P&amp;A review dates and provide configurable reminders or alerts to notify responsible users when a review is approaching. Reports must be available listing agreements due for review within user-defined time periods.</t>
  </si>
  <si>
    <t>3-119</t>
  </si>
  <si>
    <t>After loan repayment, surplus funds can be transferred to our general account.  The system must support reporting of surplus funds within mandated bank accounts after deduction of loan repayments and other restricted payments.</t>
  </si>
  <si>
    <t>3-120</t>
  </si>
  <si>
    <t>The system should support forecasting of future P&amp;A income based on agreement terms, review cycles and indexation rules.</t>
  </si>
  <si>
    <t>3-121</t>
  </si>
  <si>
    <t>Overdue debt report - Customers with overdue balances beyond policy thresholds.</t>
  </si>
  <si>
    <t>3-122</t>
  </si>
  <si>
    <t>Adjustments and write-off report - Bad debt provisions, write-offs and reversals with authorisation references.</t>
  </si>
  <si>
    <t>4-26</t>
  </si>
  <si>
    <t>Only authorised invoices are to be considered for payment.</t>
  </si>
  <si>
    <t>4-31</t>
  </si>
  <si>
    <t>Ensure that supplier bank details are only visible to authorised personnel, but that as many staff as possible can see all other relevant details of suppliers, as needed/authorised.</t>
  </si>
  <si>
    <t>4-64</t>
  </si>
  <si>
    <t>Payment registers that show all payments made in a payment run for each 
payment method</t>
  </si>
  <si>
    <t>5-8</t>
  </si>
  <si>
    <t>Auto checking of invoice details at point of entry onto system to avoid duplicates</t>
  </si>
  <si>
    <t>5-8A</t>
  </si>
  <si>
    <t>Invoice “On Hold” status functionality must allow automated notifications. Ability to trigger in processes/workflow to requesters as needed and optionally drive bespoke action(s) branches.</t>
  </si>
  <si>
    <t>5-8B</t>
  </si>
  <si>
    <t>Enforce the core principle of enforcing GL coding from original request/PO through to invoice stages. Exceptions only allowed and controlled by senior manager/designated user role access, in CHI process config.</t>
  </si>
  <si>
    <t>5-12A</t>
  </si>
  <si>
    <t>Restrict requisition/PO changes to authorised users only, with full audit included</t>
  </si>
  <si>
    <t>5-12</t>
  </si>
  <si>
    <t>Allow for PO's which are advanced payments to be accounted for over specific periods. Reporting all "in progress" prepayments</t>
  </si>
  <si>
    <t>5-39</t>
  </si>
  <si>
    <t xml:space="preserve">The system must generate a unique sequential PO number, split sequences between CAPEX and OPEX expense streams </t>
  </si>
  <si>
    <t>5-53</t>
  </si>
  <si>
    <t>Provide self-service facilities to request and purchase items, under authorisation limit controls</t>
  </si>
  <si>
    <t>5-53-1</t>
  </si>
  <si>
    <t>CHI would like the following to be easily visible in the main homescreen as dashboard :
1. Invoices Received
2. Invoices on Hold 
3. Invoices awaiting Approval (With requesters for approval)
4. Rejected Invoices (Invoices that approvers rejected)
When we send invoices to Continua, they should flow into BC under "Invoice Received"- If they can be processed we will match them to a PO and post the invoice for Payment.
Invoices that cannot be posted or matched to a PO for multiple different reasons, AP should be able to put a specific hold on it at this point e.g. "Invoice billed incorrectly", "No PO available", "Incorrect VAT" etc., these should then move from "Invoices received to the Invoices on hold bucket. This will allow us to capture invoices that we have received from vendors, but are unable to process because they need to be fixed.
Ensure any necessary anticipated charges in the costing sheet are updated</t>
  </si>
  <si>
    <t>5-53-2</t>
  </si>
  <si>
    <t xml:space="preserve">Automatic alerts that get sent to requester every 48 hours if they have not approved an invoice- with manager escalation after 5 days of non-approval </t>
  </si>
  <si>
    <t>5-53-3</t>
  </si>
  <si>
    <t>Once a payment batch has been reviewed and approved, we would like this to be sent straight from BC to the bank without manual upload from AP</t>
  </si>
  <si>
    <t>5-53-4</t>
  </si>
  <si>
    <t xml:space="preserve">GBP payments to become electronic (EFT) as they are currently being done manually in BOI by the team so we would like them to be paid by Priority transfer with the same process as a SEPA payment </t>
  </si>
  <si>
    <t>5-53-5</t>
  </si>
  <si>
    <t>Direct Debits, Refunds and bounced Payments - Can these BOI (Bank Of Ireland) payment types flow through to BC as soon as they are paid from the bank in real time to be reconciled directly in BC  and not manually entered before reconciliation can occur</t>
  </si>
  <si>
    <t>5-53-6</t>
  </si>
  <si>
    <t>CHI would like BC to be capable of part payments/split payments scheduled during the AP run process, (IPB insurance entered in bulk &amp; paid quarterly)</t>
  </si>
  <si>
    <t>5-53-7</t>
  </si>
  <si>
    <t>CHI would prefer 2 different naming conventions for the following:
1. CAPEX PO's (all PO's with a nominal code of 10..... - Example: CHI-CPX-xxxxxx
2. OPEX (Rest of business) PO's- CHI-xxxxxx</t>
  </si>
  <si>
    <t>5-53-8</t>
  </si>
  <si>
    <t>CHI would like the system to support supplier compliance checks including tax clearance status, insurance documentation and regulatory compliance where required.</t>
  </si>
  <si>
    <t>6-41</t>
  </si>
  <si>
    <t>Authorisation report - Evidence of approval for cash payments and adjustments.</t>
  </si>
  <si>
    <t>6-41-1</t>
  </si>
  <si>
    <t>Payment and approval status information links - CHI wish to view a posting by nominal code and see what month it was paid or whether it is due for payment.  This is essential for Cashflow forecasting .  Example If I want to see what we have paid to date in legal/professional fees 10100 for 325_B and what portion of the expenditure was in a prior year I cannot currently see that.  For Cashflow purposes I need to estimate the total legal fee budget minus what has already been spent (and paid out) then use the remaining balance to forecast expenditure in the current year.</t>
  </si>
  <si>
    <t>6-41-2</t>
  </si>
  <si>
    <t>The system must support reporting of surplus funds held within mandated bank accounts after deduction of loan repayments and other restricted payments.</t>
  </si>
  <si>
    <t>6-41-3</t>
  </si>
  <si>
    <t>The system must detect and prevent potential duplicate supplier invoices based on supplier reference, invoice number, amount and date.</t>
  </si>
  <si>
    <t>7-Fixed Assets</t>
  </si>
  <si>
    <t>7-8</t>
  </si>
  <si>
    <t>Calculation of the NPV of any property asset on the following basis:</t>
  </si>
  <si>
    <t>7-10</t>
  </si>
  <si>
    <t>Useful economic life;</t>
  </si>
  <si>
    <t>7-12</t>
  </si>
  <si>
    <t>Date of acquisition;</t>
  </si>
  <si>
    <t>7-19</t>
  </si>
  <si>
    <t>Asset value changes, revaluations, and disposals must retain full audit history.</t>
  </si>
  <si>
    <t>7-30</t>
  </si>
  <si>
    <t>Calculate depreciation / amortisation amounts for the month and make available for reporting</t>
  </si>
  <si>
    <t>8-14</t>
  </si>
  <si>
    <t>Ability to easily round to nearest €1000 or system-wide user defined order of magnitude, for summarised reporting</t>
  </si>
  <si>
    <t>8-14-1</t>
  </si>
  <si>
    <t>The system must store development project data including project name, expected closing date, number of units, projected project cost, and funding structure.</t>
  </si>
  <si>
    <t>8-14-2</t>
  </si>
  <si>
    <t>The system must support updates to development pipeline data including changes to project dates, project cancellations, and new projects.</t>
  </si>
  <si>
    <t>8-14-3</t>
  </si>
  <si>
    <t>The system must allow variance reports to group and summarise variances by reason category.</t>
  </si>
  <si>
    <t>8-14-4</t>
  </si>
  <si>
    <t>The system must allow variance reporting by project, development pipeline stage, cost centre, and nominal account.</t>
  </si>
  <si>
    <t>8-14-5</t>
  </si>
  <si>
    <t>The system must allow cashflow forecasts to incorporate development pipeline assumptions including loan drawdowns, CAPEX spend, and grant income.</t>
  </si>
  <si>
    <t>8-14-6</t>
  </si>
  <si>
    <t>The system must allow cashflow variance reporting indexed by project and variance reason.</t>
  </si>
  <si>
    <t>8-31</t>
  </si>
  <si>
    <t xml:space="preserve">The following outputs are required: These where applicable should be able to be produced for one account or a sub-set, at user choice. The criteria of selection (including, but not limited to Company, Cost Centres, Accounts, build phases etc.) should be selectable at the time of running report. </t>
  </si>
  <si>
    <t>8-38</t>
  </si>
  <si>
    <t>Ability to have different versions of the budget - Budget 1,2,3 and be able to report on original plan, V2, V3</t>
  </si>
  <si>
    <t>8-39</t>
  </si>
  <si>
    <t>The system should provide the facility to interrogate budget static and transaction details on-line under password control. Full “drill-down” and “drill-through” facilities are required. The enquiry must be able to operate on current, prior or any range of previous years. This facility will be screen based with the option for hard copy, in any user-defined order.</t>
  </si>
  <si>
    <t>9-1</t>
  </si>
  <si>
    <t>The Report Writer(s) must be able to access any data table, and join data across any number of tables in the database. The joining of tables should be automatic and not require staff to understand any database schema, or to understand the technicalities of types of table joins.</t>
  </si>
  <si>
    <t>9-9</t>
  </si>
  <si>
    <t>Support for adding calculation of user defined key financial ratios</t>
  </si>
  <si>
    <t>9-10</t>
  </si>
  <si>
    <t>The system must allow reporting by funding reference or funding agreement identifier associated with a development or property scheme or unit.</t>
  </si>
  <si>
    <t>9-12</t>
  </si>
  <si>
    <t>The system must allow reporting by Service Level Agreement (SLA) or Payment &amp; Availability agreement including associated units and income streams.</t>
  </si>
  <si>
    <t>9-13</t>
  </si>
  <si>
    <t xml:space="preserve">The system must allow reporting by individual unit or by a selected group of units within an estate or scheme. (e.g by funder, by loan(s) within a scheme for covenant reporting) </t>
  </si>
  <si>
    <t>9-14</t>
  </si>
  <si>
    <t>System allow an overhead unit cost to be applied as an option when reporting by unit .</t>
  </si>
  <si>
    <t>9-16</t>
  </si>
  <si>
    <t>The system must support reporting where a single estate or development contains multiple funding tranches, funding programmes, or management arrangements.</t>
  </si>
  <si>
    <t>9-18</t>
  </si>
  <si>
    <t>CHI require the system to support consolidated reporting across multiple companies or entities while retaining the ability to analyse results by estate, funding tranche, and project.</t>
  </si>
  <si>
    <t>9-19</t>
  </si>
  <si>
    <t xml:space="preserve">For our management accounts we need to have the ability to pull/ look up/formulate trend data from prior years to enable us to calculate the monthly management accounts as a fully automated process.   For example movement from a group of closing balance 2025's and show the movement compared to a current month. </t>
  </si>
  <si>
    <t>9-21</t>
  </si>
  <si>
    <t xml:space="preserve">Standard Month End reports would include:  Trial Balance , P&amp;L , Balance Sheet  , Cash Report, variance report (Actual V Budget ) , P&amp;L by Dimension  , Fixed asset Register report... Comparative periods  should be a included as standard in  all reports. </t>
  </si>
  <si>
    <t>9-22</t>
  </si>
  <si>
    <t xml:space="preserve">Standard Audit specific Reports would include :Accruals , Bad debts , deferred income , Debtor /Creditor  report  , Prepayment reports - Purchase invoice reporting pre and post Year End .  </t>
  </si>
  <si>
    <t>9-23</t>
  </si>
  <si>
    <t>Monthly  Rent reporting - Visibility needed of Rent charged by tenancy  and Rent received by tenancy  with a  Summary position at month end of Rent Arrears and Prepayments .</t>
  </si>
  <si>
    <t>9-24</t>
  </si>
  <si>
    <t xml:space="preserve">Rent Analysis Reports -  by tenancy  , by  location , by any dimension to generate useful data in this area . Also to form basis of  average rents calculations for  budgeting/ forecasting purposes . </t>
  </si>
  <si>
    <t>9-25</t>
  </si>
  <si>
    <t>The system should support automatic or suggested budget values based on prior year actuals, inflation factors, recurring costs, or other configurable assumptions.</t>
  </si>
  <si>
    <t>9-26</t>
  </si>
  <si>
    <t>The system must allow KPIs to be analysed across reporting dimensions such as estate, programme, funding source, project, and cost centre.</t>
  </si>
  <si>
    <t>9-27</t>
  </si>
  <si>
    <t>The system must support reporting and modelling of loan portfolios including principal balances, repayment schedules, maturity dates, and interest obligations.</t>
  </si>
  <si>
    <t>9-28</t>
  </si>
  <si>
    <t>The system must allow reporting and analysis of maturing liabilities including loans and other financing obligations by maturity date and lender.</t>
  </si>
  <si>
    <t>9-29</t>
  </si>
  <si>
    <t>The system must calculate and report weighted average interest rates across the organisation’s loan portfolio.</t>
  </si>
  <si>
    <t>9-30</t>
  </si>
  <si>
    <t>The system must allow analysis of overdue income by creditor, funding programme, estate, or service agreement where applicable.</t>
  </si>
  <si>
    <t>9-31</t>
  </si>
  <si>
    <t>The system must support reporting of expected income versus received income for key revenue streams including rents, Payment &amp; Availability agreements, and service charges.</t>
  </si>
  <si>
    <t>9-32</t>
  </si>
  <si>
    <t>The system must allow reporting of operating costs per housing unit including analysis by estate, programme, and management type.</t>
  </si>
  <si>
    <t>9-33</t>
  </si>
  <si>
    <t>The system must allow reporting on the financial impact of the development pipeline including projected income, operating costs, loan drawdowns, and capital expenditure.</t>
  </si>
  <si>
    <t>9-34</t>
  </si>
  <si>
    <t>The system must provide summary reporting of the organisation’s loan portfolio including lender, outstanding balance, interest rate, maturity date, and repayment profile.</t>
  </si>
  <si>
    <t>9-35</t>
  </si>
  <si>
    <t>The system must support reporting of loan and financing liabilities by maturity profile including short-term and long-term obligations as per FS requirements.</t>
  </si>
  <si>
    <t>9-36</t>
  </si>
  <si>
    <t>The system must support reporting of Lease short-term and long-term obligations as per FS requirements.</t>
  </si>
  <si>
    <t>9-37</t>
  </si>
  <si>
    <t>The system must support reporting of outstanding receivables including overdue income by debtor, due date, funding programme, and service agreement. E.g. unpaid invoices, delayed P&amp;A payments, 
service charge balances</t>
  </si>
  <si>
    <t>9-38</t>
  </si>
  <si>
    <t>The system must support multi-dimensional analysis allowing financial transactions, assets, and budgets to be analysed by organisational structure (department), property structure (estate or scheme), and funding structure (funding programme and tranche).</t>
  </si>
  <si>
    <t>9-39</t>
  </si>
  <si>
    <t xml:space="preserve">P&amp;A Income tracking report v's budget by council updated form bank receipts/allocations. Ability yo feed this to cashflow reporting. </t>
  </si>
  <si>
    <t>9-40</t>
  </si>
  <si>
    <t>P&amp;A Agreement review tracking report.  (P&amp;A Income reviewed against market rent calculators based on terms of P&amp;A agreement).  Report requireed to track and flag when review is due/completed)</t>
  </si>
  <si>
    <t>9-41</t>
  </si>
  <si>
    <t xml:space="preserve">Loan Maturity profile report by lender, auto updated as new loans details are added. </t>
  </si>
  <si>
    <t>9-42</t>
  </si>
  <si>
    <t xml:space="preserve">Weighted Average Interest Rate report accross loan loan Profile. </t>
  </si>
  <si>
    <t>9-43</t>
  </si>
  <si>
    <t xml:space="preserve">Development Pipeline Cashflow report - informations from PAMWIN on projects feeds in to create report on overall effects on loan repayments, capex, Incomes, expenditures based on projected delivery dates. </t>
  </si>
  <si>
    <t>9-44</t>
  </si>
  <si>
    <t xml:space="preserve">Budget Variance reporting - identify cause of variance, major reason is usually changes to development pipeline delivery dates (delivery earlier or later or not proceeding) We need to be able to index the reasons as part of variance reporting. </t>
  </si>
  <si>
    <t>9-45</t>
  </si>
  <si>
    <t xml:space="preserve">Monthly loan balance report by lender/ loan reference (overall reconciling to accounts balances) as repayments are made/allocated.  </t>
  </si>
  <si>
    <t>9-46</t>
  </si>
  <si>
    <t xml:space="preserve">Fixed Asset Reporting with automatic updates from relevant nominal transactions. Additions will caculate and create monthly depreciation journals for posting by scheme phase.  </t>
  </si>
  <si>
    <t>9-47</t>
  </si>
  <si>
    <t xml:space="preserve">Auto calculation and JNL createion of accruals and prepayments report based on P&amp;A Income receipt allocations. Report-&gt;JNL creation-&gt;Check -&gt;JNL Posting </t>
  </si>
  <si>
    <t>9-48</t>
  </si>
  <si>
    <t xml:space="preserve">SHCEP Grant tracking and JNL creation. Eligible Legal Professional costs feed from nominal code, jnl created to reflect applicable grant funding accrual. Once grant received, accrual reversed. </t>
  </si>
  <si>
    <t>10-Loans Management</t>
  </si>
  <si>
    <t>10-1</t>
  </si>
  <si>
    <t>Maintain master “static” information for each loan number and provide a convenient alpha and wild card look-up facility for selecting loan number or scheme code</t>
  </si>
  <si>
    <t>10-2</t>
  </si>
  <si>
    <t>Multiple field search facility e.g. by loan number, scheme code, interest rate, duration etc</t>
  </si>
  <si>
    <t>10-3</t>
  </si>
  <si>
    <t>Support loan management over 30 year duration and further if possible</t>
  </si>
  <si>
    <t>10-4</t>
  </si>
  <si>
    <t>Ability to drill down into individual loans</t>
  </si>
  <si>
    <t>10-5</t>
  </si>
  <si>
    <t>Retain variable interest rates &amp; their changes over time for calculation</t>
  </si>
  <si>
    <t>10-6</t>
  </si>
  <si>
    <t>Loan adjustments and recalculations must retain full audit history and approval tracking</t>
  </si>
  <si>
    <t>10-7</t>
  </si>
  <si>
    <t>Ability to enter a variable rate after a fixed rate period over a loan duration</t>
  </si>
  <si>
    <t>10-8</t>
  </si>
  <si>
    <t>Calculate interest payments over a 6 month basis &amp; then principal repayment</t>
  </si>
  <si>
    <t>10-9</t>
  </si>
  <si>
    <t>Ability to have interest only payments on loans before switching to principal repayments with the ability to amend the repayments to ensure that the loan is paid within agreed term</t>
  </si>
  <si>
    <t>10-10</t>
  </si>
  <si>
    <t>Ability to calculate loan maturity profiles</t>
  </si>
  <si>
    <t>10-11</t>
  </si>
  <si>
    <t>Ability to take repayment profile and integrate into Cashflow</t>
  </si>
  <si>
    <t>10-12</t>
  </si>
  <si>
    <t xml:space="preserve">Interest &amp; Principal payment calculations, provided on a 3, 6 or 12 monthly basis </t>
  </si>
  <si>
    <t>10-13</t>
  </si>
  <si>
    <t>Dash Board displaying loan portfolio make up</t>
  </si>
  <si>
    <t>10-14</t>
  </si>
  <si>
    <t>Run Loan Maturity Profile Reports</t>
  </si>
  <si>
    <t>10-15</t>
  </si>
  <si>
    <t>Run Set Periods (3yr/5yr view) to view &amp; analyse output</t>
  </si>
  <si>
    <t>10-16</t>
  </si>
  <si>
    <t xml:space="preserve">Assist with testing Loan Covenants </t>
  </si>
  <si>
    <t>10-17</t>
  </si>
  <si>
    <t>Core loan position and control outputs - Loans register, Master listing of all loans, showing lender, loan type, principal, start date, maturity date, interest basis, repayment profile and current balance.</t>
  </si>
  <si>
    <t>10-18</t>
  </si>
  <si>
    <t>Outstanding loan balances report - Current principal outstanding by loan and lender.</t>
  </si>
  <si>
    <t>10-19</t>
  </si>
  <si>
    <t>Loan portfolio summary - Consolidated view of total borrowing, split by lender, loan type and maturity band.</t>
  </si>
  <si>
    <t>10-20</t>
  </si>
  <si>
    <t xml:space="preserve">Repayment and cash flow outputs - </t>
  </si>
  <si>
    <t>10-21</t>
  </si>
  <si>
    <t>Loan repayment schedule - Full amortisation schedule showing principal and interest split per repayment period.</t>
  </si>
  <si>
    <t>10-22</t>
  </si>
  <si>
    <t>Future repayments forecast - Forward-looking cash flow output of expected loan payments.</t>
  </si>
  <si>
    <t>10-23</t>
  </si>
  <si>
    <t>Capital vs interest analysis - Breakdown of repayments between capital reduction and interest expense.</t>
  </si>
  <si>
    <t>10-24</t>
  </si>
  <si>
    <t>Interest calculation report - Calculated interest per loan for the period, including rate, basis and days applied.</t>
  </si>
  <si>
    <t>10-25</t>
  </si>
  <si>
    <t>Accrued interest report - Interest accrued but not yet paid at period end.</t>
  </si>
  <si>
    <t>10-26</t>
  </si>
  <si>
    <t>Interest expense posting output - Detail of interest charges posted to the General Ledger.</t>
  </si>
  <si>
    <t>10-27</t>
  </si>
  <si>
    <t>Loans period close report - Confirmation of loan processing completeness for the accounting period.</t>
  </si>
  <si>
    <t>10-28</t>
  </si>
  <si>
    <t>Loan audit trail - End-to-end history of loan creation, amendments, repayments and re-calculations.</t>
  </si>
  <si>
    <t>10-29</t>
  </si>
  <si>
    <t>Adjustments and re-calculations report - Evidence of loan term changes, rate changes or corrections with authorisation references.</t>
  </si>
  <si>
    <t>10-30</t>
  </si>
  <si>
    <t>Covenant compliance report - Outputs monitoring financial covenants such as gearing, interest cover or asset cover.</t>
  </si>
  <si>
    <t>10-31</t>
  </si>
  <si>
    <t>Breach and exception report - Flags for potential or actual covenant breaches.</t>
  </si>
  <si>
    <t>10-32</t>
  </si>
  <si>
    <t>Security and collateral register - Loans linked to secured assets or guarantees.</t>
  </si>
  <si>
    <t>10-33</t>
  </si>
  <si>
    <t>Lender and treasury outputs: Lender statements - Statements of balances and transactions by lender.</t>
  </si>
  <si>
    <t>10-34</t>
  </si>
  <si>
    <t>Loan drawdown report - Outputs showing drawdowns against approved facilities.</t>
  </si>
  <si>
    <t>10-35</t>
  </si>
  <si>
    <t>Facility utilisation report - Available versus drawn amounts under revolving or staged facilities.</t>
  </si>
  <si>
    <t>10-36</t>
  </si>
  <si>
    <t>General Ledger posting output; Loan principal, interest and accrual postings transferred to the GL with account detail.</t>
  </si>
  <si>
    <t>10-37</t>
  </si>
  <si>
    <t>Cashbook integration output; Loan-related cash movements linked to cashbook entries.</t>
  </si>
  <si>
    <t>10-38</t>
  </si>
  <si>
    <t>Management and strategic outputs; Maturity profile report - Loans grouped by maturity date to support refinancing planning.</t>
  </si>
  <si>
    <t>10-39</t>
  </si>
  <si>
    <t>Interest rate exposure report - Fixed versus variable rate exposure.</t>
  </si>
  <si>
    <t>10-40</t>
  </si>
  <si>
    <t>Sensitivity analysis outputs - Impact of interest rate changes on costs and covenants.</t>
  </si>
  <si>
    <t>10-41</t>
  </si>
  <si>
    <t>The system must generate a reconciliation report at project level to confirm that acquisition cost, plus start-up costs, less funding, less SHCEP claim, equals zero or if not flag any variance.</t>
  </si>
  <si>
    <t>10-42</t>
  </si>
  <si>
    <t>The system must allow explanatory notes to be attached to any reconciliation variances for audit purposes.</t>
  </si>
  <si>
    <t>10-43</t>
  </si>
  <si>
    <t>The system must track SHCEP reimbursement limits and prevent orders exceeding approved percentage thresholds.</t>
  </si>
  <si>
    <t>10-44</t>
  </si>
  <si>
    <t xml:space="preserve">CALF Loans accrue 2% simple interest per annum.  Auto Calculate additional monthly accrual amount as new CALF loan added. Monthly Accrual JNL Updated, Checked, Posted.  </t>
  </si>
  <si>
    <t>10-45</t>
  </si>
  <si>
    <t xml:space="preserve">Automatic Monthly Loan Interest Accrual Journal creation for accounting were loan repayment is quarterly or bi-annual. </t>
  </si>
  <si>
    <t>11-2</t>
  </si>
  <si>
    <t>End user coding of expenses to limited set of GL / Cost codes (auto coding where possible), splitting of single receipt across both</t>
  </si>
  <si>
    <t>Not Answered</t>
  </si>
  <si>
    <t>11-3</t>
  </si>
  <si>
    <t>End user coding / process to split single receipt across number of employees</t>
  </si>
  <si>
    <t>11-4</t>
  </si>
  <si>
    <t>Ability to set un-vouched substance allowance (per work day) by employee (e.g. subsistence allowance)</t>
  </si>
  <si>
    <t>11-6</t>
  </si>
  <si>
    <t>Definable rules based auditing / flags for spend types
EG staff expenses or purchasing controls where the system automatically flags spending that looks unusual, non-compliant or flagged for a second look.</t>
  </si>
  <si>
    <t>11-7</t>
  </si>
  <si>
    <t>Mileage claim process which is in line with Irish Revenue calculations (engine size &amp; annual mileage impact rate)</t>
  </si>
  <si>
    <t>11-9</t>
  </si>
  <si>
    <t>Multiple currencies, reimbursement can be made in different base currencies, EG staff travel outside Ireland</t>
  </si>
  <si>
    <t>11-10</t>
  </si>
  <si>
    <t>system based logic checks before a request can be summited, split of costs by GL = total, vat inputted, lost receipts extra step etc.</t>
  </si>
  <si>
    <t>11-11</t>
  </si>
  <si>
    <t>Security enabled adjustments, to approved expenses must be logged and auditable.</t>
  </si>
  <si>
    <t>11-12</t>
  </si>
  <si>
    <t>Process to document and store rejected claims</t>
  </si>
  <si>
    <t>11-13</t>
  </si>
  <si>
    <t>Flexible ad hoc reporting on open and closed claims, ability to set automated reports</t>
  </si>
  <si>
    <t>11-15</t>
  </si>
  <si>
    <t>OCR / AI of receipt images to pre populate specific fields</t>
  </si>
  <si>
    <t>11-16</t>
  </si>
  <si>
    <t>System must support automated reports for payments via microplay upload</t>
  </si>
  <si>
    <t>11-17</t>
  </si>
  <si>
    <t>Employee can track the status of his/her request status after applying</t>
  </si>
  <si>
    <t>11-18</t>
  </si>
  <si>
    <t>Managers are sent reminders to approve new claims, open claims</t>
  </si>
  <si>
    <t>11-21</t>
  </si>
  <si>
    <t>Approved expenses summary - Claims approved for payment, grouped by period, cost centre or department.</t>
  </si>
  <si>
    <t>11-25</t>
  </si>
  <si>
    <t>Expense approval report - Evidence of who approved each claim and when, including approval levels applied.</t>
  </si>
  <si>
    <t>11-26</t>
  </si>
  <si>
    <t>Policy exception report - Claims breaching policy rules such as value limits, missing receipts or restricted categories.</t>
  </si>
  <si>
    <t>11-27</t>
  </si>
  <si>
    <t>Rejected and amended claims report - Claims returned or adjusted with reasons logged.</t>
  </si>
  <si>
    <t>11-29</t>
  </si>
  <si>
    <t>Paid expenses report - Claims paid, showing payment date, method and reference.</t>
  </si>
  <si>
    <t>11-30</t>
  </si>
  <si>
    <t>Unpaid approved expenses report - Approved claims awaiting payment.</t>
  </si>
  <si>
    <t>11-33</t>
  </si>
  <si>
    <t>Taxable benefits output - Expenses potentially classed as benefits in kind, where applicable.</t>
  </si>
  <si>
    <t>11-35</t>
  </si>
  <si>
    <t>Accrued staff expenses report - Expenses incurred but not yet paid at period end.</t>
  </si>
  <si>
    <t>11-36</t>
  </si>
  <si>
    <t>Recharges and allocations output - Expenses recharged across departments or projects.</t>
  </si>
  <si>
    <t>11-40</t>
  </si>
  <si>
    <t>Expense analysis report - Spend by employee, department, expense category or period.</t>
  </si>
  <si>
    <t>11-41</t>
  </si>
  <si>
    <t>Trend and variance outputs - Comparison of expense spend over time and against budgets.</t>
  </si>
  <si>
    <t>11-42</t>
  </si>
  <si>
    <t>High-value or frequent claimant report - Outputs highlighting risk or control focus areas.</t>
  </si>
  <si>
    <t>12-Stakeholder Web Portal</t>
  </si>
  <si>
    <t>Provide an on-line mandatory MFA/secure self-service portal that is available for use by finance system vendors and creditors to reduce internal FMS queries.
Please update all related costs in the costing sheet.</t>
  </si>
  <si>
    <t>Portal should meet WCAG 2.2 AA or CHI stated standards and be designed to work adequately on tablets and smaller footprint devices</t>
  </si>
  <si>
    <t>Portal activity should feed directly into the FMS/AP, procurement, purchase order, goods receipting, invoice matching, approval workflow &amp; payment processing.</t>
  </si>
  <si>
    <t>Supplier users should have switchable roles, for example submit invoices, view payments, maintain profile, manage users. The provider should control or approve supplier admin users.</t>
  </si>
  <si>
    <t>Self-service to utilise strong audit and controls (user, date, time and before/after values), for access and all transactions &amp; info supported from stakeholders.
NB: The CHI on-boarding platform is expected to control key vendor static information.</t>
  </si>
  <si>
    <t>Allow selective access to documents recorded to authorised stakeholder user(s) at each organisation, such as invoices and status history, to reduce traditional queries, regarding authorisation and expected payment date.</t>
  </si>
  <si>
    <t>Allow selective access to summary information for trading partners in self-service portal</t>
  </si>
  <si>
    <t>The portal must provide the optional switchable ability to swap a PO into an Invoice document for submission, taking into account VAT, RCT etc where values are exact or within a CHI stated tight tolerance</t>
  </si>
  <si>
    <t>A means on the portal of tracking disputes and queries to be provided, to reduce internal queries.</t>
  </si>
  <si>
    <t>Allow portal access to remittances, statements  generated for each client where available and an option to generate statements for clients with a nil balance if required, or to produce a statement detailing historical matched transactions.</t>
  </si>
  <si>
    <t>Suppliers can submit credit notes linked to original invoices or POs, with validation and approval workflow.</t>
  </si>
  <si>
    <t>Automated portal &amp; email alerts for invoice rejection, missing information, payment made &amp;   disputed invoice</t>
  </si>
  <si>
    <t>CHI AP staff must be able to report on portal adoption, invoice cycle time, rejected invoices, query volumes, disputes, supplier response times and payment performance.</t>
  </si>
  <si>
    <t>1.224 - 1.399</t>
  </si>
  <si>
    <t>Business Central Modules &amp; Detailed Functionality Required with Partner Configuration</t>
  </si>
  <si>
    <t>Award Criteria B.1 (Appendix 7 – Tab B. Detailed Requirements Indicator</t>
  </si>
  <si>
    <t>Points Allocated</t>
  </si>
  <si>
    <r>
      <t>STD - Standard Functionality</t>
    </r>
    <r>
      <rPr>
        <sz val="11"/>
        <color rgb="FF000000"/>
        <rFont val="Calibri"/>
        <family val="2"/>
      </rPr>
      <t xml:space="preserve"> - provided within the proposed solution.</t>
    </r>
  </si>
  <si>
    <t>NB: Where a comment is added to a STD response, it will be downgraded to a ‘P’ and scored accordingly as not standard.</t>
  </si>
  <si>
    <r>
      <t xml:space="preserve">P - Partially supported </t>
    </r>
    <r>
      <rPr>
        <sz val="11"/>
        <color theme="1"/>
        <rFont val="Calibri"/>
        <family val="2"/>
      </rPr>
      <t>- the evaluation team will score each ‘P’ response on a scale of 0 to 4 by reference to the Tenderer’s comments in the Solution Specification and by reference to the scoring guide.</t>
    </r>
  </si>
  <si>
    <t>0 - 4</t>
  </si>
  <si>
    <r>
      <t xml:space="preserve">Bx </t>
    </r>
    <r>
      <rPr>
        <sz val="11"/>
        <color rgb="FF000000"/>
        <rFont val="Calibri"/>
        <family val="2"/>
      </rPr>
      <t>- Bespoke and can be supplied for x days additional paid development</t>
    </r>
  </si>
  <si>
    <t>i.e. B4 would score: (5/(4+1) = 1 , reflecting the additional risk of longer bespoke work, perhaps not being delivered on time and being less desirable than standard solution options.</t>
  </si>
  <si>
    <t>NB: Total days must be added to the Appendix 2 – Pricing Schedule, at the Tenderer stated day rate.</t>
  </si>
  <si>
    <t>Where more detail to quote an exact number of days is required, use clarifications to determine. DO NOT reply ‘B0’ with a comment ‘Needs more specification’ (or similar).</t>
  </si>
  <si>
    <t>Calculated as (5/(x+1))</t>
  </si>
  <si>
    <r>
      <t xml:space="preserve">TPS </t>
    </r>
    <r>
      <rPr>
        <sz val="11"/>
        <color theme="1"/>
        <rFont val="Calibri"/>
        <family val="2"/>
      </rPr>
      <t>- can be provided by a third party solution that Supplier will provide via a sub-contract - the evaluation team will score each ‘TPS’ response on a scale of 0 to 4 by reference to the Tenderer’s comments in the Solution Specification and by reference to the scoring guide.</t>
    </r>
  </si>
  <si>
    <t>NB: Cost of third party solution (one-off and annual costs) must be added into the Appendix 2 – Pricing Schedule.</t>
  </si>
  <si>
    <r>
      <t xml:space="preserve">NS </t>
    </r>
    <r>
      <rPr>
        <sz val="11"/>
        <color rgb="FF000000"/>
        <rFont val="Calibri"/>
        <family val="2"/>
      </rPr>
      <t>- not supported in version or product proposed or no answer provided.</t>
    </r>
  </si>
  <si>
    <t>Appendix 7 - Tab B. Detailed Requirements - Scoring Methodology</t>
  </si>
  <si>
    <t>PLEASE NOTE:
The following Ref ID's are omitted from Tabs A &amp; B</t>
  </si>
  <si>
    <t>Tenderers are required to complete Columns E &amp; F of this tab
Evaluation of this Tab B - Detailed Requirements will be undertaken as Award Criteria Question B.1 and will be assessed as per Table 1 in Part 3.3.2 of the Request for Tender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</si>
</sst>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 * #,##0.00_);_([$€-2]\ * \(#,##0.00\);_([$€-2]\ * &quot;-&quot;??_);_(@_)"/>
    <numFmt numFmtId="165" formatCode="_([$€-2]\ * #,##0_);_([$€-2]\ * \(#,##0\);_([$€-2]\ * &quot;-&quot;??_);_(@_)"/>
  </numFmts>
  <fonts count="26" x14ac:knownFonts="1">
    <font>
      <sz val="11"/>
      <color theme="1"/>
      <name val="Calibri"/>
      <family val="2"/>
      <scheme val="minor"/>
    </font>
    <font>
      <b/>
      <sz val="11"/>
      <color theme="3"/>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sz val="11"/>
      <name val="Calibri"/>
      <family val="2"/>
      <scheme val="minor"/>
    </font>
    <font>
      <sz val="11"/>
      <color theme="1"/>
      <name val="Calibri"/>
      <family val="2"/>
      <scheme val="minor"/>
    </font>
    <font>
      <sz val="11"/>
      <color rgb="FFFF0000"/>
      <name val="Calibri"/>
      <family val="2"/>
      <scheme val="minor"/>
    </font>
    <font>
      <sz val="11"/>
      <color rgb="FF0070C0"/>
      <name val="Calibri"/>
      <family val="2"/>
      <scheme val="minor"/>
    </font>
    <font>
      <sz val="11"/>
      <color rgb="FF000000"/>
      <name val="Aptos Narrow"/>
      <family val="2"/>
    </font>
    <font>
      <sz val="12"/>
      <color theme="1"/>
      <name val="Calibri"/>
      <family val="2"/>
      <scheme val="minor"/>
    </font>
    <font>
      <b/>
      <sz val="16"/>
      <color theme="0"/>
      <name val="Calibri"/>
      <family val="2"/>
      <scheme val="minor"/>
    </font>
    <font>
      <b/>
      <sz val="12"/>
      <name val="Calibri"/>
      <family val="2"/>
      <scheme val="minor"/>
    </font>
    <font>
      <b/>
      <sz val="16"/>
      <name val="Calibri"/>
      <family val="2"/>
      <scheme val="minor"/>
    </font>
    <font>
      <b/>
      <sz val="14"/>
      <color theme="0"/>
      <name val="Calibri"/>
      <family val="2"/>
    </font>
    <font>
      <b/>
      <sz val="12"/>
      <color theme="0"/>
      <name val="Calibri"/>
      <family val="2"/>
      <scheme val="minor"/>
    </font>
    <font>
      <b/>
      <sz val="12"/>
      <color theme="0"/>
      <name val="Calibri"/>
      <family val="2"/>
      <scheme val="major"/>
    </font>
    <font>
      <sz val="12"/>
      <color theme="0"/>
      <name val="Calibri"/>
      <family val="2"/>
      <scheme val="minor"/>
    </font>
    <font>
      <b/>
      <sz val="11"/>
      <color theme="0"/>
      <name val="Calibri"/>
      <family val="2"/>
      <scheme val="minor"/>
    </font>
    <font>
      <b/>
      <sz val="11"/>
      <name val="Calibri"/>
      <family val="2"/>
    </font>
    <font>
      <b/>
      <sz val="11"/>
      <name val="Calibri"/>
      <family val="2"/>
      <scheme val="major"/>
    </font>
    <font>
      <b/>
      <sz val="11"/>
      <color theme="0"/>
      <name val="Cambria"/>
      <family val="1"/>
    </font>
    <font>
      <b/>
      <sz val="11"/>
      <color rgb="FF000000"/>
      <name val="Calibri"/>
      <family val="2"/>
    </font>
    <font>
      <sz val="11"/>
      <color rgb="FF000000"/>
      <name val="Calibri"/>
      <family val="2"/>
    </font>
    <font>
      <b/>
      <sz val="11"/>
      <color theme="1"/>
      <name val="Calibri"/>
      <family val="2"/>
    </font>
  </fonts>
  <fills count="13">
    <fill>
      <patternFill patternType="none"/>
    </fill>
    <fill>
      <patternFill patternType="gray125"/>
    </fill>
    <fill>
      <patternFill patternType="solid">
        <fgColor theme="2"/>
      </patternFill>
    </fill>
    <fill>
      <patternFill patternType="solid">
        <fgColor theme="9" tint="0.79995117038483843"/>
        <bgColor indexed="65"/>
      </patternFill>
    </fill>
    <fill>
      <patternFill patternType="solid">
        <fgColor rgb="FFFEF2CB"/>
      </patternFill>
    </fill>
    <fill>
      <patternFill patternType="solid">
        <fgColor rgb="FFFFB9AB"/>
      </patternFill>
    </fill>
    <fill>
      <patternFill patternType="solid">
        <fgColor theme="0"/>
      </patternFill>
    </fill>
    <fill>
      <patternFill patternType="solid">
        <fgColor theme="6" tint="0.79998168889431442"/>
        <bgColor indexed="64"/>
      </patternFill>
    </fill>
    <fill>
      <patternFill patternType="solid">
        <fgColor theme="5" tint="0.79998168889431442"/>
        <bgColor indexed="64"/>
      </patternFill>
    </fill>
    <fill>
      <patternFill patternType="solid">
        <fgColor rgb="FF333399"/>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2">
    <xf numFmtId="0" fontId="0" fillId="0" borderId="0"/>
    <xf numFmtId="9" fontId="7" fillId="0" borderId="0" applyFont="0" applyFill="0" applyBorder="0" applyAlignment="0" applyProtection="0"/>
  </cellStyleXfs>
  <cellXfs count="177">
    <xf numFmtId="0" fontId="0" fillId="0" borderId="0" xfId="0"/>
    <xf numFmtId="0" fontId="0" fillId="0" borderId="0" xfId="0" applyAlignment="1">
      <alignment vertical="top"/>
    </xf>
    <xf numFmtId="0" fontId="3" fillId="0" borderId="0" xfId="0" applyFont="1"/>
    <xf numFmtId="0" fontId="2" fillId="0" borderId="1" xfId="0" applyFont="1" applyBorder="1" applyAlignment="1">
      <alignment wrapText="1"/>
    </xf>
    <xf numFmtId="0" fontId="0" fillId="0" borderId="0" xfId="0" applyAlignment="1">
      <alignment horizontal="center"/>
    </xf>
    <xf numFmtId="0" fontId="0" fillId="0" borderId="0" xfId="0" applyAlignment="1">
      <alignment wrapText="1"/>
    </xf>
    <xf numFmtId="0" fontId="0" fillId="0" borderId="1" xfId="0" applyBorder="1" applyAlignment="1">
      <alignment wrapText="1"/>
    </xf>
    <xf numFmtId="0" fontId="2" fillId="0" borderId="0" xfId="0" applyFont="1"/>
    <xf numFmtId="0" fontId="0" fillId="0" borderId="1" xfId="0" applyBorder="1" applyAlignment="1">
      <alignment vertical="top" wrapText="1"/>
    </xf>
    <xf numFmtId="0" fontId="5" fillId="6" borderId="1" xfId="0" applyFont="1" applyFill="1" applyBorder="1" applyAlignment="1">
      <alignment wrapText="1"/>
    </xf>
    <xf numFmtId="0" fontId="0" fillId="0" borderId="1" xfId="0" applyBorder="1" applyAlignment="1">
      <alignment horizontal="left" wrapText="1"/>
    </xf>
    <xf numFmtId="0" fontId="1" fillId="7" borderId="0" xfId="0" applyFont="1" applyFill="1" applyAlignment="1">
      <alignment wrapText="1"/>
    </xf>
    <xf numFmtId="0" fontId="0" fillId="7" borderId="0" xfId="0" applyFill="1" applyAlignment="1">
      <alignment wrapText="1"/>
    </xf>
    <xf numFmtId="0" fontId="0" fillId="7" borderId="0" xfId="0" applyFill="1"/>
    <xf numFmtId="49" fontId="0" fillId="7" borderId="0" xfId="0" applyNumberFormat="1" applyFill="1"/>
    <xf numFmtId="0" fontId="0" fillId="7" borderId="0" xfId="0" applyFill="1" applyAlignment="1">
      <alignment vertical="top"/>
    </xf>
    <xf numFmtId="0" fontId="0" fillId="7" borderId="0" xfId="0" applyFill="1" applyAlignment="1">
      <alignment vertical="top" wrapText="1"/>
    </xf>
    <xf numFmtId="0" fontId="2" fillId="7" borderId="0" xfId="0" applyFont="1" applyFill="1"/>
    <xf numFmtId="0" fontId="9" fillId="0" borderId="0" xfId="0" applyFont="1"/>
    <xf numFmtId="0" fontId="8" fillId="0" borderId="0" xfId="0" applyFont="1"/>
    <xf numFmtId="9" fontId="0" fillId="0" borderId="0" xfId="1" applyFont="1"/>
    <xf numFmtId="0" fontId="15" fillId="9" borderId="10" xfId="0" applyFont="1" applyFill="1" applyBorder="1" applyAlignment="1">
      <alignment horizontal="center" vertical="center" wrapText="1"/>
    </xf>
    <xf numFmtId="0" fontId="15" fillId="9" borderId="11" xfId="0" applyFont="1" applyFill="1" applyBorder="1" applyAlignment="1">
      <alignment horizontal="center" vertical="center"/>
    </xf>
    <xf numFmtId="0" fontId="15" fillId="9" borderId="12" xfId="0" applyFont="1" applyFill="1" applyBorder="1" applyAlignment="1">
      <alignment horizontal="center" vertical="center" wrapText="1"/>
    </xf>
    <xf numFmtId="0" fontId="2" fillId="0" borderId="13" xfId="0" applyFont="1" applyBorder="1" applyAlignment="1">
      <alignment vertical="center" wrapText="1"/>
    </xf>
    <xf numFmtId="0" fontId="0" fillId="0" borderId="8" xfId="0" applyBorder="1" applyAlignment="1">
      <alignment vertical="center" wrapText="1"/>
    </xf>
    <xf numFmtId="0" fontId="2" fillId="0" borderId="8" xfId="0" applyFont="1" applyBorder="1" applyAlignment="1">
      <alignment vertical="center" wrapText="1"/>
    </xf>
    <xf numFmtId="0" fontId="2" fillId="0" borderId="14" xfId="0" applyFont="1" applyBorder="1" applyAlignment="1">
      <alignment horizontal="center" vertical="center"/>
    </xf>
    <xf numFmtId="16" fontId="2" fillId="0" borderId="14" xfId="0" applyNumberFormat="1"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11" xfId="0"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6" fillId="0" borderId="15" xfId="0" applyFont="1" applyBorder="1" applyAlignment="1">
      <alignment vertical="center" wrapText="1"/>
    </xf>
    <xf numFmtId="0" fontId="5" fillId="0" borderId="9" xfId="0" applyFont="1" applyBorder="1" applyAlignment="1">
      <alignment horizontal="left" vertical="center" wrapText="1"/>
    </xf>
    <xf numFmtId="0" fontId="5" fillId="0" borderId="9" xfId="0" applyFont="1" applyBorder="1" applyAlignment="1">
      <alignment vertical="center" wrapText="1"/>
    </xf>
    <xf numFmtId="0" fontId="6" fillId="0" borderId="9" xfId="0" applyFont="1" applyBorder="1" applyAlignment="1">
      <alignment vertical="center" wrapText="1"/>
    </xf>
    <xf numFmtId="0" fontId="0" fillId="0" borderId="9" xfId="0" applyBorder="1" applyAlignment="1">
      <alignment vertical="center" wrapText="1"/>
    </xf>
    <xf numFmtId="0" fontId="4" fillId="0" borderId="9" xfId="0" applyFont="1" applyBorder="1" applyAlignment="1">
      <alignment vertical="center" wrapText="1"/>
    </xf>
    <xf numFmtId="0" fontId="0" fillId="0" borderId="0" xfId="0" applyAlignment="1">
      <alignment vertical="center" wrapText="1"/>
    </xf>
    <xf numFmtId="0" fontId="0" fillId="11" borderId="8" xfId="0" applyFill="1" applyBorder="1" applyAlignment="1">
      <alignment vertical="center" wrapText="1"/>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0" fillId="11" borderId="9" xfId="0" applyFill="1" applyBorder="1" applyAlignment="1">
      <alignment vertical="center" wrapText="1"/>
    </xf>
    <xf numFmtId="0" fontId="16" fillId="9" borderId="9"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5" fillId="11" borderId="9" xfId="0" applyFont="1" applyFill="1" applyBorder="1" applyAlignment="1">
      <alignment vertical="center" wrapText="1"/>
    </xf>
    <xf numFmtId="0" fontId="17" fillId="9" borderId="9" xfId="0" applyFont="1" applyFill="1" applyBorder="1" applyAlignment="1">
      <alignment horizontal="center" vertical="center" wrapText="1"/>
    </xf>
    <xf numFmtId="0" fontId="17" fillId="9" borderId="9" xfId="0" applyFont="1" applyFill="1" applyBorder="1" applyAlignment="1">
      <alignment vertical="center" wrapText="1"/>
    </xf>
    <xf numFmtId="0" fontId="0" fillId="11" borderId="10" xfId="0" applyFill="1" applyBorder="1" applyAlignment="1">
      <alignment vertical="center" wrapText="1"/>
    </xf>
    <xf numFmtId="0" fontId="0" fillId="11" borderId="11" xfId="0" applyFill="1" applyBorder="1" applyAlignment="1">
      <alignment horizontal="center" vertical="center" wrapText="1"/>
    </xf>
    <xf numFmtId="0" fontId="0" fillId="11" borderId="11" xfId="0" applyFill="1" applyBorder="1" applyAlignment="1">
      <alignment horizontal="center" vertical="center"/>
    </xf>
    <xf numFmtId="0" fontId="17" fillId="9" borderId="12" xfId="0" applyFont="1" applyFill="1" applyBorder="1" applyAlignment="1">
      <alignment vertical="center" wrapText="1"/>
    </xf>
    <xf numFmtId="0" fontId="5" fillId="0" borderId="1" xfId="0" applyFont="1" applyBorder="1" applyAlignment="1">
      <alignment horizontal="center" vertical="center"/>
    </xf>
    <xf numFmtId="0" fontId="11" fillId="0" borderId="0" xfId="0" applyFont="1"/>
    <xf numFmtId="0" fontId="18" fillId="0" borderId="0" xfId="0" applyFont="1" applyAlignment="1">
      <alignment vertical="center"/>
    </xf>
    <xf numFmtId="0" fontId="11" fillId="0" borderId="0" xfId="0" applyFont="1" applyAlignment="1">
      <alignment vertical="center"/>
    </xf>
    <xf numFmtId="0" fontId="9" fillId="0" borderId="3" xfId="0" applyFont="1" applyBorder="1" applyAlignment="1">
      <alignment wrapText="1"/>
    </xf>
    <xf numFmtId="0" fontId="0" fillId="0" borderId="3" xfId="0" applyBorder="1" applyAlignment="1">
      <alignment wrapText="1"/>
    </xf>
    <xf numFmtId="0" fontId="0" fillId="11" borderId="2" xfId="0" applyFill="1" applyBorder="1"/>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13" fillId="0" borderId="12" xfId="0" applyFont="1" applyBorder="1" applyAlignment="1">
      <alignment horizontal="center" vertical="center"/>
    </xf>
    <xf numFmtId="0" fontId="5" fillId="11" borderId="20" xfId="0" applyFont="1" applyFill="1" applyBorder="1"/>
    <xf numFmtId="0" fontId="5" fillId="11" borderId="21" xfId="0" applyFont="1" applyFill="1" applyBorder="1"/>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6" borderId="3" xfId="0" applyFont="1" applyFill="1" applyBorder="1" applyAlignment="1">
      <alignment vertical="center" wrapText="1"/>
    </xf>
    <xf numFmtId="0" fontId="5" fillId="6" borderId="22" xfId="0" applyFont="1" applyFill="1" applyBorder="1" applyAlignment="1">
      <alignment vertical="center" wrapText="1"/>
    </xf>
    <xf numFmtId="0" fontId="5" fillId="11" borderId="23" xfId="0" applyFont="1" applyFill="1" applyBorder="1"/>
    <xf numFmtId="0" fontId="6" fillId="0" borderId="8" xfId="0" applyFont="1" applyBorder="1" applyAlignment="1">
      <alignment vertical="center"/>
    </xf>
    <xf numFmtId="0" fontId="13" fillId="0" borderId="10" xfId="0" applyFont="1" applyBorder="1" applyAlignment="1">
      <alignment horizontal="right"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6" borderId="24" xfId="0" applyFont="1" applyFill="1" applyBorder="1" applyAlignment="1">
      <alignment vertical="center" wrapText="1"/>
    </xf>
    <xf numFmtId="0" fontId="6" fillId="0" borderId="13" xfId="0" applyFont="1" applyBorder="1" applyAlignment="1">
      <alignment vertical="center"/>
    </xf>
    <xf numFmtId="0" fontId="5" fillId="0" borderId="15" xfId="0" applyFont="1" applyBorder="1" applyAlignment="1">
      <alignment horizontal="center" vertical="center"/>
    </xf>
    <xf numFmtId="0" fontId="11" fillId="0" borderId="3" xfId="0" applyFont="1" applyBorder="1" applyAlignment="1">
      <alignment vertical="center" wrapText="1"/>
    </xf>
    <xf numFmtId="0" fontId="5" fillId="6" borderId="6" xfId="0" applyFont="1" applyFill="1" applyBorder="1" applyAlignment="1">
      <alignment wrapText="1"/>
    </xf>
    <xf numFmtId="0" fontId="0" fillId="0" borderId="7" xfId="0" applyBorder="1" applyAlignment="1">
      <alignment horizontal="left"/>
    </xf>
    <xf numFmtId="0" fontId="0" fillId="0" borderId="9" xfId="0" applyBorder="1" applyAlignment="1">
      <alignment horizontal="left"/>
    </xf>
    <xf numFmtId="165" fontId="0" fillId="0" borderId="9" xfId="0" applyNumberFormat="1" applyBorder="1" applyAlignment="1">
      <alignment horizontal="left"/>
    </xf>
    <xf numFmtId="0" fontId="0" fillId="0" borderId="9" xfId="0" applyBorder="1" applyAlignment="1">
      <alignment horizontal="left" wrapText="1"/>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5" fillId="6" borderId="1" xfId="0" applyFont="1" applyFill="1" applyBorder="1" applyAlignment="1">
      <alignment horizontal="left" vertical="center" wrapText="1"/>
    </xf>
    <xf numFmtId="0" fontId="0" fillId="0" borderId="9" xfId="0" applyBorder="1" applyAlignment="1">
      <alignment horizontal="left" vertical="center"/>
    </xf>
    <xf numFmtId="0" fontId="0" fillId="0" borderId="9" xfId="0" quotePrefix="1" applyBorder="1" applyAlignment="1">
      <alignment horizontal="left" vertical="center"/>
    </xf>
    <xf numFmtId="0" fontId="0" fillId="0" borderId="9" xfId="0" applyBorder="1" applyAlignment="1">
      <alignment horizontal="left" vertical="center" wrapText="1"/>
    </xf>
    <xf numFmtId="164" fontId="0" fillId="0" borderId="9" xfId="0" applyNumberFormat="1" applyBorder="1" applyAlignment="1">
      <alignment horizontal="left" vertical="center"/>
    </xf>
    <xf numFmtId="0" fontId="5" fillId="6" borderId="11" xfId="0" applyFont="1" applyFill="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center" vertical="center"/>
    </xf>
    <xf numFmtId="2" fontId="0" fillId="0" borderId="28" xfId="0" applyNumberForma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 fillId="0" borderId="0" xfId="0" applyFont="1" applyAlignment="1">
      <alignment wrapText="1"/>
    </xf>
    <xf numFmtId="0" fontId="5" fillId="0" borderId="1" xfId="0" applyFont="1" applyBorder="1" applyAlignment="1">
      <alignment vertical="center" wrapText="1"/>
    </xf>
    <xf numFmtId="0" fontId="10" fillId="0" borderId="1" xfId="0" applyFont="1" applyBorder="1" applyAlignment="1">
      <alignment wrapText="1"/>
    </xf>
    <xf numFmtId="0" fontId="4" fillId="0" borderId="1" xfId="0" applyFont="1" applyBorder="1" applyAlignment="1">
      <alignment wrapText="1"/>
    </xf>
    <xf numFmtId="0" fontId="10" fillId="0" borderId="11" xfId="0" applyFont="1" applyBorder="1" applyAlignment="1">
      <alignment wrapText="1"/>
    </xf>
    <xf numFmtId="0" fontId="0" fillId="0" borderId="14" xfId="0" applyBorder="1" applyAlignment="1">
      <alignment wrapText="1"/>
    </xf>
    <xf numFmtId="0" fontId="21" fillId="2" borderId="32" xfId="0" applyFont="1" applyFill="1" applyBorder="1" applyAlignment="1">
      <alignment horizontal="center" vertical="center" wrapText="1"/>
    </xf>
    <xf numFmtId="0" fontId="21" fillId="2" borderId="33" xfId="0" applyFont="1" applyFill="1" applyBorder="1" applyAlignment="1">
      <alignment horizontal="center" vertical="center"/>
    </xf>
    <xf numFmtId="0" fontId="21" fillId="2" borderId="33"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0" fillId="0" borderId="13" xfId="0" applyBorder="1" applyAlignment="1">
      <alignment vertical="center" wrapText="1"/>
    </xf>
    <xf numFmtId="0" fontId="0" fillId="0" borderId="10" xfId="0" applyBorder="1" applyAlignment="1">
      <alignment vertical="center" wrapText="1"/>
    </xf>
    <xf numFmtId="0" fontId="0" fillId="0" borderId="14" xfId="0" applyBorder="1" applyAlignment="1">
      <alignment horizontal="center" vertical="center"/>
    </xf>
    <xf numFmtId="17" fontId="0" fillId="0" borderId="1" xfId="0" quotePrefix="1" applyNumberFormat="1" applyBorder="1" applyAlignment="1">
      <alignment horizontal="center" vertical="center"/>
    </xf>
    <xf numFmtId="0" fontId="0" fillId="0" borderId="1" xfId="0" quotePrefix="1" applyBorder="1" applyAlignment="1">
      <alignment horizontal="center" vertical="center"/>
    </xf>
    <xf numFmtId="16" fontId="0" fillId="0" borderId="1" xfId="0" quotePrefix="1" applyNumberFormat="1" applyBorder="1" applyAlignment="1">
      <alignment horizontal="center" vertical="center"/>
    </xf>
    <xf numFmtId="16" fontId="0" fillId="0" borderId="1" xfId="0" applyNumberFormat="1" applyBorder="1" applyAlignment="1">
      <alignment horizontal="center" vertical="center"/>
    </xf>
    <xf numFmtId="16" fontId="0" fillId="0" borderId="11" xfId="0" applyNumberFormat="1" applyBorder="1" applyAlignment="1">
      <alignment horizontal="center" vertical="center"/>
    </xf>
    <xf numFmtId="0" fontId="0" fillId="8" borderId="14" xfId="0" applyFill="1" applyBorder="1" applyAlignment="1" applyProtection="1">
      <alignment vertical="center"/>
      <protection locked="0"/>
    </xf>
    <xf numFmtId="0" fontId="5" fillId="3" borderId="14" xfId="0" applyFont="1" applyFill="1" applyBorder="1" applyAlignment="1">
      <alignment vertical="center"/>
    </xf>
    <xf numFmtId="0" fontId="3" fillId="5" borderId="14" xfId="0" applyFont="1" applyFill="1" applyBorder="1" applyAlignment="1">
      <alignment vertical="center" wrapText="1"/>
    </xf>
    <xf numFmtId="0" fontId="0" fillId="8" borderId="1" xfId="0" applyFill="1" applyBorder="1" applyAlignment="1" applyProtection="1">
      <alignment vertical="center"/>
      <protection locked="0"/>
    </xf>
    <xf numFmtId="0" fontId="5" fillId="3" borderId="1" xfId="0" applyFont="1" applyFill="1" applyBorder="1" applyAlignment="1">
      <alignment vertical="center"/>
    </xf>
    <xf numFmtId="0" fontId="3" fillId="5" borderId="1" xfId="0" applyFont="1" applyFill="1" applyBorder="1" applyAlignment="1">
      <alignment vertical="center" wrapText="1"/>
    </xf>
    <xf numFmtId="0" fontId="0" fillId="8" borderId="11" xfId="0" applyFill="1" applyBorder="1" applyAlignment="1" applyProtection="1">
      <alignment vertical="center"/>
      <protection locked="0"/>
    </xf>
    <xf numFmtId="0" fontId="5" fillId="3" borderId="11" xfId="0" applyFont="1" applyFill="1" applyBorder="1" applyAlignment="1">
      <alignment vertical="center"/>
    </xf>
    <xf numFmtId="0" fontId="3" fillId="5" borderId="11" xfId="0" applyFont="1" applyFill="1" applyBorder="1" applyAlignment="1">
      <alignment vertical="center" wrapText="1"/>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11" borderId="1" xfId="0" applyFill="1" applyBorder="1" applyAlignment="1">
      <alignment horizontal="center"/>
    </xf>
    <xf numFmtId="0" fontId="0" fillId="11" borderId="9" xfId="0" applyFill="1" applyBorder="1" applyAlignment="1">
      <alignment horizontal="center" vertical="center"/>
    </xf>
    <xf numFmtId="0" fontId="0" fillId="11" borderId="1" xfId="0" applyFill="1" applyBorder="1" applyAlignment="1">
      <alignment vertical="center" wrapText="1"/>
    </xf>
    <xf numFmtId="0" fontId="0" fillId="11" borderId="1" xfId="0" applyFill="1" applyBorder="1" applyAlignment="1">
      <alignment vertical="center"/>
    </xf>
    <xf numFmtId="0" fontId="0" fillId="11" borderId="9" xfId="0" applyFill="1" applyBorder="1" applyAlignment="1">
      <alignment vertical="center"/>
    </xf>
    <xf numFmtId="0" fontId="22" fillId="9" borderId="1" xfId="0" applyFont="1" applyFill="1" applyBorder="1" applyAlignment="1">
      <alignment vertical="top" wrapText="1"/>
    </xf>
    <xf numFmtId="0" fontId="0" fillId="11" borderId="1" xfId="0" applyFill="1" applyBorder="1" applyAlignment="1">
      <alignment wrapText="1"/>
    </xf>
    <xf numFmtId="0" fontId="22" fillId="9" borderId="1" xfId="0" applyFont="1" applyFill="1" applyBorder="1" applyAlignment="1">
      <alignment wrapText="1"/>
    </xf>
    <xf numFmtId="0" fontId="19" fillId="9"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23" fillId="12" borderId="31" xfId="0" applyFont="1" applyFill="1" applyBorder="1" applyAlignment="1">
      <alignment vertical="center" wrapText="1"/>
    </xf>
    <xf numFmtId="0" fontId="24" fillId="12" borderId="13" xfId="0" applyFont="1" applyFill="1" applyBorder="1" applyAlignment="1">
      <alignment vertical="center" wrapText="1"/>
    </xf>
    <xf numFmtId="0" fontId="25" fillId="0" borderId="35" xfId="0" applyFont="1" applyBorder="1" applyAlignment="1">
      <alignment vertical="center" wrapText="1"/>
    </xf>
    <xf numFmtId="0" fontId="24" fillId="12" borderId="35" xfId="0" applyFont="1" applyFill="1" applyBorder="1" applyAlignment="1">
      <alignment vertical="center" wrapText="1"/>
    </xf>
    <xf numFmtId="0" fontId="25" fillId="0" borderId="31" xfId="0" applyFont="1" applyBorder="1" applyAlignment="1">
      <alignment vertical="center" wrapText="1"/>
    </xf>
    <xf numFmtId="0" fontId="3" fillId="0" borderId="13" xfId="0" applyFont="1" applyBorder="1" applyAlignment="1">
      <alignment vertical="center" wrapText="1"/>
    </xf>
    <xf numFmtId="0" fontId="23" fillId="12" borderId="20" xfId="0" applyFont="1" applyFill="1" applyBorder="1" applyAlignment="1">
      <alignment vertical="center" wrapText="1"/>
    </xf>
    <xf numFmtId="0" fontId="24" fillId="12" borderId="12" xfId="0" applyFont="1" applyFill="1" applyBorder="1" applyAlignment="1">
      <alignment horizontal="center" vertical="center" wrapText="1"/>
    </xf>
    <xf numFmtId="0" fontId="23" fillId="12" borderId="35" xfId="0" applyFont="1" applyFill="1" applyBorder="1" applyAlignment="1">
      <alignment vertical="center" wrapText="1"/>
    </xf>
    <xf numFmtId="0" fontId="20" fillId="10" borderId="32" xfId="0" applyFont="1" applyFill="1" applyBorder="1" applyAlignment="1">
      <alignment horizontal="center" vertical="center" wrapText="1"/>
    </xf>
    <xf numFmtId="0" fontId="20" fillId="10" borderId="34" xfId="0" applyFont="1" applyFill="1" applyBorder="1" applyAlignment="1">
      <alignment horizontal="center" vertical="center" wrapText="1"/>
    </xf>
    <xf numFmtId="0" fontId="12" fillId="9" borderId="32" xfId="0" applyFont="1" applyFill="1" applyBorder="1" applyAlignment="1">
      <alignment horizontal="center" vertical="center" wrapText="1"/>
    </xf>
    <xf numFmtId="0" fontId="12" fillId="9" borderId="33" xfId="0" applyFont="1" applyFill="1" applyBorder="1" applyAlignment="1">
      <alignment horizontal="center" vertical="center" wrapText="1"/>
    </xf>
    <xf numFmtId="0" fontId="12" fillId="9" borderId="34" xfId="0" applyFont="1" applyFill="1" applyBorder="1" applyAlignment="1">
      <alignment horizontal="center" vertical="center" wrapText="1"/>
    </xf>
    <xf numFmtId="0" fontId="13" fillId="10" borderId="32" xfId="0" applyFont="1" applyFill="1" applyBorder="1" applyAlignment="1">
      <alignment horizontal="center" vertical="center" wrapText="1"/>
    </xf>
    <xf numFmtId="0" fontId="13" fillId="10" borderId="33" xfId="0" applyFont="1" applyFill="1" applyBorder="1" applyAlignment="1">
      <alignment horizontal="center" vertical="center" wrapText="1"/>
    </xf>
    <xf numFmtId="0" fontId="13" fillId="10" borderId="34" xfId="0" applyFont="1" applyFill="1" applyBorder="1" applyAlignment="1">
      <alignment horizontal="center" vertical="center" wrapText="1"/>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12" fillId="9" borderId="19" xfId="0" applyFont="1" applyFill="1" applyBorder="1" applyAlignment="1">
      <alignment horizontal="center" vertical="center"/>
    </xf>
    <xf numFmtId="0" fontId="13" fillId="10" borderId="17" xfId="0" applyFont="1" applyFill="1" applyBorder="1" applyAlignment="1">
      <alignment horizontal="center" vertical="center"/>
    </xf>
    <xf numFmtId="0" fontId="13" fillId="10" borderId="18" xfId="0" applyFont="1" applyFill="1" applyBorder="1" applyAlignment="1">
      <alignment horizontal="center" vertical="center"/>
    </xf>
    <xf numFmtId="0" fontId="13" fillId="10" borderId="19" xfId="0" applyFont="1" applyFill="1" applyBorder="1" applyAlignment="1">
      <alignment horizontal="center" vertical="center"/>
    </xf>
    <xf numFmtId="0" fontId="13" fillId="10" borderId="25" xfId="0" applyFont="1" applyFill="1" applyBorder="1" applyAlignment="1">
      <alignment horizontal="center" vertical="center"/>
    </xf>
    <xf numFmtId="0" fontId="13" fillId="10" borderId="26" xfId="0" applyFont="1" applyFill="1" applyBorder="1" applyAlignment="1">
      <alignment horizontal="center" vertical="center"/>
    </xf>
    <xf numFmtId="0" fontId="13" fillId="10" borderId="27" xfId="0" applyFont="1" applyFill="1" applyBorder="1" applyAlignment="1">
      <alignment horizontal="center" vertical="center"/>
    </xf>
    <xf numFmtId="0" fontId="13" fillId="10" borderId="5" xfId="0" applyFont="1" applyFill="1" applyBorder="1" applyAlignment="1">
      <alignment horizontal="left" vertical="top" wrapText="1"/>
    </xf>
    <xf numFmtId="0" fontId="14" fillId="10" borderId="6" xfId="0" applyFont="1" applyFill="1" applyBorder="1" applyAlignment="1">
      <alignment horizontal="left" vertical="top" wrapText="1"/>
    </xf>
    <xf numFmtId="0" fontId="14" fillId="10" borderId="7" xfId="0" applyFont="1" applyFill="1" applyBorder="1" applyAlignment="1">
      <alignment horizontal="left" vertical="top" wrapText="1"/>
    </xf>
    <xf numFmtId="0" fontId="12" fillId="9" borderId="16" xfId="0" applyFont="1" applyFill="1" applyBorder="1" applyAlignment="1">
      <alignment horizontal="center" vertical="center" wrapText="1"/>
    </xf>
    <xf numFmtId="0" fontId="24" fillId="12" borderId="37" xfId="0" applyFont="1" applyFill="1" applyBorder="1" applyAlignment="1">
      <alignment horizontal="center" vertical="center" wrapText="1"/>
    </xf>
    <xf numFmtId="0" fontId="24" fillId="12" borderId="36" xfId="0" applyFont="1" applyFill="1" applyBorder="1" applyAlignment="1">
      <alignment horizontal="center" vertical="center" wrapText="1"/>
    </xf>
    <xf numFmtId="0" fontId="3" fillId="0" borderId="36" xfId="0" applyFont="1" applyBorder="1" applyAlignment="1">
      <alignment horizontal="center" vertical="center" wrapText="1"/>
    </xf>
    <xf numFmtId="0" fontId="16" fillId="9" borderId="17" xfId="0" applyFont="1" applyFill="1" applyBorder="1" applyAlignment="1">
      <alignment horizontal="center" vertical="center"/>
    </xf>
    <xf numFmtId="0" fontId="16" fillId="9" borderId="19" xfId="0" applyFont="1" applyFill="1" applyBorder="1" applyAlignment="1">
      <alignment horizontal="center" vertical="center"/>
    </xf>
  </cellXfs>
  <cellStyles count="2">
    <cellStyle name="Normal" xfId="0" builtinId="0"/>
    <cellStyle name="Percent" xfId="1" builtinId="5"/>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cooperativehousing-my.sharepoint.com/personal/barbara_hannigan_cooperativehousing_ie/Documents/I.T%20Procedure%20Documents%20and%20samples%202026/Requirements%20Document%20TS/Appendix%20A%20-%20CHI%20FMS%20Detail%20Functionality%20Enhanced%20-%20SPLIT%20BY%20FUNCTION.xlsx" TargetMode="External"/><Relationship Id="rId2" Type="http://schemas.microsoft.com/office/2019/04/relationships/externalLinkLongPath" Target="https://cooperativehousing-my.sharepoint.com/personal/barbara_hannigan_cooperativehousing_ie/Documents/I.T%20Procedure%20Documents%20and%20samples%202026/Requirements%20Document%20TS/Appendix%20A%20-%20CHI%20FMS%20Detail%20Functionality%20Enhanced%20-%20SPLIT%20BY%20FUNCTION.xlsx?4A32C00A" TargetMode="External"/><Relationship Id="rId1" Type="http://schemas.openxmlformats.org/officeDocument/2006/relationships/externalLinkPath" Target="file:///\\4A32C00A\Appendix%20A%20-%20CHI%20FMS%20Detail%20Functionality%20Enhanced%20-%20SPLIT%20BY%20FUN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KeyModuleAreas_Links"/>
      <sheetName val="Categories"/>
      <sheetName val="1. FMS_Detail_Requirements_Full"/>
      <sheetName val="2. FMS_Detail_Requirements &lt;80%"/>
      <sheetName val="Follow up notes or Comments"/>
      <sheetName val="Volumes"/>
      <sheetName val="Nominal "/>
      <sheetName val="District_Co_Op"/>
      <sheetName val="Access"/>
      <sheetName val="Cost Centre"/>
      <sheetName val="Finance Team"/>
      <sheetName val="Completion Instruc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64A63-8EB5-45DB-987D-D0027CB197CB}">
  <sheetPr>
    <tabColor theme="4" tint="0.59999389629810485"/>
  </sheetPr>
  <dimension ref="A1:G36"/>
  <sheetViews>
    <sheetView tabSelected="1" topLeftCell="B1" zoomScale="90" zoomScaleNormal="90" workbookViewId="0">
      <pane xSplit="3" ySplit="1" topLeftCell="E2" activePane="bottomRight" state="frozen"/>
      <selection pane="topRight" activeCell="E1" sqref="E1"/>
      <selection pane="bottomLeft" activeCell="B2" sqref="B2"/>
      <selection pane="bottomRight" activeCell="H31" sqref="H31"/>
    </sheetView>
  </sheetViews>
  <sheetFormatPr defaultRowHeight="14.4" x14ac:dyDescent="0.3"/>
  <cols>
    <col min="1" max="1" width="28.88671875" customWidth="1"/>
    <col min="4" max="4" width="90.88671875" customWidth="1"/>
    <col min="5" max="5" width="44.33203125" customWidth="1"/>
    <col min="6" max="6" width="30.88671875" customWidth="1"/>
  </cols>
  <sheetData>
    <row r="1" spans="1:7" ht="35.4" customHeight="1" thickBot="1" x14ac:dyDescent="0.35">
      <c r="B1" s="159" t="s">
        <v>0</v>
      </c>
      <c r="C1" s="160"/>
      <c r="D1" s="160"/>
      <c r="E1" s="160"/>
      <c r="F1" s="161"/>
    </row>
    <row r="2" spans="1:7" s="57" customFormat="1" ht="23.4" customHeight="1" thickBot="1" x14ac:dyDescent="0.35">
      <c r="B2" s="162" t="s">
        <v>1</v>
      </c>
      <c r="C2" s="163"/>
      <c r="D2" s="163"/>
      <c r="E2" s="162" t="s">
        <v>2</v>
      </c>
      <c r="F2" s="164"/>
    </row>
    <row r="3" spans="1:7" s="18" customFormat="1" ht="28.8" x14ac:dyDescent="0.3">
      <c r="A3" s="60" t="s">
        <v>3</v>
      </c>
      <c r="B3" s="75">
        <v>12</v>
      </c>
      <c r="C3" s="76" t="s">
        <v>4</v>
      </c>
      <c r="D3" s="77" t="s">
        <v>5</v>
      </c>
      <c r="E3" s="78" t="s">
        <v>6</v>
      </c>
      <c r="F3" s="79">
        <v>1</v>
      </c>
    </row>
    <row r="4" spans="1:7" s="18" customFormat="1" ht="43.5" customHeight="1" x14ac:dyDescent="0.3">
      <c r="A4" s="60" t="s">
        <v>3</v>
      </c>
      <c r="B4" s="63">
        <v>12</v>
      </c>
      <c r="C4" s="56" t="s">
        <v>7</v>
      </c>
      <c r="D4" s="70" t="s">
        <v>8</v>
      </c>
      <c r="E4" s="73" t="s">
        <v>9</v>
      </c>
      <c r="F4" s="64">
        <v>15</v>
      </c>
    </row>
    <row r="5" spans="1:7" s="18" customFormat="1" ht="63" customHeight="1" x14ac:dyDescent="0.3">
      <c r="A5" s="60" t="s">
        <v>3</v>
      </c>
      <c r="B5" s="63">
        <v>12</v>
      </c>
      <c r="C5" s="56" t="s">
        <v>10</v>
      </c>
      <c r="D5" s="70" t="s">
        <v>11</v>
      </c>
      <c r="E5" s="73" t="s">
        <v>12</v>
      </c>
      <c r="F5" s="64">
        <v>0</v>
      </c>
    </row>
    <row r="6" spans="1:7" s="18" customFormat="1" ht="45" customHeight="1" x14ac:dyDescent="0.3">
      <c r="A6" s="60" t="s">
        <v>3</v>
      </c>
      <c r="B6" s="63">
        <v>12</v>
      </c>
      <c r="C6" s="56" t="s">
        <v>13</v>
      </c>
      <c r="D6" s="70" t="s">
        <v>14</v>
      </c>
      <c r="E6" s="73" t="s">
        <v>15</v>
      </c>
      <c r="F6" s="64">
        <v>46</v>
      </c>
    </row>
    <row r="7" spans="1:7" s="18" customFormat="1" ht="45" customHeight="1" thickBot="1" x14ac:dyDescent="0.35">
      <c r="A7" s="60" t="s">
        <v>3</v>
      </c>
      <c r="B7" s="68">
        <v>12</v>
      </c>
      <c r="C7" s="69" t="s">
        <v>16</v>
      </c>
      <c r="D7" s="71" t="s">
        <v>17</v>
      </c>
      <c r="E7" s="73" t="s">
        <v>18</v>
      </c>
      <c r="F7" s="64">
        <v>35</v>
      </c>
    </row>
    <row r="8" spans="1:7" ht="29.4" thickBot="1" x14ac:dyDescent="0.35">
      <c r="A8" s="61" t="s">
        <v>3</v>
      </c>
      <c r="B8" s="66"/>
      <c r="C8" s="67"/>
      <c r="D8" s="72"/>
      <c r="E8" s="74" t="s">
        <v>19</v>
      </c>
      <c r="F8" s="65">
        <f>SUM(F3:F7)</f>
        <v>97</v>
      </c>
    </row>
    <row r="9" spans="1:7" ht="15" thickBot="1" x14ac:dyDescent="0.35">
      <c r="A9" s="6"/>
      <c r="B9" s="62"/>
      <c r="C9" s="62"/>
      <c r="D9" s="62"/>
      <c r="E9" s="62"/>
      <c r="F9" s="62"/>
    </row>
    <row r="10" spans="1:7" s="59" customFormat="1" ht="26.4" customHeight="1" thickBot="1" x14ac:dyDescent="0.35">
      <c r="A10" s="80"/>
      <c r="B10" s="165" t="s">
        <v>20</v>
      </c>
      <c r="C10" s="166"/>
      <c r="D10" s="166"/>
      <c r="E10" s="167"/>
      <c r="F10" s="58"/>
      <c r="G10" s="58"/>
    </row>
    <row r="11" spans="1:7" x14ac:dyDescent="0.3">
      <c r="A11" s="61"/>
      <c r="B11" s="86">
        <v>12</v>
      </c>
      <c r="C11" s="87" t="s">
        <v>21</v>
      </c>
      <c r="D11" s="81" t="s">
        <v>22</v>
      </c>
      <c r="E11" s="82" t="s">
        <v>23</v>
      </c>
    </row>
    <row r="12" spans="1:7" ht="28.8" x14ac:dyDescent="0.3">
      <c r="A12" s="61" t="s">
        <v>3</v>
      </c>
      <c r="B12" s="88">
        <v>12</v>
      </c>
      <c r="C12" s="29" t="s">
        <v>24</v>
      </c>
      <c r="D12" s="9" t="s">
        <v>25</v>
      </c>
      <c r="E12" s="83" t="s">
        <v>26</v>
      </c>
      <c r="F12" s="7"/>
    </row>
    <row r="13" spans="1:7" ht="28.8" x14ac:dyDescent="0.3">
      <c r="A13" s="61" t="s">
        <v>3</v>
      </c>
      <c r="B13" s="88">
        <v>12</v>
      </c>
      <c r="C13" s="29" t="s">
        <v>27</v>
      </c>
      <c r="D13" s="9" t="s">
        <v>28</v>
      </c>
      <c r="E13" s="83" t="s">
        <v>29</v>
      </c>
    </row>
    <row r="14" spans="1:7" ht="28.8" x14ac:dyDescent="0.3">
      <c r="A14" s="61" t="s">
        <v>3</v>
      </c>
      <c r="B14" s="88">
        <v>12</v>
      </c>
      <c r="C14" s="29" t="s">
        <v>30</v>
      </c>
      <c r="D14" s="9" t="s">
        <v>31</v>
      </c>
      <c r="E14" s="83" t="s">
        <v>32</v>
      </c>
    </row>
    <row r="15" spans="1:7" ht="28.8" x14ac:dyDescent="0.3">
      <c r="A15" s="61" t="s">
        <v>3</v>
      </c>
      <c r="B15" s="88">
        <v>12</v>
      </c>
      <c r="C15" s="29" t="s">
        <v>33</v>
      </c>
      <c r="D15" s="9" t="s">
        <v>34</v>
      </c>
      <c r="E15" s="84">
        <v>29205800.98</v>
      </c>
    </row>
    <row r="16" spans="1:7" ht="28.8" x14ac:dyDescent="0.3">
      <c r="A16" s="61" t="s">
        <v>3</v>
      </c>
      <c r="B16" s="88">
        <v>12</v>
      </c>
      <c r="C16" s="29" t="s">
        <v>35</v>
      </c>
      <c r="D16" s="9" t="s">
        <v>36</v>
      </c>
      <c r="E16" s="83" t="s">
        <v>37</v>
      </c>
    </row>
    <row r="17" spans="1:7" ht="28.8" x14ac:dyDescent="0.3">
      <c r="A17" s="61" t="s">
        <v>3</v>
      </c>
      <c r="B17" s="88">
        <v>12</v>
      </c>
      <c r="C17" s="29" t="s">
        <v>38</v>
      </c>
      <c r="D17" s="9" t="s">
        <v>39</v>
      </c>
      <c r="E17" s="83">
        <v>1</v>
      </c>
    </row>
    <row r="18" spans="1:7" ht="43.2" x14ac:dyDescent="0.3">
      <c r="A18" s="61" t="s">
        <v>3</v>
      </c>
      <c r="B18" s="88">
        <v>12</v>
      </c>
      <c r="C18" s="29" t="s">
        <v>40</v>
      </c>
      <c r="D18" s="9" t="s">
        <v>41</v>
      </c>
      <c r="E18" s="85" t="s">
        <v>42</v>
      </c>
    </row>
    <row r="19" spans="1:7" ht="28.8" x14ac:dyDescent="0.3">
      <c r="A19" s="61" t="s">
        <v>3</v>
      </c>
      <c r="B19" s="88">
        <v>12</v>
      </c>
      <c r="C19" s="29" t="s">
        <v>43</v>
      </c>
      <c r="D19" s="9" t="s">
        <v>44</v>
      </c>
      <c r="E19" s="85" t="s">
        <v>45</v>
      </c>
    </row>
    <row r="20" spans="1:7" ht="28.8" x14ac:dyDescent="0.3">
      <c r="A20" s="61" t="s">
        <v>3</v>
      </c>
      <c r="B20" s="88">
        <v>12</v>
      </c>
      <c r="C20" s="29" t="s">
        <v>46</v>
      </c>
      <c r="D20" s="9" t="s">
        <v>47</v>
      </c>
      <c r="E20" s="85" t="s">
        <v>48</v>
      </c>
    </row>
    <row r="21" spans="1:7" ht="28.8" x14ac:dyDescent="0.3">
      <c r="A21" s="61" t="s">
        <v>3</v>
      </c>
      <c r="B21" s="88">
        <v>12</v>
      </c>
      <c r="C21" s="29" t="s">
        <v>49</v>
      </c>
      <c r="D21" s="90" t="s">
        <v>50</v>
      </c>
      <c r="E21" s="91" t="s">
        <v>51</v>
      </c>
    </row>
    <row r="22" spans="1:7" ht="28.8" x14ac:dyDescent="0.3">
      <c r="A22" s="61" t="s">
        <v>3</v>
      </c>
      <c r="B22" s="88">
        <v>12</v>
      </c>
      <c r="C22" s="29" t="s">
        <v>52</v>
      </c>
      <c r="D22" s="90" t="s">
        <v>53</v>
      </c>
      <c r="E22" s="91" t="s">
        <v>54</v>
      </c>
    </row>
    <row r="23" spans="1:7" ht="28.8" x14ac:dyDescent="0.3">
      <c r="A23" s="61" t="s">
        <v>3</v>
      </c>
      <c r="B23" s="88">
        <v>12</v>
      </c>
      <c r="C23" s="29" t="s">
        <v>55</v>
      </c>
      <c r="D23" s="90" t="s">
        <v>56</v>
      </c>
      <c r="E23" s="91" t="s">
        <v>57</v>
      </c>
    </row>
    <row r="24" spans="1:7" ht="28.8" x14ac:dyDescent="0.3">
      <c r="A24" s="61" t="s">
        <v>3</v>
      </c>
      <c r="B24" s="88">
        <v>12</v>
      </c>
      <c r="C24" s="29" t="s">
        <v>58</v>
      </c>
      <c r="D24" s="90" t="s">
        <v>59</v>
      </c>
      <c r="E24" s="91" t="s">
        <v>60</v>
      </c>
    </row>
    <row r="25" spans="1:7" ht="28.8" x14ac:dyDescent="0.3">
      <c r="A25" s="61" t="s">
        <v>3</v>
      </c>
      <c r="B25" s="88">
        <v>12</v>
      </c>
      <c r="C25" s="29" t="s">
        <v>61</v>
      </c>
      <c r="D25" s="90" t="s">
        <v>62</v>
      </c>
      <c r="E25" s="91" t="s">
        <v>63</v>
      </c>
    </row>
    <row r="26" spans="1:7" ht="28.8" x14ac:dyDescent="0.3">
      <c r="A26" s="61" t="s">
        <v>3</v>
      </c>
      <c r="B26" s="88">
        <v>12</v>
      </c>
      <c r="C26" s="29" t="s">
        <v>64</v>
      </c>
      <c r="D26" s="90" t="s">
        <v>65</v>
      </c>
      <c r="E26" s="92" t="s">
        <v>66</v>
      </c>
    </row>
    <row r="27" spans="1:7" ht="28.8" x14ac:dyDescent="0.3">
      <c r="A27" s="61" t="s">
        <v>3</v>
      </c>
      <c r="B27" s="88">
        <v>12</v>
      </c>
      <c r="C27" s="29" t="s">
        <v>67</v>
      </c>
      <c r="D27" s="90" t="s">
        <v>68</v>
      </c>
      <c r="E27" s="93" t="s">
        <v>69</v>
      </c>
    </row>
    <row r="28" spans="1:7" ht="28.8" x14ac:dyDescent="0.3">
      <c r="A28" s="61" t="s">
        <v>3</v>
      </c>
      <c r="B28" s="88">
        <v>12</v>
      </c>
      <c r="C28" s="29" t="s">
        <v>70</v>
      </c>
      <c r="D28" s="90" t="s">
        <v>71</v>
      </c>
      <c r="E28" s="91" t="s">
        <v>72</v>
      </c>
    </row>
    <row r="29" spans="1:7" ht="28.8" x14ac:dyDescent="0.3">
      <c r="A29" s="61" t="s">
        <v>3</v>
      </c>
      <c r="B29" s="88">
        <v>12</v>
      </c>
      <c r="C29" s="29" t="s">
        <v>73</v>
      </c>
      <c r="D29" s="90" t="s">
        <v>74</v>
      </c>
      <c r="E29" s="93" t="s">
        <v>75</v>
      </c>
      <c r="G29" s="19"/>
    </row>
    <row r="30" spans="1:7" ht="28.8" x14ac:dyDescent="0.3">
      <c r="A30" s="61" t="s">
        <v>3</v>
      </c>
      <c r="B30" s="88">
        <v>12</v>
      </c>
      <c r="C30" s="29" t="s">
        <v>76</v>
      </c>
      <c r="D30" s="90" t="s">
        <v>77</v>
      </c>
      <c r="E30" s="94" t="s">
        <v>78</v>
      </c>
    </row>
    <row r="31" spans="1:7" ht="28.8" x14ac:dyDescent="0.3">
      <c r="A31" s="61" t="s">
        <v>3</v>
      </c>
      <c r="B31" s="88">
        <v>12</v>
      </c>
      <c r="C31" s="29" t="s">
        <v>79</v>
      </c>
      <c r="D31" s="90" t="s">
        <v>80</v>
      </c>
      <c r="E31" s="94" t="s">
        <v>81</v>
      </c>
    </row>
    <row r="32" spans="1:7" ht="28.8" x14ac:dyDescent="0.3">
      <c r="A32" s="61" t="s">
        <v>3</v>
      </c>
      <c r="B32" s="88">
        <v>12</v>
      </c>
      <c r="C32" s="29" t="s">
        <v>82</v>
      </c>
      <c r="D32" s="90" t="s">
        <v>83</v>
      </c>
      <c r="E32" s="94" t="s">
        <v>84</v>
      </c>
    </row>
    <row r="33" spans="1:7" ht="28.8" x14ac:dyDescent="0.3">
      <c r="A33" s="61" t="s">
        <v>3</v>
      </c>
      <c r="B33" s="88">
        <v>12</v>
      </c>
      <c r="C33" s="29" t="s">
        <v>85</v>
      </c>
      <c r="D33" s="90" t="s">
        <v>86</v>
      </c>
      <c r="E33" s="94" t="s">
        <v>87</v>
      </c>
    </row>
    <row r="34" spans="1:7" ht="28.8" x14ac:dyDescent="0.3">
      <c r="A34" s="61" t="s">
        <v>3</v>
      </c>
      <c r="B34" s="88">
        <v>12</v>
      </c>
      <c r="C34" s="29" t="s">
        <v>88</v>
      </c>
      <c r="D34" s="90" t="s">
        <v>89</v>
      </c>
      <c r="E34" s="94" t="s">
        <v>90</v>
      </c>
    </row>
    <row r="35" spans="1:7" ht="28.8" x14ac:dyDescent="0.3">
      <c r="A35" s="61" t="s">
        <v>3</v>
      </c>
      <c r="B35" s="88">
        <v>12</v>
      </c>
      <c r="C35" s="29" t="s">
        <v>91</v>
      </c>
      <c r="D35" s="90" t="s">
        <v>92</v>
      </c>
      <c r="E35" s="94" t="s">
        <v>93</v>
      </c>
    </row>
    <row r="36" spans="1:7" ht="29.4" thickBot="1" x14ac:dyDescent="0.35">
      <c r="A36" s="61" t="s">
        <v>3</v>
      </c>
      <c r="B36" s="89">
        <v>12</v>
      </c>
      <c r="C36" s="33" t="s">
        <v>94</v>
      </c>
      <c r="D36" s="95" t="s">
        <v>95</v>
      </c>
      <c r="E36" s="96" t="s">
        <v>96</v>
      </c>
      <c r="G36" s="20"/>
    </row>
  </sheetData>
  <mergeCells count="4">
    <mergeCell ref="B1:F1"/>
    <mergeCell ref="B2:D2"/>
    <mergeCell ref="E2:F2"/>
    <mergeCell ref="B10:E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23E14-64B9-4D7B-B56C-432304F94DB5}">
  <sheetPr>
    <tabColor theme="9" tint="0.39997558519241921"/>
  </sheetPr>
  <dimension ref="A1:K654"/>
  <sheetViews>
    <sheetView zoomScale="90" zoomScaleNormal="90" workbookViewId="0">
      <pane xSplit="4" ySplit="3" topLeftCell="E4" activePane="bottomRight" state="frozen"/>
      <selection pane="topRight" activeCell="G1" sqref="G1"/>
      <selection pane="bottomLeft" activeCell="A3" sqref="A3"/>
      <selection pane="bottomRight" activeCell="D5" sqref="D5"/>
    </sheetView>
  </sheetViews>
  <sheetFormatPr defaultColWidth="28.33203125" defaultRowHeight="14.4" x14ac:dyDescent="0.3"/>
  <cols>
    <col min="1" max="1" width="28.33203125" style="5" customWidth="1"/>
    <col min="2" max="2" width="28.33203125" style="35" customWidth="1"/>
    <col min="3" max="3" width="10.33203125" style="35" customWidth="1"/>
    <col min="4" max="4" width="47.33203125" style="42" customWidth="1"/>
  </cols>
  <sheetData>
    <row r="1" spans="1:11" ht="43.95" customHeight="1" thickBot="1" x14ac:dyDescent="0.35">
      <c r="A1" s="171" t="s">
        <v>97</v>
      </c>
      <c r="B1" s="171"/>
      <c r="C1" s="171"/>
      <c r="D1" s="171"/>
    </row>
    <row r="2" spans="1:11" s="1" customFormat="1" ht="67.2" customHeight="1" x14ac:dyDescent="0.3">
      <c r="A2" s="168" t="s">
        <v>98</v>
      </c>
      <c r="B2" s="169"/>
      <c r="C2" s="169"/>
      <c r="D2" s="170"/>
    </row>
    <row r="3" spans="1:11" ht="49.5" customHeight="1" thickBot="1" x14ac:dyDescent="0.35">
      <c r="A3" s="21" t="s">
        <v>99</v>
      </c>
      <c r="B3" s="22" t="s">
        <v>100</v>
      </c>
      <c r="C3" s="22" t="s">
        <v>101</v>
      </c>
      <c r="D3" s="23" t="s">
        <v>102</v>
      </c>
      <c r="H3" s="2"/>
      <c r="J3" s="2"/>
      <c r="K3" s="2"/>
    </row>
    <row r="4" spans="1:11" ht="60" customHeight="1" x14ac:dyDescent="0.3">
      <c r="A4" s="24" t="s">
        <v>103</v>
      </c>
      <c r="B4" s="27">
        <v>1</v>
      </c>
      <c r="C4" s="28" t="s">
        <v>104</v>
      </c>
      <c r="D4" s="36" t="s">
        <v>105</v>
      </c>
    </row>
    <row r="5" spans="1:11" ht="45" customHeight="1" x14ac:dyDescent="0.3">
      <c r="A5" s="25" t="s">
        <v>103</v>
      </c>
      <c r="B5" s="29">
        <v>1</v>
      </c>
      <c r="C5" s="29" t="s">
        <v>106</v>
      </c>
      <c r="D5" s="37" t="s">
        <v>107</v>
      </c>
    </row>
    <row r="6" spans="1:11" ht="45" customHeight="1" x14ac:dyDescent="0.3">
      <c r="A6" s="25" t="s">
        <v>103</v>
      </c>
      <c r="B6" s="29">
        <v>1</v>
      </c>
      <c r="C6" s="29" t="s">
        <v>108</v>
      </c>
      <c r="D6" s="38" t="s">
        <v>109</v>
      </c>
    </row>
    <row r="7" spans="1:11" ht="45" customHeight="1" x14ac:dyDescent="0.3">
      <c r="A7" s="25" t="s">
        <v>103</v>
      </c>
      <c r="B7" s="29">
        <v>1</v>
      </c>
      <c r="C7" s="29" t="s">
        <v>110</v>
      </c>
      <c r="D7" s="38" t="s">
        <v>111</v>
      </c>
    </row>
    <row r="8" spans="1:11" ht="60" customHeight="1" x14ac:dyDescent="0.3">
      <c r="A8" s="25" t="s">
        <v>103</v>
      </c>
      <c r="B8" s="29">
        <v>1</v>
      </c>
      <c r="C8" s="29" t="s">
        <v>112</v>
      </c>
      <c r="D8" s="38" t="s">
        <v>113</v>
      </c>
    </row>
    <row r="9" spans="1:11" ht="45" customHeight="1" x14ac:dyDescent="0.3">
      <c r="A9" s="25" t="s">
        <v>103</v>
      </c>
      <c r="B9" s="29">
        <v>1</v>
      </c>
      <c r="C9" s="29" t="s">
        <v>114</v>
      </c>
      <c r="D9" s="38" t="s">
        <v>115</v>
      </c>
    </row>
    <row r="10" spans="1:11" ht="45" customHeight="1" x14ac:dyDescent="0.3">
      <c r="A10" s="25" t="s">
        <v>103</v>
      </c>
      <c r="B10" s="29">
        <v>1</v>
      </c>
      <c r="C10" s="29" t="s">
        <v>116</v>
      </c>
      <c r="D10" s="38" t="s">
        <v>117</v>
      </c>
    </row>
    <row r="11" spans="1:11" ht="105" customHeight="1" x14ac:dyDescent="0.3">
      <c r="A11" s="25" t="s">
        <v>103</v>
      </c>
      <c r="B11" s="29">
        <v>1</v>
      </c>
      <c r="C11" s="29" t="s">
        <v>118</v>
      </c>
      <c r="D11" s="38" t="s">
        <v>119</v>
      </c>
    </row>
    <row r="12" spans="1:11" ht="45" customHeight="1" x14ac:dyDescent="0.3">
      <c r="A12" s="25" t="s">
        <v>103</v>
      </c>
      <c r="B12" s="29">
        <v>1</v>
      </c>
      <c r="C12" s="29" t="s">
        <v>120</v>
      </c>
      <c r="D12" s="38" t="s">
        <v>121</v>
      </c>
    </row>
    <row r="13" spans="1:11" ht="45" customHeight="1" x14ac:dyDescent="0.3">
      <c r="A13" s="25" t="s">
        <v>103</v>
      </c>
      <c r="B13" s="29">
        <v>1</v>
      </c>
      <c r="C13" s="29" t="s">
        <v>122</v>
      </c>
      <c r="D13" s="38" t="s">
        <v>123</v>
      </c>
    </row>
    <row r="14" spans="1:11" ht="45" customHeight="1" x14ac:dyDescent="0.3">
      <c r="A14" s="25" t="s">
        <v>103</v>
      </c>
      <c r="B14" s="29">
        <v>1</v>
      </c>
      <c r="C14" s="29" t="s">
        <v>124</v>
      </c>
      <c r="D14" s="38" t="s">
        <v>125</v>
      </c>
    </row>
    <row r="15" spans="1:11" ht="45" customHeight="1" x14ac:dyDescent="0.3">
      <c r="A15" s="25" t="s">
        <v>103</v>
      </c>
      <c r="B15" s="29">
        <v>1</v>
      </c>
      <c r="C15" s="29" t="s">
        <v>126</v>
      </c>
      <c r="D15" s="38" t="s">
        <v>127</v>
      </c>
    </row>
    <row r="16" spans="1:11" ht="45" customHeight="1" x14ac:dyDescent="0.3">
      <c r="A16" s="25" t="s">
        <v>103</v>
      </c>
      <c r="B16" s="29">
        <v>1</v>
      </c>
      <c r="C16" s="29" t="s">
        <v>128</v>
      </c>
      <c r="D16" s="38" t="s">
        <v>129</v>
      </c>
    </row>
    <row r="17" spans="1:4" ht="45" customHeight="1" x14ac:dyDescent="0.3">
      <c r="A17" s="25" t="s">
        <v>103</v>
      </c>
      <c r="B17" s="29">
        <v>1</v>
      </c>
      <c r="C17" s="29" t="s">
        <v>130</v>
      </c>
      <c r="D17" s="38" t="s">
        <v>131</v>
      </c>
    </row>
    <row r="18" spans="1:4" ht="45" customHeight="1" x14ac:dyDescent="0.3">
      <c r="A18" s="25" t="s">
        <v>103</v>
      </c>
      <c r="B18" s="29">
        <v>1</v>
      </c>
      <c r="C18" s="29" t="s">
        <v>132</v>
      </c>
      <c r="D18" s="38" t="s">
        <v>133</v>
      </c>
    </row>
    <row r="19" spans="1:4" ht="45" customHeight="1" x14ac:dyDescent="0.3">
      <c r="A19" s="25" t="s">
        <v>103</v>
      </c>
      <c r="B19" s="29">
        <v>1</v>
      </c>
      <c r="C19" s="29" t="s">
        <v>134</v>
      </c>
      <c r="D19" s="38" t="s">
        <v>135</v>
      </c>
    </row>
    <row r="20" spans="1:4" ht="60" customHeight="1" x14ac:dyDescent="0.3">
      <c r="A20" s="25" t="s">
        <v>103</v>
      </c>
      <c r="B20" s="29">
        <v>1</v>
      </c>
      <c r="C20" s="29" t="s">
        <v>136</v>
      </c>
      <c r="D20" s="38" t="s">
        <v>137</v>
      </c>
    </row>
    <row r="21" spans="1:4" ht="45" customHeight="1" x14ac:dyDescent="0.3">
      <c r="A21" s="25" t="s">
        <v>103</v>
      </c>
      <c r="B21" s="29">
        <v>1</v>
      </c>
      <c r="C21" s="29" t="s">
        <v>138</v>
      </c>
      <c r="D21" s="38" t="s">
        <v>139</v>
      </c>
    </row>
    <row r="22" spans="1:4" ht="60" customHeight="1" x14ac:dyDescent="0.3">
      <c r="A22" s="25" t="s">
        <v>103</v>
      </c>
      <c r="B22" s="29">
        <v>1</v>
      </c>
      <c r="C22" s="29" t="s">
        <v>140</v>
      </c>
      <c r="D22" s="38" t="s">
        <v>141</v>
      </c>
    </row>
    <row r="23" spans="1:4" ht="60" customHeight="1" x14ac:dyDescent="0.3">
      <c r="A23" s="25" t="s">
        <v>103</v>
      </c>
      <c r="B23" s="29">
        <v>1</v>
      </c>
      <c r="C23" s="29" t="s">
        <v>142</v>
      </c>
      <c r="D23" s="38" t="s">
        <v>143</v>
      </c>
    </row>
    <row r="24" spans="1:4" ht="75" customHeight="1" x14ac:dyDescent="0.3">
      <c r="A24" s="25" t="s">
        <v>103</v>
      </c>
      <c r="B24" s="29">
        <v>1</v>
      </c>
      <c r="C24" s="29" t="s">
        <v>144</v>
      </c>
      <c r="D24" s="38" t="s">
        <v>145</v>
      </c>
    </row>
    <row r="25" spans="1:4" ht="45" customHeight="1" x14ac:dyDescent="0.3">
      <c r="A25" s="25" t="s">
        <v>103</v>
      </c>
      <c r="B25" s="29">
        <v>1</v>
      </c>
      <c r="C25" s="29" t="s">
        <v>146</v>
      </c>
      <c r="D25" s="38" t="s">
        <v>147</v>
      </c>
    </row>
    <row r="26" spans="1:4" ht="45" customHeight="1" x14ac:dyDescent="0.3">
      <c r="A26" s="25" t="s">
        <v>103</v>
      </c>
      <c r="B26" s="29">
        <v>1</v>
      </c>
      <c r="C26" s="29" t="s">
        <v>148</v>
      </c>
      <c r="D26" s="38" t="s">
        <v>149</v>
      </c>
    </row>
    <row r="27" spans="1:4" ht="45" customHeight="1" x14ac:dyDescent="0.3">
      <c r="A27" s="25" t="s">
        <v>103</v>
      </c>
      <c r="B27" s="29">
        <v>1</v>
      </c>
      <c r="C27" s="29" t="s">
        <v>150</v>
      </c>
      <c r="D27" s="38" t="s">
        <v>151</v>
      </c>
    </row>
    <row r="28" spans="1:4" ht="60" customHeight="1" x14ac:dyDescent="0.3">
      <c r="A28" s="25" t="s">
        <v>103</v>
      </c>
      <c r="B28" s="29">
        <v>1</v>
      </c>
      <c r="C28" s="29" t="s">
        <v>152</v>
      </c>
      <c r="D28" s="38" t="s">
        <v>153</v>
      </c>
    </row>
    <row r="29" spans="1:4" ht="90" customHeight="1" x14ac:dyDescent="0.3">
      <c r="A29" s="25" t="s">
        <v>103</v>
      </c>
      <c r="B29" s="29">
        <v>1</v>
      </c>
      <c r="C29" s="29" t="s">
        <v>154</v>
      </c>
      <c r="D29" s="38" t="s">
        <v>155</v>
      </c>
    </row>
    <row r="30" spans="1:4" ht="45" customHeight="1" x14ac:dyDescent="0.3">
      <c r="A30" s="25" t="s">
        <v>103</v>
      </c>
      <c r="B30" s="29">
        <v>1</v>
      </c>
      <c r="C30" s="29" t="s">
        <v>156</v>
      </c>
      <c r="D30" s="38" t="s">
        <v>157</v>
      </c>
    </row>
    <row r="31" spans="1:4" ht="45" customHeight="1" x14ac:dyDescent="0.3">
      <c r="A31" s="25" t="s">
        <v>103</v>
      </c>
      <c r="B31" s="29">
        <v>1</v>
      </c>
      <c r="C31" s="29" t="s">
        <v>158</v>
      </c>
      <c r="D31" s="38" t="s">
        <v>159</v>
      </c>
    </row>
    <row r="32" spans="1:4" ht="45" customHeight="1" x14ac:dyDescent="0.3">
      <c r="A32" s="25" t="s">
        <v>103</v>
      </c>
      <c r="B32" s="29">
        <v>1</v>
      </c>
      <c r="C32" s="29" t="s">
        <v>160</v>
      </c>
      <c r="D32" s="38" t="s">
        <v>161</v>
      </c>
    </row>
    <row r="33" spans="1:4" ht="75" customHeight="1" x14ac:dyDescent="0.3">
      <c r="A33" s="25" t="s">
        <v>103</v>
      </c>
      <c r="B33" s="29">
        <v>1</v>
      </c>
      <c r="C33" s="29" t="s">
        <v>162</v>
      </c>
      <c r="D33" s="38" t="s">
        <v>163</v>
      </c>
    </row>
    <row r="34" spans="1:4" ht="45" customHeight="1" x14ac:dyDescent="0.3">
      <c r="A34" s="25" t="s">
        <v>103</v>
      </c>
      <c r="B34" s="29">
        <v>1</v>
      </c>
      <c r="C34" s="29" t="s">
        <v>164</v>
      </c>
      <c r="D34" s="38" t="s">
        <v>165</v>
      </c>
    </row>
    <row r="35" spans="1:4" ht="45" customHeight="1" x14ac:dyDescent="0.3">
      <c r="A35" s="25" t="s">
        <v>103</v>
      </c>
      <c r="B35" s="29">
        <v>1</v>
      </c>
      <c r="C35" s="29" t="s">
        <v>166</v>
      </c>
      <c r="D35" s="38" t="s">
        <v>167</v>
      </c>
    </row>
    <row r="36" spans="1:4" ht="45" customHeight="1" x14ac:dyDescent="0.3">
      <c r="A36" s="25" t="s">
        <v>103</v>
      </c>
      <c r="B36" s="29">
        <v>1</v>
      </c>
      <c r="C36" s="29" t="s">
        <v>168</v>
      </c>
      <c r="D36" s="38" t="s">
        <v>169</v>
      </c>
    </row>
    <row r="37" spans="1:4" ht="45" customHeight="1" x14ac:dyDescent="0.3">
      <c r="A37" s="25" t="s">
        <v>103</v>
      </c>
      <c r="B37" s="29">
        <v>1</v>
      </c>
      <c r="C37" s="29" t="s">
        <v>170</v>
      </c>
      <c r="D37" s="38" t="s">
        <v>171</v>
      </c>
    </row>
    <row r="38" spans="1:4" ht="45" customHeight="1" x14ac:dyDescent="0.3">
      <c r="A38" s="25" t="s">
        <v>103</v>
      </c>
      <c r="B38" s="29">
        <v>1</v>
      </c>
      <c r="C38" s="29" t="s">
        <v>172</v>
      </c>
      <c r="D38" s="38" t="s">
        <v>173</v>
      </c>
    </row>
    <row r="39" spans="1:4" ht="60" customHeight="1" x14ac:dyDescent="0.3">
      <c r="A39" s="25" t="s">
        <v>103</v>
      </c>
      <c r="B39" s="29">
        <v>1</v>
      </c>
      <c r="C39" s="29" t="s">
        <v>174</v>
      </c>
      <c r="D39" s="38" t="s">
        <v>175</v>
      </c>
    </row>
    <row r="40" spans="1:4" ht="45" customHeight="1" x14ac:dyDescent="0.3">
      <c r="A40" s="25" t="s">
        <v>103</v>
      </c>
      <c r="B40" s="29">
        <v>1</v>
      </c>
      <c r="C40" s="29" t="s">
        <v>176</v>
      </c>
      <c r="D40" s="38" t="s">
        <v>177</v>
      </c>
    </row>
    <row r="41" spans="1:4" ht="45" customHeight="1" x14ac:dyDescent="0.3">
      <c r="A41" s="25" t="s">
        <v>103</v>
      </c>
      <c r="B41" s="29">
        <v>1</v>
      </c>
      <c r="C41" s="29" t="s">
        <v>178</v>
      </c>
      <c r="D41" s="38" t="s">
        <v>179</v>
      </c>
    </row>
    <row r="42" spans="1:4" ht="60" customHeight="1" x14ac:dyDescent="0.3">
      <c r="A42" s="25" t="s">
        <v>103</v>
      </c>
      <c r="B42" s="29">
        <v>1</v>
      </c>
      <c r="C42" s="29" t="s">
        <v>180</v>
      </c>
      <c r="D42" s="38" t="s">
        <v>181</v>
      </c>
    </row>
    <row r="43" spans="1:4" ht="45" customHeight="1" x14ac:dyDescent="0.3">
      <c r="A43" s="25" t="s">
        <v>103</v>
      </c>
      <c r="B43" s="29">
        <v>1</v>
      </c>
      <c r="C43" s="29" t="s">
        <v>182</v>
      </c>
      <c r="D43" s="38" t="s">
        <v>183</v>
      </c>
    </row>
    <row r="44" spans="1:4" ht="45" customHeight="1" x14ac:dyDescent="0.3">
      <c r="A44" s="25" t="s">
        <v>103</v>
      </c>
      <c r="B44" s="29">
        <v>1</v>
      </c>
      <c r="C44" s="29" t="s">
        <v>184</v>
      </c>
      <c r="D44" s="38" t="s">
        <v>185</v>
      </c>
    </row>
    <row r="45" spans="1:4" ht="60" customHeight="1" x14ac:dyDescent="0.3">
      <c r="A45" s="25" t="s">
        <v>103</v>
      </c>
      <c r="B45" s="29">
        <v>1</v>
      </c>
      <c r="C45" s="29" t="s">
        <v>186</v>
      </c>
      <c r="D45" s="38" t="s">
        <v>187</v>
      </c>
    </row>
    <row r="46" spans="1:4" ht="45" customHeight="1" x14ac:dyDescent="0.3">
      <c r="A46" s="25" t="s">
        <v>103</v>
      </c>
      <c r="B46" s="29">
        <v>1</v>
      </c>
      <c r="C46" s="29" t="s">
        <v>188</v>
      </c>
      <c r="D46" s="38" t="s">
        <v>189</v>
      </c>
    </row>
    <row r="47" spans="1:4" ht="75" customHeight="1" x14ac:dyDescent="0.3">
      <c r="A47" s="25" t="s">
        <v>103</v>
      </c>
      <c r="B47" s="29">
        <v>1</v>
      </c>
      <c r="C47" s="29" t="s">
        <v>190</v>
      </c>
      <c r="D47" s="38" t="s">
        <v>191</v>
      </c>
    </row>
    <row r="48" spans="1:4" ht="60" customHeight="1" x14ac:dyDescent="0.3">
      <c r="A48" s="25" t="s">
        <v>103</v>
      </c>
      <c r="B48" s="29">
        <v>1</v>
      </c>
      <c r="C48" s="29" t="s">
        <v>192</v>
      </c>
      <c r="D48" s="38" t="s">
        <v>193</v>
      </c>
    </row>
    <row r="49" spans="1:4" ht="60" customHeight="1" x14ac:dyDescent="0.3">
      <c r="A49" s="25" t="s">
        <v>103</v>
      </c>
      <c r="B49" s="29">
        <v>1</v>
      </c>
      <c r="C49" s="29" t="s">
        <v>194</v>
      </c>
      <c r="D49" s="38" t="s">
        <v>195</v>
      </c>
    </row>
    <row r="50" spans="1:4" ht="45" customHeight="1" x14ac:dyDescent="0.3">
      <c r="A50" s="25" t="s">
        <v>103</v>
      </c>
      <c r="B50" s="29">
        <v>1</v>
      </c>
      <c r="C50" s="29" t="s">
        <v>196</v>
      </c>
      <c r="D50" s="38" t="s">
        <v>197</v>
      </c>
    </row>
    <row r="51" spans="1:4" ht="90" customHeight="1" x14ac:dyDescent="0.3">
      <c r="A51" s="25" t="s">
        <v>103</v>
      </c>
      <c r="B51" s="29">
        <v>1</v>
      </c>
      <c r="C51" s="29" t="s">
        <v>198</v>
      </c>
      <c r="D51" s="38" t="s">
        <v>199</v>
      </c>
    </row>
    <row r="52" spans="1:4" ht="60" customHeight="1" x14ac:dyDescent="0.3">
      <c r="A52" s="25" t="s">
        <v>103</v>
      </c>
      <c r="B52" s="29">
        <v>1</v>
      </c>
      <c r="C52" s="29" t="s">
        <v>200</v>
      </c>
      <c r="D52" s="38" t="s">
        <v>201</v>
      </c>
    </row>
    <row r="53" spans="1:4" ht="90" customHeight="1" x14ac:dyDescent="0.3">
      <c r="A53" s="25" t="s">
        <v>103</v>
      </c>
      <c r="B53" s="29">
        <v>1</v>
      </c>
      <c r="C53" s="29" t="s">
        <v>202</v>
      </c>
      <c r="D53" s="38" t="s">
        <v>203</v>
      </c>
    </row>
    <row r="54" spans="1:4" ht="60" customHeight="1" x14ac:dyDescent="0.3">
      <c r="A54" s="25" t="s">
        <v>103</v>
      </c>
      <c r="B54" s="29">
        <v>1</v>
      </c>
      <c r="C54" s="29" t="s">
        <v>204</v>
      </c>
      <c r="D54" s="38" t="s">
        <v>205</v>
      </c>
    </row>
    <row r="55" spans="1:4" ht="45" customHeight="1" x14ac:dyDescent="0.3">
      <c r="A55" s="25" t="s">
        <v>103</v>
      </c>
      <c r="B55" s="29">
        <v>1</v>
      </c>
      <c r="C55" s="29" t="s">
        <v>206</v>
      </c>
      <c r="D55" s="38" t="s">
        <v>207</v>
      </c>
    </row>
    <row r="56" spans="1:4" ht="45" customHeight="1" x14ac:dyDescent="0.3">
      <c r="A56" s="25" t="s">
        <v>103</v>
      </c>
      <c r="B56" s="29">
        <v>1</v>
      </c>
      <c r="C56" s="29" t="s">
        <v>208</v>
      </c>
      <c r="D56" s="38" t="s">
        <v>209</v>
      </c>
    </row>
    <row r="57" spans="1:4" ht="45" customHeight="1" x14ac:dyDescent="0.3">
      <c r="A57" s="25" t="s">
        <v>103</v>
      </c>
      <c r="B57" s="29">
        <v>1</v>
      </c>
      <c r="C57" s="29" t="s">
        <v>210</v>
      </c>
      <c r="D57" s="38" t="s">
        <v>211</v>
      </c>
    </row>
    <row r="58" spans="1:4" ht="45" customHeight="1" x14ac:dyDescent="0.3">
      <c r="A58" s="25" t="s">
        <v>103</v>
      </c>
      <c r="B58" s="29">
        <v>1</v>
      </c>
      <c r="C58" s="29" t="s">
        <v>212</v>
      </c>
      <c r="D58" s="38" t="s">
        <v>213</v>
      </c>
    </row>
    <row r="59" spans="1:4" ht="45" customHeight="1" x14ac:dyDescent="0.3">
      <c r="A59" s="25" t="s">
        <v>103</v>
      </c>
      <c r="B59" s="29">
        <v>1</v>
      </c>
      <c r="C59" s="29" t="s">
        <v>214</v>
      </c>
      <c r="D59" s="38" t="s">
        <v>215</v>
      </c>
    </row>
    <row r="60" spans="1:4" ht="60" customHeight="1" x14ac:dyDescent="0.3">
      <c r="A60" s="25" t="s">
        <v>103</v>
      </c>
      <c r="B60" s="29">
        <v>1</v>
      </c>
      <c r="C60" s="29" t="s">
        <v>216</v>
      </c>
      <c r="D60" s="38" t="s">
        <v>217</v>
      </c>
    </row>
    <row r="61" spans="1:4" ht="75" customHeight="1" x14ac:dyDescent="0.3">
      <c r="A61" s="25" t="s">
        <v>103</v>
      </c>
      <c r="B61" s="29">
        <v>1</v>
      </c>
      <c r="C61" s="29" t="s">
        <v>218</v>
      </c>
      <c r="D61" s="38" t="s">
        <v>219</v>
      </c>
    </row>
    <row r="62" spans="1:4" ht="60" customHeight="1" x14ac:dyDescent="0.3">
      <c r="A62" s="25" t="s">
        <v>103</v>
      </c>
      <c r="B62" s="29">
        <v>1</v>
      </c>
      <c r="C62" s="29" t="s">
        <v>220</v>
      </c>
      <c r="D62" s="38" t="s">
        <v>221</v>
      </c>
    </row>
    <row r="63" spans="1:4" ht="45" customHeight="1" x14ac:dyDescent="0.3">
      <c r="A63" s="25" t="s">
        <v>103</v>
      </c>
      <c r="B63" s="29">
        <v>1</v>
      </c>
      <c r="C63" s="29" t="s">
        <v>222</v>
      </c>
      <c r="D63" s="38" t="s">
        <v>223</v>
      </c>
    </row>
    <row r="64" spans="1:4" ht="45" customHeight="1" x14ac:dyDescent="0.3">
      <c r="A64" s="25" t="s">
        <v>103</v>
      </c>
      <c r="B64" s="29">
        <v>1</v>
      </c>
      <c r="C64" s="29" t="s">
        <v>224</v>
      </c>
      <c r="D64" s="38" t="s">
        <v>225</v>
      </c>
    </row>
    <row r="65" spans="1:4" ht="45" customHeight="1" x14ac:dyDescent="0.3">
      <c r="A65" s="25" t="s">
        <v>103</v>
      </c>
      <c r="B65" s="29">
        <v>1</v>
      </c>
      <c r="C65" s="29" t="s">
        <v>226</v>
      </c>
      <c r="D65" s="38" t="s">
        <v>227</v>
      </c>
    </row>
    <row r="66" spans="1:4" ht="45" customHeight="1" x14ac:dyDescent="0.3">
      <c r="A66" s="25" t="s">
        <v>103</v>
      </c>
      <c r="B66" s="29">
        <v>1</v>
      </c>
      <c r="C66" s="29" t="s">
        <v>228</v>
      </c>
      <c r="D66" s="38" t="s">
        <v>229</v>
      </c>
    </row>
    <row r="67" spans="1:4" ht="45" customHeight="1" x14ac:dyDescent="0.3">
      <c r="A67" s="25" t="s">
        <v>103</v>
      </c>
      <c r="B67" s="29">
        <v>1</v>
      </c>
      <c r="C67" s="29" t="s">
        <v>230</v>
      </c>
      <c r="D67" s="38" t="s">
        <v>231</v>
      </c>
    </row>
    <row r="68" spans="1:4" ht="45" customHeight="1" x14ac:dyDescent="0.3">
      <c r="A68" s="25" t="s">
        <v>103</v>
      </c>
      <c r="B68" s="29">
        <v>1</v>
      </c>
      <c r="C68" s="29" t="s">
        <v>232</v>
      </c>
      <c r="D68" s="38" t="s">
        <v>233</v>
      </c>
    </row>
    <row r="69" spans="1:4" ht="45" customHeight="1" x14ac:dyDescent="0.3">
      <c r="A69" s="25" t="s">
        <v>103</v>
      </c>
      <c r="B69" s="29">
        <v>1</v>
      </c>
      <c r="C69" s="29" t="s">
        <v>234</v>
      </c>
      <c r="D69" s="38" t="s">
        <v>235</v>
      </c>
    </row>
    <row r="70" spans="1:4" ht="60" customHeight="1" x14ac:dyDescent="0.3">
      <c r="A70" s="25" t="s">
        <v>103</v>
      </c>
      <c r="B70" s="29">
        <v>1</v>
      </c>
      <c r="C70" s="29" t="s">
        <v>236</v>
      </c>
      <c r="D70" s="38" t="s">
        <v>237</v>
      </c>
    </row>
    <row r="71" spans="1:4" ht="45" customHeight="1" x14ac:dyDescent="0.3">
      <c r="A71" s="25" t="s">
        <v>103</v>
      </c>
      <c r="B71" s="29">
        <v>1</v>
      </c>
      <c r="C71" s="29" t="s">
        <v>238</v>
      </c>
      <c r="D71" s="38" t="s">
        <v>239</v>
      </c>
    </row>
    <row r="72" spans="1:4" ht="75" customHeight="1" x14ac:dyDescent="0.3">
      <c r="A72" s="25" t="s">
        <v>103</v>
      </c>
      <c r="B72" s="29">
        <v>1</v>
      </c>
      <c r="C72" s="29" t="s">
        <v>240</v>
      </c>
      <c r="D72" s="38" t="s">
        <v>241</v>
      </c>
    </row>
    <row r="73" spans="1:4" ht="60" customHeight="1" x14ac:dyDescent="0.3">
      <c r="A73" s="25" t="s">
        <v>103</v>
      </c>
      <c r="B73" s="29">
        <v>1</v>
      </c>
      <c r="C73" s="29" t="s">
        <v>242</v>
      </c>
      <c r="D73" s="38" t="s">
        <v>243</v>
      </c>
    </row>
    <row r="74" spans="1:4" ht="60" customHeight="1" x14ac:dyDescent="0.3">
      <c r="A74" s="25" t="s">
        <v>103</v>
      </c>
      <c r="B74" s="29">
        <v>1</v>
      </c>
      <c r="C74" s="29" t="s">
        <v>244</v>
      </c>
      <c r="D74" s="38" t="s">
        <v>245</v>
      </c>
    </row>
    <row r="75" spans="1:4" ht="45" customHeight="1" x14ac:dyDescent="0.3">
      <c r="A75" s="25" t="s">
        <v>103</v>
      </c>
      <c r="B75" s="29">
        <v>1</v>
      </c>
      <c r="C75" s="29" t="s">
        <v>246</v>
      </c>
      <c r="D75" s="38" t="s">
        <v>247</v>
      </c>
    </row>
    <row r="76" spans="1:4" ht="45" customHeight="1" x14ac:dyDescent="0.3">
      <c r="A76" s="25" t="s">
        <v>103</v>
      </c>
      <c r="B76" s="29">
        <v>1</v>
      </c>
      <c r="C76" s="29" t="s">
        <v>248</v>
      </c>
      <c r="D76" s="38" t="s">
        <v>249</v>
      </c>
    </row>
    <row r="77" spans="1:4" ht="45" customHeight="1" x14ac:dyDescent="0.3">
      <c r="A77" s="25" t="s">
        <v>103</v>
      </c>
      <c r="B77" s="29">
        <v>1</v>
      </c>
      <c r="C77" s="29" t="s">
        <v>250</v>
      </c>
      <c r="D77" s="38" t="s">
        <v>251</v>
      </c>
    </row>
    <row r="78" spans="1:4" ht="60" customHeight="1" x14ac:dyDescent="0.3">
      <c r="A78" s="25" t="s">
        <v>103</v>
      </c>
      <c r="B78" s="29">
        <v>1</v>
      </c>
      <c r="C78" s="29" t="s">
        <v>252</v>
      </c>
      <c r="D78" s="38" t="s">
        <v>253</v>
      </c>
    </row>
    <row r="79" spans="1:4" ht="45" customHeight="1" x14ac:dyDescent="0.3">
      <c r="A79" s="25" t="s">
        <v>103</v>
      </c>
      <c r="B79" s="29">
        <v>1</v>
      </c>
      <c r="C79" s="29" t="s">
        <v>254</v>
      </c>
      <c r="D79" s="38" t="s">
        <v>255</v>
      </c>
    </row>
    <row r="80" spans="1:4" ht="45" customHeight="1" x14ac:dyDescent="0.3">
      <c r="A80" s="25" t="s">
        <v>103</v>
      </c>
      <c r="B80" s="29">
        <v>1</v>
      </c>
      <c r="C80" s="29" t="s">
        <v>256</v>
      </c>
      <c r="D80" s="38" t="s">
        <v>257</v>
      </c>
    </row>
    <row r="81" spans="1:4" ht="60" customHeight="1" x14ac:dyDescent="0.3">
      <c r="A81" s="25" t="s">
        <v>103</v>
      </c>
      <c r="B81" s="29">
        <v>1</v>
      </c>
      <c r="C81" s="29" t="s">
        <v>258</v>
      </c>
      <c r="D81" s="38" t="s">
        <v>259</v>
      </c>
    </row>
    <row r="82" spans="1:4" ht="90" customHeight="1" x14ac:dyDescent="0.3">
      <c r="A82" s="25" t="s">
        <v>103</v>
      </c>
      <c r="B82" s="29">
        <v>1</v>
      </c>
      <c r="C82" s="29" t="s">
        <v>260</v>
      </c>
      <c r="D82" s="38" t="s">
        <v>261</v>
      </c>
    </row>
    <row r="83" spans="1:4" ht="75" customHeight="1" x14ac:dyDescent="0.3">
      <c r="A83" s="25" t="s">
        <v>103</v>
      </c>
      <c r="B83" s="29">
        <v>1</v>
      </c>
      <c r="C83" s="29" t="s">
        <v>262</v>
      </c>
      <c r="D83" s="38" t="s">
        <v>263</v>
      </c>
    </row>
    <row r="84" spans="1:4" ht="75" customHeight="1" x14ac:dyDescent="0.3">
      <c r="A84" s="25" t="s">
        <v>103</v>
      </c>
      <c r="B84" s="29">
        <v>1</v>
      </c>
      <c r="C84" s="29" t="s">
        <v>264</v>
      </c>
      <c r="D84" s="38" t="s">
        <v>265</v>
      </c>
    </row>
    <row r="85" spans="1:4" ht="60" customHeight="1" x14ac:dyDescent="0.3">
      <c r="A85" s="25" t="s">
        <v>103</v>
      </c>
      <c r="B85" s="29">
        <v>1</v>
      </c>
      <c r="C85" s="29" t="s">
        <v>266</v>
      </c>
      <c r="D85" s="38" t="s">
        <v>267</v>
      </c>
    </row>
    <row r="86" spans="1:4" ht="45" customHeight="1" x14ac:dyDescent="0.3">
      <c r="A86" s="25" t="s">
        <v>103</v>
      </c>
      <c r="B86" s="29">
        <v>1</v>
      </c>
      <c r="C86" s="29" t="s">
        <v>268</v>
      </c>
      <c r="D86" s="38" t="s">
        <v>269</v>
      </c>
    </row>
    <row r="87" spans="1:4" ht="60" customHeight="1" x14ac:dyDescent="0.3">
      <c r="A87" s="25" t="s">
        <v>103</v>
      </c>
      <c r="B87" s="29">
        <v>1</v>
      </c>
      <c r="C87" s="29" t="s">
        <v>270</v>
      </c>
      <c r="D87" s="38" t="s">
        <v>271</v>
      </c>
    </row>
    <row r="88" spans="1:4" ht="45" customHeight="1" x14ac:dyDescent="0.3">
      <c r="A88" s="25" t="s">
        <v>103</v>
      </c>
      <c r="B88" s="29">
        <v>1</v>
      </c>
      <c r="C88" s="29" t="s">
        <v>272</v>
      </c>
      <c r="D88" s="38" t="s">
        <v>273</v>
      </c>
    </row>
    <row r="89" spans="1:4" ht="75" customHeight="1" x14ac:dyDescent="0.3">
      <c r="A89" s="25" t="s">
        <v>103</v>
      </c>
      <c r="B89" s="29">
        <v>1</v>
      </c>
      <c r="C89" s="29" t="s">
        <v>274</v>
      </c>
      <c r="D89" s="38" t="s">
        <v>275</v>
      </c>
    </row>
    <row r="90" spans="1:4" ht="60" customHeight="1" x14ac:dyDescent="0.3">
      <c r="A90" s="25" t="s">
        <v>103</v>
      </c>
      <c r="B90" s="29">
        <v>1</v>
      </c>
      <c r="C90" s="29" t="s">
        <v>276</v>
      </c>
      <c r="D90" s="38" t="s">
        <v>277</v>
      </c>
    </row>
    <row r="91" spans="1:4" ht="45" customHeight="1" x14ac:dyDescent="0.3">
      <c r="A91" s="25" t="s">
        <v>103</v>
      </c>
      <c r="B91" s="29">
        <v>1</v>
      </c>
      <c r="C91" s="29" t="s">
        <v>278</v>
      </c>
      <c r="D91" s="38" t="s">
        <v>279</v>
      </c>
    </row>
    <row r="92" spans="1:4" ht="60" customHeight="1" x14ac:dyDescent="0.3">
      <c r="A92" s="25" t="s">
        <v>103</v>
      </c>
      <c r="B92" s="29">
        <v>1</v>
      </c>
      <c r="C92" s="29" t="s">
        <v>280</v>
      </c>
      <c r="D92" s="38" t="s">
        <v>281</v>
      </c>
    </row>
    <row r="93" spans="1:4" ht="45" customHeight="1" x14ac:dyDescent="0.3">
      <c r="A93" s="25" t="s">
        <v>103</v>
      </c>
      <c r="B93" s="29">
        <v>1</v>
      </c>
      <c r="C93" s="29" t="s">
        <v>282</v>
      </c>
      <c r="D93" s="38" t="s">
        <v>283</v>
      </c>
    </row>
    <row r="94" spans="1:4" ht="45" customHeight="1" x14ac:dyDescent="0.3">
      <c r="A94" s="25" t="s">
        <v>103</v>
      </c>
      <c r="B94" s="29">
        <v>1</v>
      </c>
      <c r="C94" s="29" t="s">
        <v>284</v>
      </c>
      <c r="D94" s="38" t="s">
        <v>285</v>
      </c>
    </row>
    <row r="95" spans="1:4" ht="60" customHeight="1" x14ac:dyDescent="0.3">
      <c r="A95" s="25" t="s">
        <v>103</v>
      </c>
      <c r="B95" s="29">
        <v>1</v>
      </c>
      <c r="C95" s="29" t="s">
        <v>286</v>
      </c>
      <c r="D95" s="38" t="s">
        <v>287</v>
      </c>
    </row>
    <row r="96" spans="1:4" ht="45" customHeight="1" x14ac:dyDescent="0.3">
      <c r="A96" s="25" t="s">
        <v>103</v>
      </c>
      <c r="B96" s="29">
        <v>1</v>
      </c>
      <c r="C96" s="29" t="s">
        <v>288</v>
      </c>
      <c r="D96" s="38" t="s">
        <v>289</v>
      </c>
    </row>
    <row r="97" spans="1:4" ht="45" customHeight="1" x14ac:dyDescent="0.3">
      <c r="A97" s="25" t="s">
        <v>103</v>
      </c>
      <c r="B97" s="29">
        <v>1</v>
      </c>
      <c r="C97" s="29" t="s">
        <v>290</v>
      </c>
      <c r="D97" s="38" t="s">
        <v>291</v>
      </c>
    </row>
    <row r="98" spans="1:4" s="7" customFormat="1" ht="60" customHeight="1" x14ac:dyDescent="0.3">
      <c r="A98" s="25" t="s">
        <v>103</v>
      </c>
      <c r="B98" s="29">
        <v>1</v>
      </c>
      <c r="C98" s="29" t="s">
        <v>292</v>
      </c>
      <c r="D98" s="38" t="s">
        <v>293</v>
      </c>
    </row>
    <row r="99" spans="1:4" ht="45" customHeight="1" x14ac:dyDescent="0.3">
      <c r="A99" s="25" t="s">
        <v>103</v>
      </c>
      <c r="B99" s="29">
        <v>1</v>
      </c>
      <c r="C99" s="29" t="s">
        <v>294</v>
      </c>
      <c r="D99" s="38" t="s">
        <v>295</v>
      </c>
    </row>
    <row r="100" spans="1:4" ht="45" customHeight="1" x14ac:dyDescent="0.3">
      <c r="A100" s="25" t="s">
        <v>103</v>
      </c>
      <c r="B100" s="29">
        <v>1</v>
      </c>
      <c r="C100" s="29" t="s">
        <v>296</v>
      </c>
      <c r="D100" s="38" t="s">
        <v>297</v>
      </c>
    </row>
    <row r="101" spans="1:4" ht="75" customHeight="1" x14ac:dyDescent="0.3">
      <c r="A101" s="25" t="s">
        <v>103</v>
      </c>
      <c r="B101" s="29">
        <v>1</v>
      </c>
      <c r="C101" s="29" t="s">
        <v>298</v>
      </c>
      <c r="D101" s="38" t="s">
        <v>299</v>
      </c>
    </row>
    <row r="102" spans="1:4" ht="45" customHeight="1" x14ac:dyDescent="0.3">
      <c r="A102" s="25" t="s">
        <v>103</v>
      </c>
      <c r="B102" s="29">
        <v>1</v>
      </c>
      <c r="C102" s="29" t="s">
        <v>300</v>
      </c>
      <c r="D102" s="38" t="s">
        <v>301</v>
      </c>
    </row>
    <row r="103" spans="1:4" ht="60" customHeight="1" x14ac:dyDescent="0.3">
      <c r="A103" s="25" t="s">
        <v>103</v>
      </c>
      <c r="B103" s="29">
        <v>1</v>
      </c>
      <c r="C103" s="29" t="s">
        <v>302</v>
      </c>
      <c r="D103" s="38" t="s">
        <v>303</v>
      </c>
    </row>
    <row r="104" spans="1:4" ht="45" customHeight="1" x14ac:dyDescent="0.3">
      <c r="A104" s="25" t="s">
        <v>103</v>
      </c>
      <c r="B104" s="29">
        <v>1</v>
      </c>
      <c r="C104" s="29" t="s">
        <v>304</v>
      </c>
      <c r="D104" s="38" t="s">
        <v>305</v>
      </c>
    </row>
    <row r="105" spans="1:4" ht="60" customHeight="1" x14ac:dyDescent="0.3">
      <c r="A105" s="25" t="s">
        <v>103</v>
      </c>
      <c r="B105" s="29">
        <v>1</v>
      </c>
      <c r="C105" s="29" t="s">
        <v>306</v>
      </c>
      <c r="D105" s="38" t="s">
        <v>307</v>
      </c>
    </row>
    <row r="106" spans="1:4" ht="45" customHeight="1" x14ac:dyDescent="0.3">
      <c r="A106" s="25" t="s">
        <v>103</v>
      </c>
      <c r="B106" s="29">
        <v>1</v>
      </c>
      <c r="C106" s="29" t="s">
        <v>308</v>
      </c>
      <c r="D106" s="38" t="s">
        <v>309</v>
      </c>
    </row>
    <row r="107" spans="1:4" ht="45" customHeight="1" x14ac:dyDescent="0.3">
      <c r="A107" s="25" t="s">
        <v>103</v>
      </c>
      <c r="B107" s="29">
        <v>1</v>
      </c>
      <c r="C107" s="29" t="s">
        <v>310</v>
      </c>
      <c r="D107" s="38" t="s">
        <v>311</v>
      </c>
    </row>
    <row r="108" spans="1:4" ht="60" customHeight="1" x14ac:dyDescent="0.3">
      <c r="A108" s="25" t="s">
        <v>103</v>
      </c>
      <c r="B108" s="29">
        <v>1</v>
      </c>
      <c r="C108" s="29" t="s">
        <v>312</v>
      </c>
      <c r="D108" s="38" t="s">
        <v>313</v>
      </c>
    </row>
    <row r="109" spans="1:4" ht="75" customHeight="1" x14ac:dyDescent="0.3">
      <c r="A109" s="25" t="s">
        <v>103</v>
      </c>
      <c r="B109" s="29">
        <v>1</v>
      </c>
      <c r="C109" s="29" t="s">
        <v>314</v>
      </c>
      <c r="D109" s="38" t="s">
        <v>315</v>
      </c>
    </row>
    <row r="110" spans="1:4" ht="60" customHeight="1" x14ac:dyDescent="0.3">
      <c r="A110" s="25" t="s">
        <v>103</v>
      </c>
      <c r="B110" s="29">
        <v>1</v>
      </c>
      <c r="C110" s="29" t="s">
        <v>316</v>
      </c>
      <c r="D110" s="38" t="s">
        <v>317</v>
      </c>
    </row>
    <row r="111" spans="1:4" ht="45" customHeight="1" x14ac:dyDescent="0.3">
      <c r="A111" s="25" t="s">
        <v>103</v>
      </c>
      <c r="B111" s="29">
        <v>1</v>
      </c>
      <c r="C111" s="29" t="s">
        <v>318</v>
      </c>
      <c r="D111" s="38" t="s">
        <v>319</v>
      </c>
    </row>
    <row r="112" spans="1:4" ht="60" customHeight="1" x14ac:dyDescent="0.3">
      <c r="A112" s="25" t="s">
        <v>103</v>
      </c>
      <c r="B112" s="29">
        <v>1</v>
      </c>
      <c r="C112" s="29" t="s">
        <v>320</v>
      </c>
      <c r="D112" s="38" t="s">
        <v>321</v>
      </c>
    </row>
    <row r="113" spans="1:4" ht="45" customHeight="1" x14ac:dyDescent="0.3">
      <c r="A113" s="25" t="s">
        <v>103</v>
      </c>
      <c r="B113" s="29">
        <v>1</v>
      </c>
      <c r="C113" s="29" t="s">
        <v>322</v>
      </c>
      <c r="D113" s="38" t="s">
        <v>323</v>
      </c>
    </row>
    <row r="114" spans="1:4" ht="45" customHeight="1" x14ac:dyDescent="0.3">
      <c r="A114" s="25" t="s">
        <v>103</v>
      </c>
      <c r="B114" s="29">
        <v>1</v>
      </c>
      <c r="C114" s="29" t="s">
        <v>324</v>
      </c>
      <c r="D114" s="38" t="s">
        <v>325</v>
      </c>
    </row>
    <row r="115" spans="1:4" ht="45" customHeight="1" x14ac:dyDescent="0.3">
      <c r="A115" s="25" t="s">
        <v>103</v>
      </c>
      <c r="B115" s="29">
        <v>1</v>
      </c>
      <c r="C115" s="29" t="s">
        <v>326</v>
      </c>
      <c r="D115" s="38" t="s">
        <v>327</v>
      </c>
    </row>
    <row r="116" spans="1:4" ht="45" customHeight="1" x14ac:dyDescent="0.3">
      <c r="A116" s="25" t="s">
        <v>103</v>
      </c>
      <c r="B116" s="29">
        <v>1</v>
      </c>
      <c r="C116" s="29" t="s">
        <v>328</v>
      </c>
      <c r="D116" s="38" t="s">
        <v>329</v>
      </c>
    </row>
    <row r="117" spans="1:4" ht="90" customHeight="1" x14ac:dyDescent="0.3">
      <c r="A117" s="25" t="s">
        <v>103</v>
      </c>
      <c r="B117" s="29">
        <v>1</v>
      </c>
      <c r="C117" s="29" t="s">
        <v>330</v>
      </c>
      <c r="D117" s="38" t="s">
        <v>331</v>
      </c>
    </row>
    <row r="118" spans="1:4" ht="45" customHeight="1" x14ac:dyDescent="0.3">
      <c r="A118" s="25" t="s">
        <v>103</v>
      </c>
      <c r="B118" s="29">
        <v>1</v>
      </c>
      <c r="C118" s="29" t="s">
        <v>332</v>
      </c>
      <c r="D118" s="38" t="s">
        <v>333</v>
      </c>
    </row>
    <row r="119" spans="1:4" ht="75" customHeight="1" x14ac:dyDescent="0.3">
      <c r="A119" s="25" t="s">
        <v>103</v>
      </c>
      <c r="B119" s="29">
        <v>1</v>
      </c>
      <c r="C119" s="29" t="s">
        <v>334</v>
      </c>
      <c r="D119" s="38" t="s">
        <v>335</v>
      </c>
    </row>
    <row r="120" spans="1:4" ht="60" customHeight="1" x14ac:dyDescent="0.3">
      <c r="A120" s="25" t="s">
        <v>103</v>
      </c>
      <c r="B120" s="29">
        <v>1</v>
      </c>
      <c r="C120" s="29" t="s">
        <v>336</v>
      </c>
      <c r="D120" s="38" t="s">
        <v>337</v>
      </c>
    </row>
    <row r="121" spans="1:4" ht="75" customHeight="1" x14ac:dyDescent="0.3">
      <c r="A121" s="25" t="s">
        <v>103</v>
      </c>
      <c r="B121" s="29">
        <v>1</v>
      </c>
      <c r="C121" s="29" t="s">
        <v>338</v>
      </c>
      <c r="D121" s="38" t="s">
        <v>339</v>
      </c>
    </row>
    <row r="122" spans="1:4" ht="45" customHeight="1" x14ac:dyDescent="0.3">
      <c r="A122" s="25" t="s">
        <v>103</v>
      </c>
      <c r="B122" s="29">
        <v>1</v>
      </c>
      <c r="C122" s="29" t="s">
        <v>340</v>
      </c>
      <c r="D122" s="38" t="s">
        <v>341</v>
      </c>
    </row>
    <row r="123" spans="1:4" ht="45" customHeight="1" x14ac:dyDescent="0.3">
      <c r="A123" s="25" t="s">
        <v>103</v>
      </c>
      <c r="B123" s="29">
        <v>1</v>
      </c>
      <c r="C123" s="29" t="s">
        <v>342</v>
      </c>
      <c r="D123" s="38" t="s">
        <v>343</v>
      </c>
    </row>
    <row r="124" spans="1:4" ht="105" customHeight="1" x14ac:dyDescent="0.3">
      <c r="A124" s="25" t="s">
        <v>103</v>
      </c>
      <c r="B124" s="29">
        <v>1</v>
      </c>
      <c r="C124" s="29" t="s">
        <v>344</v>
      </c>
      <c r="D124" s="38" t="s">
        <v>345</v>
      </c>
    </row>
    <row r="125" spans="1:4" ht="60" customHeight="1" x14ac:dyDescent="0.3">
      <c r="A125" s="25" t="s">
        <v>103</v>
      </c>
      <c r="B125" s="29">
        <v>1</v>
      </c>
      <c r="C125" s="29" t="s">
        <v>346</v>
      </c>
      <c r="D125" s="38" t="s">
        <v>347</v>
      </c>
    </row>
    <row r="126" spans="1:4" ht="45" customHeight="1" x14ac:dyDescent="0.3">
      <c r="A126" s="25" t="s">
        <v>103</v>
      </c>
      <c r="B126" s="29">
        <v>1</v>
      </c>
      <c r="C126" s="29" t="s">
        <v>348</v>
      </c>
      <c r="D126" s="38" t="s">
        <v>349</v>
      </c>
    </row>
    <row r="127" spans="1:4" ht="45" customHeight="1" x14ac:dyDescent="0.3">
      <c r="A127" s="25" t="s">
        <v>103</v>
      </c>
      <c r="B127" s="29">
        <v>1</v>
      </c>
      <c r="C127" s="29" t="s">
        <v>350</v>
      </c>
      <c r="D127" s="38" t="s">
        <v>351</v>
      </c>
    </row>
    <row r="128" spans="1:4" ht="75" customHeight="1" x14ac:dyDescent="0.3">
      <c r="A128" s="25" t="s">
        <v>103</v>
      </c>
      <c r="B128" s="29">
        <v>1</v>
      </c>
      <c r="C128" s="29" t="s">
        <v>352</v>
      </c>
      <c r="D128" s="38" t="s">
        <v>353</v>
      </c>
    </row>
    <row r="129" spans="1:4" ht="60" customHeight="1" x14ac:dyDescent="0.3">
      <c r="A129" s="25" t="s">
        <v>103</v>
      </c>
      <c r="B129" s="29">
        <v>1</v>
      </c>
      <c r="C129" s="29" t="s">
        <v>354</v>
      </c>
      <c r="D129" s="38" t="s">
        <v>355</v>
      </c>
    </row>
    <row r="130" spans="1:4" ht="45" customHeight="1" x14ac:dyDescent="0.3">
      <c r="A130" s="25" t="s">
        <v>103</v>
      </c>
      <c r="B130" s="29">
        <v>1</v>
      </c>
      <c r="C130" s="29" t="s">
        <v>356</v>
      </c>
      <c r="D130" s="38" t="s">
        <v>357</v>
      </c>
    </row>
    <row r="131" spans="1:4" ht="45" customHeight="1" x14ac:dyDescent="0.3">
      <c r="A131" s="25" t="s">
        <v>103</v>
      </c>
      <c r="B131" s="29">
        <v>1</v>
      </c>
      <c r="C131" s="29" t="s">
        <v>358</v>
      </c>
      <c r="D131" s="38" t="s">
        <v>359</v>
      </c>
    </row>
    <row r="132" spans="1:4" ht="60" customHeight="1" x14ac:dyDescent="0.3">
      <c r="A132" s="25" t="s">
        <v>103</v>
      </c>
      <c r="B132" s="29">
        <v>1</v>
      </c>
      <c r="C132" s="29" t="s">
        <v>360</v>
      </c>
      <c r="D132" s="38" t="s">
        <v>361</v>
      </c>
    </row>
    <row r="133" spans="1:4" ht="60" customHeight="1" x14ac:dyDescent="0.3">
      <c r="A133" s="25" t="s">
        <v>103</v>
      </c>
      <c r="B133" s="29">
        <v>1</v>
      </c>
      <c r="C133" s="29" t="s">
        <v>362</v>
      </c>
      <c r="D133" s="38" t="s">
        <v>363</v>
      </c>
    </row>
    <row r="134" spans="1:4" ht="60" customHeight="1" x14ac:dyDescent="0.3">
      <c r="A134" s="25" t="s">
        <v>103</v>
      </c>
      <c r="B134" s="29">
        <v>1</v>
      </c>
      <c r="C134" s="29" t="s">
        <v>364</v>
      </c>
      <c r="D134" s="38" t="s">
        <v>365</v>
      </c>
    </row>
    <row r="135" spans="1:4" ht="60" customHeight="1" x14ac:dyDescent="0.3">
      <c r="A135" s="25" t="s">
        <v>103</v>
      </c>
      <c r="B135" s="29">
        <v>1</v>
      </c>
      <c r="C135" s="29" t="s">
        <v>366</v>
      </c>
      <c r="D135" s="38" t="s">
        <v>367</v>
      </c>
    </row>
    <row r="136" spans="1:4" ht="75" customHeight="1" x14ac:dyDescent="0.3">
      <c r="A136" s="25" t="s">
        <v>103</v>
      </c>
      <c r="B136" s="29">
        <v>1</v>
      </c>
      <c r="C136" s="29" t="s">
        <v>368</v>
      </c>
      <c r="D136" s="38" t="s">
        <v>369</v>
      </c>
    </row>
    <row r="137" spans="1:4" ht="75" customHeight="1" x14ac:dyDescent="0.3">
      <c r="A137" s="25" t="s">
        <v>103</v>
      </c>
      <c r="B137" s="29">
        <v>1</v>
      </c>
      <c r="C137" s="29" t="s">
        <v>370</v>
      </c>
      <c r="D137" s="38" t="s">
        <v>371</v>
      </c>
    </row>
    <row r="138" spans="1:4" ht="45" customHeight="1" x14ac:dyDescent="0.3">
      <c r="A138" s="25" t="s">
        <v>103</v>
      </c>
      <c r="B138" s="29">
        <v>1</v>
      </c>
      <c r="C138" s="29" t="s">
        <v>372</v>
      </c>
      <c r="D138" s="38" t="s">
        <v>373</v>
      </c>
    </row>
    <row r="139" spans="1:4" ht="60" customHeight="1" x14ac:dyDescent="0.3">
      <c r="A139" s="25" t="s">
        <v>103</v>
      </c>
      <c r="B139" s="29">
        <v>1</v>
      </c>
      <c r="C139" s="29" t="s">
        <v>374</v>
      </c>
      <c r="D139" s="38" t="s">
        <v>375</v>
      </c>
    </row>
    <row r="140" spans="1:4" ht="45" customHeight="1" x14ac:dyDescent="0.3">
      <c r="A140" s="25" t="s">
        <v>103</v>
      </c>
      <c r="B140" s="29">
        <v>1</v>
      </c>
      <c r="C140" s="29" t="s">
        <v>376</v>
      </c>
      <c r="D140" s="38" t="s">
        <v>377</v>
      </c>
    </row>
    <row r="141" spans="1:4" ht="45" customHeight="1" x14ac:dyDescent="0.3">
      <c r="A141" s="25" t="s">
        <v>103</v>
      </c>
      <c r="B141" s="29">
        <v>1</v>
      </c>
      <c r="C141" s="29" t="s">
        <v>378</v>
      </c>
      <c r="D141" s="38" t="s">
        <v>379</v>
      </c>
    </row>
    <row r="142" spans="1:4" ht="45" customHeight="1" x14ac:dyDescent="0.3">
      <c r="A142" s="25" t="s">
        <v>103</v>
      </c>
      <c r="B142" s="29">
        <v>1</v>
      </c>
      <c r="C142" s="29" t="s">
        <v>380</v>
      </c>
      <c r="D142" s="38" t="s">
        <v>381</v>
      </c>
    </row>
    <row r="143" spans="1:4" ht="45" customHeight="1" x14ac:dyDescent="0.3">
      <c r="A143" s="25" t="s">
        <v>103</v>
      </c>
      <c r="B143" s="29">
        <v>1</v>
      </c>
      <c r="C143" s="29" t="s">
        <v>382</v>
      </c>
      <c r="D143" s="38" t="s">
        <v>383</v>
      </c>
    </row>
    <row r="144" spans="1:4" ht="60" customHeight="1" x14ac:dyDescent="0.3">
      <c r="A144" s="25" t="s">
        <v>103</v>
      </c>
      <c r="B144" s="29">
        <v>1</v>
      </c>
      <c r="C144" s="29" t="s">
        <v>384</v>
      </c>
      <c r="D144" s="38" t="s">
        <v>385</v>
      </c>
    </row>
    <row r="145" spans="1:4" ht="45" customHeight="1" x14ac:dyDescent="0.3">
      <c r="A145" s="25" t="s">
        <v>103</v>
      </c>
      <c r="B145" s="29">
        <v>1</v>
      </c>
      <c r="C145" s="29" t="s">
        <v>386</v>
      </c>
      <c r="D145" s="38" t="s">
        <v>387</v>
      </c>
    </row>
    <row r="146" spans="1:4" ht="120" customHeight="1" x14ac:dyDescent="0.3">
      <c r="A146" s="25" t="s">
        <v>103</v>
      </c>
      <c r="B146" s="29">
        <v>1</v>
      </c>
      <c r="C146" s="29" t="s">
        <v>388</v>
      </c>
      <c r="D146" s="38" t="s">
        <v>389</v>
      </c>
    </row>
    <row r="147" spans="1:4" ht="45" customHeight="1" x14ac:dyDescent="0.3">
      <c r="A147" s="25" t="s">
        <v>103</v>
      </c>
      <c r="B147" s="29">
        <v>1</v>
      </c>
      <c r="C147" s="29" t="s">
        <v>390</v>
      </c>
      <c r="D147" s="38" t="s">
        <v>391</v>
      </c>
    </row>
    <row r="148" spans="1:4" ht="105" customHeight="1" x14ac:dyDescent="0.3">
      <c r="A148" s="25" t="s">
        <v>103</v>
      </c>
      <c r="B148" s="29">
        <v>1</v>
      </c>
      <c r="C148" s="29" t="s">
        <v>392</v>
      </c>
      <c r="D148" s="38" t="s">
        <v>393</v>
      </c>
    </row>
    <row r="149" spans="1:4" ht="60" customHeight="1" x14ac:dyDescent="0.3">
      <c r="A149" s="25" t="s">
        <v>103</v>
      </c>
      <c r="B149" s="29">
        <v>1</v>
      </c>
      <c r="C149" s="29" t="s">
        <v>394</v>
      </c>
      <c r="D149" s="38" t="s">
        <v>395</v>
      </c>
    </row>
    <row r="150" spans="1:4" ht="45" customHeight="1" x14ac:dyDescent="0.3">
      <c r="A150" s="25" t="s">
        <v>103</v>
      </c>
      <c r="B150" s="29">
        <v>1</v>
      </c>
      <c r="C150" s="29" t="s">
        <v>396</v>
      </c>
      <c r="D150" s="38" t="s">
        <v>397</v>
      </c>
    </row>
    <row r="151" spans="1:4" ht="45" customHeight="1" x14ac:dyDescent="0.3">
      <c r="A151" s="25" t="s">
        <v>103</v>
      </c>
      <c r="B151" s="29">
        <v>1</v>
      </c>
      <c r="C151" s="29" t="s">
        <v>398</v>
      </c>
      <c r="D151" s="38" t="s">
        <v>399</v>
      </c>
    </row>
    <row r="152" spans="1:4" ht="90" customHeight="1" x14ac:dyDescent="0.3">
      <c r="A152" s="25" t="s">
        <v>103</v>
      </c>
      <c r="B152" s="29">
        <v>1</v>
      </c>
      <c r="C152" s="29" t="s">
        <v>400</v>
      </c>
      <c r="D152" s="38" t="s">
        <v>401</v>
      </c>
    </row>
    <row r="153" spans="1:4" ht="45" customHeight="1" x14ac:dyDescent="0.3">
      <c r="A153" s="25" t="s">
        <v>103</v>
      </c>
      <c r="B153" s="29">
        <v>1</v>
      </c>
      <c r="C153" s="29" t="s">
        <v>402</v>
      </c>
      <c r="D153" s="38" t="s">
        <v>403</v>
      </c>
    </row>
    <row r="154" spans="1:4" ht="45" customHeight="1" x14ac:dyDescent="0.3">
      <c r="A154" s="25" t="s">
        <v>103</v>
      </c>
      <c r="B154" s="29">
        <v>1</v>
      </c>
      <c r="C154" s="29" t="s">
        <v>404</v>
      </c>
      <c r="D154" s="38" t="s">
        <v>405</v>
      </c>
    </row>
    <row r="155" spans="1:4" ht="45" customHeight="1" x14ac:dyDescent="0.3">
      <c r="A155" s="25" t="s">
        <v>103</v>
      </c>
      <c r="B155" s="29">
        <v>1</v>
      </c>
      <c r="C155" s="29" t="s">
        <v>406</v>
      </c>
      <c r="D155" s="38" t="s">
        <v>407</v>
      </c>
    </row>
    <row r="156" spans="1:4" ht="45" customHeight="1" x14ac:dyDescent="0.3">
      <c r="A156" s="25" t="s">
        <v>103</v>
      </c>
      <c r="B156" s="29">
        <v>1</v>
      </c>
      <c r="C156" s="29" t="s">
        <v>408</v>
      </c>
      <c r="D156" s="38" t="s">
        <v>409</v>
      </c>
    </row>
    <row r="157" spans="1:4" ht="45" customHeight="1" x14ac:dyDescent="0.3">
      <c r="A157" s="25" t="s">
        <v>103</v>
      </c>
      <c r="B157" s="29">
        <v>1</v>
      </c>
      <c r="C157" s="29" t="s">
        <v>410</v>
      </c>
      <c r="D157" s="38" t="s">
        <v>411</v>
      </c>
    </row>
    <row r="158" spans="1:4" ht="60" customHeight="1" x14ac:dyDescent="0.3">
      <c r="A158" s="25" t="s">
        <v>103</v>
      </c>
      <c r="B158" s="29">
        <v>1</v>
      </c>
      <c r="C158" s="29" t="s">
        <v>412</v>
      </c>
      <c r="D158" s="38" t="s">
        <v>413</v>
      </c>
    </row>
    <row r="159" spans="1:4" ht="45" customHeight="1" x14ac:dyDescent="0.3">
      <c r="A159" s="25" t="s">
        <v>103</v>
      </c>
      <c r="B159" s="29">
        <v>1</v>
      </c>
      <c r="C159" s="29" t="s">
        <v>414</v>
      </c>
      <c r="D159" s="38" t="s">
        <v>415</v>
      </c>
    </row>
    <row r="160" spans="1:4" ht="45" customHeight="1" x14ac:dyDescent="0.3">
      <c r="A160" s="25" t="s">
        <v>103</v>
      </c>
      <c r="B160" s="29">
        <v>1</v>
      </c>
      <c r="C160" s="29" t="s">
        <v>416</v>
      </c>
      <c r="D160" s="38" t="s">
        <v>417</v>
      </c>
    </row>
    <row r="161" spans="1:4" ht="75" customHeight="1" x14ac:dyDescent="0.3">
      <c r="A161" s="25" t="s">
        <v>103</v>
      </c>
      <c r="B161" s="29">
        <v>1</v>
      </c>
      <c r="C161" s="29" t="s">
        <v>418</v>
      </c>
      <c r="D161" s="38" t="s">
        <v>419</v>
      </c>
    </row>
    <row r="162" spans="1:4" ht="60" customHeight="1" x14ac:dyDescent="0.3">
      <c r="A162" s="25" t="s">
        <v>103</v>
      </c>
      <c r="B162" s="29">
        <v>1</v>
      </c>
      <c r="C162" s="29" t="s">
        <v>420</v>
      </c>
      <c r="D162" s="38" t="s">
        <v>421</v>
      </c>
    </row>
    <row r="163" spans="1:4" ht="45" customHeight="1" x14ac:dyDescent="0.3">
      <c r="A163" s="25" t="s">
        <v>103</v>
      </c>
      <c r="B163" s="29">
        <v>1</v>
      </c>
      <c r="C163" s="29" t="s">
        <v>422</v>
      </c>
      <c r="D163" s="38" t="s">
        <v>423</v>
      </c>
    </row>
    <row r="164" spans="1:4" ht="75" customHeight="1" x14ac:dyDescent="0.3">
      <c r="A164" s="25" t="s">
        <v>103</v>
      </c>
      <c r="B164" s="29">
        <v>1</v>
      </c>
      <c r="C164" s="29" t="s">
        <v>424</v>
      </c>
      <c r="D164" s="38" t="s">
        <v>425</v>
      </c>
    </row>
    <row r="165" spans="1:4" ht="45" customHeight="1" x14ac:dyDescent="0.3">
      <c r="A165" s="25" t="s">
        <v>103</v>
      </c>
      <c r="B165" s="29">
        <v>1</v>
      </c>
      <c r="C165" s="29" t="s">
        <v>426</v>
      </c>
      <c r="D165" s="38" t="s">
        <v>427</v>
      </c>
    </row>
    <row r="166" spans="1:4" ht="45" customHeight="1" x14ac:dyDescent="0.3">
      <c r="A166" s="25" t="s">
        <v>103</v>
      </c>
      <c r="B166" s="29">
        <v>1</v>
      </c>
      <c r="C166" s="29" t="s">
        <v>428</v>
      </c>
      <c r="D166" s="38" t="s">
        <v>429</v>
      </c>
    </row>
    <row r="167" spans="1:4" ht="45" customHeight="1" x14ac:dyDescent="0.3">
      <c r="A167" s="25" t="s">
        <v>103</v>
      </c>
      <c r="B167" s="29">
        <v>1</v>
      </c>
      <c r="C167" s="29" t="s">
        <v>430</v>
      </c>
      <c r="D167" s="38" t="s">
        <v>431</v>
      </c>
    </row>
    <row r="168" spans="1:4" ht="60" customHeight="1" x14ac:dyDescent="0.3">
      <c r="A168" s="25" t="s">
        <v>103</v>
      </c>
      <c r="B168" s="29">
        <v>1</v>
      </c>
      <c r="C168" s="29" t="s">
        <v>432</v>
      </c>
      <c r="D168" s="38" t="s">
        <v>433</v>
      </c>
    </row>
    <row r="169" spans="1:4" ht="60" customHeight="1" x14ac:dyDescent="0.3">
      <c r="A169" s="25" t="s">
        <v>103</v>
      </c>
      <c r="B169" s="29">
        <v>1</v>
      </c>
      <c r="C169" s="29" t="s">
        <v>434</v>
      </c>
      <c r="D169" s="38" t="s">
        <v>435</v>
      </c>
    </row>
    <row r="170" spans="1:4" ht="45" customHeight="1" x14ac:dyDescent="0.3">
      <c r="A170" s="25" t="s">
        <v>103</v>
      </c>
      <c r="B170" s="29">
        <v>1</v>
      </c>
      <c r="C170" s="29" t="s">
        <v>436</v>
      </c>
      <c r="D170" s="38" t="s">
        <v>437</v>
      </c>
    </row>
    <row r="171" spans="1:4" ht="45" customHeight="1" x14ac:dyDescent="0.3">
      <c r="A171" s="25" t="s">
        <v>103</v>
      </c>
      <c r="B171" s="29">
        <v>1</v>
      </c>
      <c r="C171" s="29" t="s">
        <v>438</v>
      </c>
      <c r="D171" s="38" t="s">
        <v>439</v>
      </c>
    </row>
    <row r="172" spans="1:4" ht="45" customHeight="1" x14ac:dyDescent="0.3">
      <c r="A172" s="25" t="s">
        <v>103</v>
      </c>
      <c r="B172" s="29">
        <v>1</v>
      </c>
      <c r="C172" s="29" t="s">
        <v>440</v>
      </c>
      <c r="D172" s="38" t="s">
        <v>441</v>
      </c>
    </row>
    <row r="173" spans="1:4" ht="60" customHeight="1" x14ac:dyDescent="0.3">
      <c r="A173" s="25" t="s">
        <v>103</v>
      </c>
      <c r="B173" s="29">
        <v>1</v>
      </c>
      <c r="C173" s="29" t="s">
        <v>442</v>
      </c>
      <c r="D173" s="38" t="s">
        <v>443</v>
      </c>
    </row>
    <row r="174" spans="1:4" ht="45" customHeight="1" x14ac:dyDescent="0.3">
      <c r="A174" s="25" t="s">
        <v>103</v>
      </c>
      <c r="B174" s="29">
        <v>1</v>
      </c>
      <c r="C174" s="29" t="s">
        <v>444</v>
      </c>
      <c r="D174" s="38" t="s">
        <v>445</v>
      </c>
    </row>
    <row r="175" spans="1:4" ht="75" customHeight="1" x14ac:dyDescent="0.3">
      <c r="A175" s="25" t="s">
        <v>103</v>
      </c>
      <c r="B175" s="29">
        <v>1</v>
      </c>
      <c r="C175" s="29" t="s">
        <v>446</v>
      </c>
      <c r="D175" s="38" t="s">
        <v>447</v>
      </c>
    </row>
    <row r="176" spans="1:4" ht="90" customHeight="1" x14ac:dyDescent="0.3">
      <c r="A176" s="25" t="s">
        <v>103</v>
      </c>
      <c r="B176" s="29">
        <v>1</v>
      </c>
      <c r="C176" s="29" t="s">
        <v>448</v>
      </c>
      <c r="D176" s="38" t="s">
        <v>449</v>
      </c>
    </row>
    <row r="177" spans="1:4" ht="45" customHeight="1" x14ac:dyDescent="0.3">
      <c r="A177" s="25" t="s">
        <v>103</v>
      </c>
      <c r="B177" s="29">
        <v>1</v>
      </c>
      <c r="C177" s="29" t="s">
        <v>450</v>
      </c>
      <c r="D177" s="38" t="s">
        <v>451</v>
      </c>
    </row>
    <row r="178" spans="1:4" ht="45" customHeight="1" x14ac:dyDescent="0.3">
      <c r="A178" s="25" t="s">
        <v>103</v>
      </c>
      <c r="B178" s="29">
        <v>1</v>
      </c>
      <c r="C178" s="29" t="s">
        <v>452</v>
      </c>
      <c r="D178" s="38" t="s">
        <v>453</v>
      </c>
    </row>
    <row r="179" spans="1:4" ht="60" customHeight="1" x14ac:dyDescent="0.3">
      <c r="A179" s="25" t="s">
        <v>103</v>
      </c>
      <c r="B179" s="29">
        <v>1</v>
      </c>
      <c r="C179" s="29" t="s">
        <v>454</v>
      </c>
      <c r="D179" s="38" t="s">
        <v>455</v>
      </c>
    </row>
    <row r="180" spans="1:4" ht="90" customHeight="1" x14ac:dyDescent="0.3">
      <c r="A180" s="25" t="s">
        <v>103</v>
      </c>
      <c r="B180" s="29">
        <v>1</v>
      </c>
      <c r="C180" s="29" t="s">
        <v>456</v>
      </c>
      <c r="D180" s="38" t="s">
        <v>457</v>
      </c>
    </row>
    <row r="181" spans="1:4" ht="75" customHeight="1" x14ac:dyDescent="0.3">
      <c r="A181" s="25" t="s">
        <v>103</v>
      </c>
      <c r="B181" s="29">
        <v>1</v>
      </c>
      <c r="C181" s="29" t="s">
        <v>458</v>
      </c>
      <c r="D181" s="38" t="s">
        <v>459</v>
      </c>
    </row>
    <row r="182" spans="1:4" ht="60" customHeight="1" x14ac:dyDescent="0.3">
      <c r="A182" s="25" t="s">
        <v>103</v>
      </c>
      <c r="B182" s="29">
        <v>1</v>
      </c>
      <c r="C182" s="29" t="s">
        <v>460</v>
      </c>
      <c r="D182" s="38" t="s">
        <v>461</v>
      </c>
    </row>
    <row r="183" spans="1:4" ht="60" customHeight="1" x14ac:dyDescent="0.3">
      <c r="A183" s="25" t="s">
        <v>103</v>
      </c>
      <c r="B183" s="29">
        <v>1</v>
      </c>
      <c r="C183" s="29" t="s">
        <v>462</v>
      </c>
      <c r="D183" s="38" t="s">
        <v>463</v>
      </c>
    </row>
    <row r="184" spans="1:4" ht="45" customHeight="1" x14ac:dyDescent="0.3">
      <c r="A184" s="25" t="s">
        <v>103</v>
      </c>
      <c r="B184" s="29">
        <v>1</v>
      </c>
      <c r="C184" s="29" t="s">
        <v>464</v>
      </c>
      <c r="D184" s="38" t="s">
        <v>465</v>
      </c>
    </row>
    <row r="185" spans="1:4" ht="45" customHeight="1" x14ac:dyDescent="0.3">
      <c r="A185" s="25" t="s">
        <v>103</v>
      </c>
      <c r="B185" s="29">
        <v>1</v>
      </c>
      <c r="C185" s="29" t="s">
        <v>466</v>
      </c>
      <c r="D185" s="38" t="s">
        <v>467</v>
      </c>
    </row>
    <row r="186" spans="1:4" ht="45" customHeight="1" x14ac:dyDescent="0.3">
      <c r="A186" s="25" t="s">
        <v>103</v>
      </c>
      <c r="B186" s="29">
        <v>1</v>
      </c>
      <c r="C186" s="29" t="s">
        <v>468</v>
      </c>
      <c r="D186" s="38" t="s">
        <v>469</v>
      </c>
    </row>
    <row r="187" spans="1:4" ht="45" customHeight="1" x14ac:dyDescent="0.3">
      <c r="A187" s="25" t="s">
        <v>103</v>
      </c>
      <c r="B187" s="29">
        <v>1</v>
      </c>
      <c r="C187" s="29" t="s">
        <v>470</v>
      </c>
      <c r="D187" s="38" t="s">
        <v>471</v>
      </c>
    </row>
    <row r="188" spans="1:4" ht="60" customHeight="1" x14ac:dyDescent="0.3">
      <c r="A188" s="25" t="s">
        <v>103</v>
      </c>
      <c r="B188" s="29">
        <v>1</v>
      </c>
      <c r="C188" s="29" t="s">
        <v>472</v>
      </c>
      <c r="D188" s="38" t="s">
        <v>473</v>
      </c>
    </row>
    <row r="189" spans="1:4" ht="45" customHeight="1" x14ac:dyDescent="0.3">
      <c r="A189" s="25" t="s">
        <v>103</v>
      </c>
      <c r="B189" s="29">
        <v>1</v>
      </c>
      <c r="C189" s="29" t="s">
        <v>474</v>
      </c>
      <c r="D189" s="38" t="s">
        <v>475</v>
      </c>
    </row>
    <row r="190" spans="1:4" ht="45" customHeight="1" x14ac:dyDescent="0.3">
      <c r="A190" s="25" t="s">
        <v>103</v>
      </c>
      <c r="B190" s="29">
        <v>1</v>
      </c>
      <c r="C190" s="29" t="s">
        <v>476</v>
      </c>
      <c r="D190" s="38" t="s">
        <v>477</v>
      </c>
    </row>
    <row r="191" spans="1:4" ht="60" customHeight="1" x14ac:dyDescent="0.3">
      <c r="A191" s="25" t="s">
        <v>103</v>
      </c>
      <c r="B191" s="29">
        <v>1</v>
      </c>
      <c r="C191" s="29" t="s">
        <v>478</v>
      </c>
      <c r="D191" s="38" t="s">
        <v>479</v>
      </c>
    </row>
    <row r="192" spans="1:4" ht="45" customHeight="1" x14ac:dyDescent="0.3">
      <c r="A192" s="25" t="s">
        <v>103</v>
      </c>
      <c r="B192" s="29">
        <v>1</v>
      </c>
      <c r="C192" s="29" t="s">
        <v>480</v>
      </c>
      <c r="D192" s="38" t="s">
        <v>481</v>
      </c>
    </row>
    <row r="193" spans="1:4" x14ac:dyDescent="0.3">
      <c r="A193" s="43"/>
      <c r="B193" s="45"/>
      <c r="C193" s="45"/>
      <c r="D193" s="49"/>
    </row>
    <row r="194" spans="1:4" ht="90" customHeight="1" x14ac:dyDescent="0.3">
      <c r="A194" s="26" t="s">
        <v>482</v>
      </c>
      <c r="B194" s="30">
        <v>2</v>
      </c>
      <c r="C194" s="31" t="s">
        <v>483</v>
      </c>
      <c r="D194" s="39" t="s">
        <v>484</v>
      </c>
    </row>
    <row r="195" spans="1:4" ht="45" customHeight="1" x14ac:dyDescent="0.3">
      <c r="A195" s="25" t="s">
        <v>482</v>
      </c>
      <c r="B195" s="32">
        <v>2</v>
      </c>
      <c r="C195" s="29" t="s">
        <v>485</v>
      </c>
      <c r="D195" s="38" t="s">
        <v>486</v>
      </c>
    </row>
    <row r="196" spans="1:4" ht="75" customHeight="1" x14ac:dyDescent="0.3">
      <c r="A196" s="25" t="s">
        <v>482</v>
      </c>
      <c r="B196" s="32">
        <v>2</v>
      </c>
      <c r="C196" s="29" t="s">
        <v>487</v>
      </c>
      <c r="D196" s="38" t="s">
        <v>488</v>
      </c>
    </row>
    <row r="197" spans="1:4" ht="60" customHeight="1" x14ac:dyDescent="0.3">
      <c r="A197" s="25" t="s">
        <v>482</v>
      </c>
      <c r="B197" s="32">
        <v>2</v>
      </c>
      <c r="C197" s="29" t="s">
        <v>489</v>
      </c>
      <c r="D197" s="38" t="s">
        <v>490</v>
      </c>
    </row>
    <row r="198" spans="1:4" ht="45" customHeight="1" x14ac:dyDescent="0.3">
      <c r="A198" s="25" t="s">
        <v>482</v>
      </c>
      <c r="B198" s="32">
        <v>2</v>
      </c>
      <c r="C198" s="29" t="s">
        <v>491</v>
      </c>
      <c r="D198" s="38" t="s">
        <v>492</v>
      </c>
    </row>
    <row r="199" spans="1:4" ht="45" customHeight="1" x14ac:dyDescent="0.3">
      <c r="A199" s="25" t="s">
        <v>482</v>
      </c>
      <c r="B199" s="32">
        <v>2</v>
      </c>
      <c r="C199" s="29" t="s">
        <v>493</v>
      </c>
      <c r="D199" s="38" t="s">
        <v>494</v>
      </c>
    </row>
    <row r="200" spans="1:4" ht="60" customHeight="1" x14ac:dyDescent="0.3">
      <c r="A200" s="25" t="s">
        <v>482</v>
      </c>
      <c r="B200" s="32">
        <v>2</v>
      </c>
      <c r="C200" s="29" t="s">
        <v>495</v>
      </c>
      <c r="D200" s="38" t="s">
        <v>496</v>
      </c>
    </row>
    <row r="201" spans="1:4" ht="45" customHeight="1" x14ac:dyDescent="0.3">
      <c r="A201" s="25" t="s">
        <v>482</v>
      </c>
      <c r="B201" s="32">
        <v>2</v>
      </c>
      <c r="C201" s="29" t="s">
        <v>497</v>
      </c>
      <c r="D201" s="38" t="s">
        <v>498</v>
      </c>
    </row>
    <row r="202" spans="1:4" ht="60" customHeight="1" x14ac:dyDescent="0.3">
      <c r="A202" s="25" t="s">
        <v>482</v>
      </c>
      <c r="B202" s="32">
        <v>2</v>
      </c>
      <c r="C202" s="29" t="s">
        <v>499</v>
      </c>
      <c r="D202" s="38" t="s">
        <v>500</v>
      </c>
    </row>
    <row r="203" spans="1:4" ht="45" customHeight="1" x14ac:dyDescent="0.3">
      <c r="A203" s="25" t="s">
        <v>482</v>
      </c>
      <c r="B203" s="32">
        <v>2</v>
      </c>
      <c r="C203" s="29" t="s">
        <v>501</v>
      </c>
      <c r="D203" s="38" t="s">
        <v>502</v>
      </c>
    </row>
    <row r="204" spans="1:4" ht="45" customHeight="1" x14ac:dyDescent="0.3">
      <c r="A204" s="25" t="s">
        <v>482</v>
      </c>
      <c r="B204" s="32">
        <v>2</v>
      </c>
      <c r="C204" s="29" t="s">
        <v>503</v>
      </c>
      <c r="D204" s="38" t="s">
        <v>504</v>
      </c>
    </row>
    <row r="205" spans="1:4" ht="90" customHeight="1" x14ac:dyDescent="0.3">
      <c r="A205" s="25" t="s">
        <v>482</v>
      </c>
      <c r="B205" s="32">
        <v>2</v>
      </c>
      <c r="C205" s="29" t="s">
        <v>505</v>
      </c>
      <c r="D205" s="38" t="s">
        <v>506</v>
      </c>
    </row>
    <row r="206" spans="1:4" ht="60" customHeight="1" x14ac:dyDescent="0.3">
      <c r="A206" s="25" t="s">
        <v>482</v>
      </c>
      <c r="B206" s="32">
        <v>2</v>
      </c>
      <c r="C206" s="29" t="s">
        <v>507</v>
      </c>
      <c r="D206" s="38" t="s">
        <v>508</v>
      </c>
    </row>
    <row r="207" spans="1:4" ht="60" customHeight="1" x14ac:dyDescent="0.3">
      <c r="A207" s="25" t="s">
        <v>482</v>
      </c>
      <c r="B207" s="32">
        <v>2</v>
      </c>
      <c r="C207" s="29" t="s">
        <v>509</v>
      </c>
      <c r="D207" s="38" t="s">
        <v>510</v>
      </c>
    </row>
    <row r="208" spans="1:4" ht="45" customHeight="1" x14ac:dyDescent="0.3">
      <c r="A208" s="25" t="s">
        <v>482</v>
      </c>
      <c r="B208" s="32">
        <v>2</v>
      </c>
      <c r="C208" s="29" t="s">
        <v>511</v>
      </c>
      <c r="D208" s="38" t="s">
        <v>512</v>
      </c>
    </row>
    <row r="209" spans="1:4" ht="45" customHeight="1" x14ac:dyDescent="0.3">
      <c r="A209" s="25" t="s">
        <v>482</v>
      </c>
      <c r="B209" s="32">
        <v>2</v>
      </c>
      <c r="C209" s="29" t="s">
        <v>513</v>
      </c>
      <c r="D209" s="38" t="s">
        <v>514</v>
      </c>
    </row>
    <row r="210" spans="1:4" ht="45" customHeight="1" x14ac:dyDescent="0.3">
      <c r="A210" s="25" t="s">
        <v>482</v>
      </c>
      <c r="B210" s="32">
        <v>2</v>
      </c>
      <c r="C210" s="29" t="s">
        <v>515</v>
      </c>
      <c r="D210" s="38" t="s">
        <v>516</v>
      </c>
    </row>
    <row r="211" spans="1:4" ht="45" customHeight="1" x14ac:dyDescent="0.3">
      <c r="A211" s="25" t="s">
        <v>482</v>
      </c>
      <c r="B211" s="32">
        <v>2</v>
      </c>
      <c r="C211" s="29" t="s">
        <v>517</v>
      </c>
      <c r="D211" s="38" t="s">
        <v>518</v>
      </c>
    </row>
    <row r="212" spans="1:4" ht="45" customHeight="1" x14ac:dyDescent="0.3">
      <c r="A212" s="25" t="s">
        <v>482</v>
      </c>
      <c r="B212" s="32">
        <v>2</v>
      </c>
      <c r="C212" s="29" t="s">
        <v>519</v>
      </c>
      <c r="D212" s="38" t="s">
        <v>520</v>
      </c>
    </row>
    <row r="213" spans="1:4" ht="45" customHeight="1" x14ac:dyDescent="0.3">
      <c r="A213" s="25" t="s">
        <v>482</v>
      </c>
      <c r="B213" s="32">
        <v>2</v>
      </c>
      <c r="C213" s="29" t="s">
        <v>521</v>
      </c>
      <c r="D213" s="38" t="s">
        <v>522</v>
      </c>
    </row>
    <row r="214" spans="1:4" ht="45" customHeight="1" x14ac:dyDescent="0.3">
      <c r="A214" s="25" t="s">
        <v>482</v>
      </c>
      <c r="B214" s="32">
        <v>2</v>
      </c>
      <c r="C214" s="29" t="s">
        <v>523</v>
      </c>
      <c r="D214" s="38" t="s">
        <v>524</v>
      </c>
    </row>
    <row r="215" spans="1:4" ht="45" customHeight="1" x14ac:dyDescent="0.3">
      <c r="A215" s="25" t="s">
        <v>482</v>
      </c>
      <c r="B215" s="32">
        <v>2</v>
      </c>
      <c r="C215" s="29" t="s">
        <v>525</v>
      </c>
      <c r="D215" s="38" t="s">
        <v>526</v>
      </c>
    </row>
    <row r="216" spans="1:4" ht="45" customHeight="1" x14ac:dyDescent="0.3">
      <c r="A216" s="25" t="s">
        <v>482</v>
      </c>
      <c r="B216" s="32">
        <v>2</v>
      </c>
      <c r="C216" s="29" t="s">
        <v>527</v>
      </c>
      <c r="D216" s="38" t="s">
        <v>528</v>
      </c>
    </row>
    <row r="217" spans="1:4" ht="75" customHeight="1" x14ac:dyDescent="0.3">
      <c r="A217" s="25" t="s">
        <v>482</v>
      </c>
      <c r="B217" s="32">
        <v>2</v>
      </c>
      <c r="C217" s="29" t="s">
        <v>529</v>
      </c>
      <c r="D217" s="38" t="s">
        <v>530</v>
      </c>
    </row>
    <row r="218" spans="1:4" ht="90" customHeight="1" x14ac:dyDescent="0.3">
      <c r="A218" s="25" t="s">
        <v>482</v>
      </c>
      <c r="B218" s="32">
        <v>2</v>
      </c>
      <c r="C218" s="29" t="s">
        <v>531</v>
      </c>
      <c r="D218" s="38" t="s">
        <v>532</v>
      </c>
    </row>
    <row r="219" spans="1:4" ht="45" customHeight="1" x14ac:dyDescent="0.3">
      <c r="A219" s="25" t="s">
        <v>482</v>
      </c>
      <c r="B219" s="32">
        <v>2</v>
      </c>
      <c r="C219" s="29" t="s">
        <v>533</v>
      </c>
      <c r="D219" s="38" t="s">
        <v>534</v>
      </c>
    </row>
    <row r="220" spans="1:4" ht="75" customHeight="1" x14ac:dyDescent="0.3">
      <c r="A220" s="25" t="s">
        <v>482</v>
      </c>
      <c r="B220" s="32">
        <v>2</v>
      </c>
      <c r="C220" s="29" t="s">
        <v>535</v>
      </c>
      <c r="D220" s="38" t="s">
        <v>536</v>
      </c>
    </row>
    <row r="221" spans="1:4" ht="45" customHeight="1" x14ac:dyDescent="0.3">
      <c r="A221" s="25" t="s">
        <v>482</v>
      </c>
      <c r="B221" s="32">
        <v>2</v>
      </c>
      <c r="C221" s="29" t="s">
        <v>537</v>
      </c>
      <c r="D221" s="38" t="s">
        <v>538</v>
      </c>
    </row>
    <row r="222" spans="1:4" ht="60" customHeight="1" x14ac:dyDescent="0.3">
      <c r="A222" s="25" t="s">
        <v>482</v>
      </c>
      <c r="B222" s="32">
        <v>2</v>
      </c>
      <c r="C222" s="29" t="s">
        <v>539</v>
      </c>
      <c r="D222" s="38" t="s">
        <v>540</v>
      </c>
    </row>
    <row r="223" spans="1:4" ht="45" customHeight="1" x14ac:dyDescent="0.3">
      <c r="A223" s="25" t="s">
        <v>482</v>
      </c>
      <c r="B223" s="32">
        <v>2</v>
      </c>
      <c r="C223" s="29" t="s">
        <v>541</v>
      </c>
      <c r="D223" s="38" t="s">
        <v>542</v>
      </c>
    </row>
    <row r="224" spans="1:4" ht="45" customHeight="1" x14ac:dyDescent="0.3">
      <c r="A224" s="25" t="s">
        <v>482</v>
      </c>
      <c r="B224" s="32">
        <v>2</v>
      </c>
      <c r="C224" s="29" t="s">
        <v>543</v>
      </c>
      <c r="D224" s="38" t="s">
        <v>544</v>
      </c>
    </row>
    <row r="225" spans="1:4" ht="60" customHeight="1" x14ac:dyDescent="0.3">
      <c r="A225" s="25" t="s">
        <v>482</v>
      </c>
      <c r="B225" s="32">
        <v>2</v>
      </c>
      <c r="C225" s="29" t="s">
        <v>545</v>
      </c>
      <c r="D225" s="38" t="s">
        <v>546</v>
      </c>
    </row>
    <row r="226" spans="1:4" ht="45" customHeight="1" x14ac:dyDescent="0.3">
      <c r="A226" s="25" t="s">
        <v>482</v>
      </c>
      <c r="B226" s="32">
        <v>2</v>
      </c>
      <c r="C226" s="29" t="s">
        <v>547</v>
      </c>
      <c r="D226" s="38" t="s">
        <v>548</v>
      </c>
    </row>
    <row r="227" spans="1:4" ht="45" customHeight="1" x14ac:dyDescent="0.3">
      <c r="A227" s="25" t="s">
        <v>482</v>
      </c>
      <c r="B227" s="32">
        <v>2</v>
      </c>
      <c r="C227" s="29" t="s">
        <v>549</v>
      </c>
      <c r="D227" s="38" t="s">
        <v>550</v>
      </c>
    </row>
    <row r="228" spans="1:4" ht="60" customHeight="1" x14ac:dyDescent="0.3">
      <c r="A228" s="25" t="s">
        <v>482</v>
      </c>
      <c r="B228" s="32">
        <v>2</v>
      </c>
      <c r="C228" s="29" t="s">
        <v>551</v>
      </c>
      <c r="D228" s="38" t="s">
        <v>552</v>
      </c>
    </row>
    <row r="229" spans="1:4" ht="45" customHeight="1" x14ac:dyDescent="0.3">
      <c r="A229" s="25" t="s">
        <v>482</v>
      </c>
      <c r="B229" s="32">
        <v>2</v>
      </c>
      <c r="C229" s="29" t="s">
        <v>553</v>
      </c>
      <c r="D229" s="38" t="s">
        <v>554</v>
      </c>
    </row>
    <row r="230" spans="1:4" ht="45" customHeight="1" x14ac:dyDescent="0.3">
      <c r="A230" s="25" t="s">
        <v>482</v>
      </c>
      <c r="B230" s="32">
        <v>2</v>
      </c>
      <c r="C230" s="29" t="s">
        <v>555</v>
      </c>
      <c r="D230" s="38" t="s">
        <v>556</v>
      </c>
    </row>
    <row r="231" spans="1:4" ht="45" customHeight="1" x14ac:dyDescent="0.3">
      <c r="A231" s="25" t="s">
        <v>482</v>
      </c>
      <c r="B231" s="32">
        <v>2</v>
      </c>
      <c r="C231" s="29" t="s">
        <v>557</v>
      </c>
      <c r="D231" s="38" t="s">
        <v>558</v>
      </c>
    </row>
    <row r="232" spans="1:4" x14ac:dyDescent="0.3">
      <c r="A232" s="43"/>
      <c r="B232" s="44"/>
      <c r="C232" s="45"/>
      <c r="D232" s="46" t="s">
        <v>559</v>
      </c>
    </row>
    <row r="233" spans="1:4" ht="15.6" x14ac:dyDescent="0.3">
      <c r="A233" s="43"/>
      <c r="B233" s="44"/>
      <c r="C233" s="45"/>
      <c r="D233" s="47" t="s">
        <v>560</v>
      </c>
    </row>
    <row r="234" spans="1:4" ht="60" customHeight="1" x14ac:dyDescent="0.3">
      <c r="A234" s="25" t="s">
        <v>482</v>
      </c>
      <c r="B234" s="32">
        <v>2</v>
      </c>
      <c r="C234" s="29" t="s">
        <v>561</v>
      </c>
      <c r="D234" s="38" t="s">
        <v>562</v>
      </c>
    </row>
    <row r="235" spans="1:4" ht="45" customHeight="1" x14ac:dyDescent="0.3">
      <c r="A235" s="25" t="s">
        <v>482</v>
      </c>
      <c r="B235" s="32">
        <v>2</v>
      </c>
      <c r="C235" s="29" t="s">
        <v>563</v>
      </c>
      <c r="D235" s="38" t="s">
        <v>564</v>
      </c>
    </row>
    <row r="236" spans="1:4" ht="45" customHeight="1" x14ac:dyDescent="0.3">
      <c r="A236" s="25" t="s">
        <v>482</v>
      </c>
      <c r="B236" s="32">
        <v>2</v>
      </c>
      <c r="C236" s="29" t="s">
        <v>565</v>
      </c>
      <c r="D236" s="38" t="s">
        <v>566</v>
      </c>
    </row>
    <row r="237" spans="1:4" ht="45" customHeight="1" x14ac:dyDescent="0.3">
      <c r="A237" s="25" t="s">
        <v>482</v>
      </c>
      <c r="B237" s="32">
        <v>2</v>
      </c>
      <c r="C237" s="29" t="s">
        <v>567</v>
      </c>
      <c r="D237" s="38" t="s">
        <v>568</v>
      </c>
    </row>
    <row r="238" spans="1:4" ht="60" customHeight="1" x14ac:dyDescent="0.3">
      <c r="A238" s="25" t="s">
        <v>482</v>
      </c>
      <c r="B238" s="32">
        <v>2</v>
      </c>
      <c r="C238" s="29" t="s">
        <v>569</v>
      </c>
      <c r="D238" s="38" t="s">
        <v>570</v>
      </c>
    </row>
    <row r="239" spans="1:4" ht="45" customHeight="1" x14ac:dyDescent="0.3">
      <c r="A239" s="25" t="s">
        <v>482</v>
      </c>
      <c r="B239" s="32">
        <v>2</v>
      </c>
      <c r="C239" s="29" t="s">
        <v>571</v>
      </c>
      <c r="D239" s="38" t="s">
        <v>572</v>
      </c>
    </row>
    <row r="240" spans="1:4" ht="45" customHeight="1" x14ac:dyDescent="0.3">
      <c r="A240" s="25" t="s">
        <v>482</v>
      </c>
      <c r="B240" s="32">
        <v>2</v>
      </c>
      <c r="C240" s="29" t="s">
        <v>573</v>
      </c>
      <c r="D240" s="38" t="s">
        <v>574</v>
      </c>
    </row>
    <row r="241" spans="1:4" ht="45" customHeight="1" x14ac:dyDescent="0.3">
      <c r="A241" s="25" t="s">
        <v>482</v>
      </c>
      <c r="B241" s="32">
        <v>2</v>
      </c>
      <c r="C241" s="29" t="s">
        <v>575</v>
      </c>
      <c r="D241" s="38" t="s">
        <v>576</v>
      </c>
    </row>
    <row r="242" spans="1:4" ht="60" customHeight="1" x14ac:dyDescent="0.3">
      <c r="A242" s="25" t="s">
        <v>482</v>
      </c>
      <c r="B242" s="32">
        <v>2</v>
      </c>
      <c r="C242" s="29" t="s">
        <v>577</v>
      </c>
      <c r="D242" s="38" t="s">
        <v>578</v>
      </c>
    </row>
    <row r="243" spans="1:4" ht="45" customHeight="1" x14ac:dyDescent="0.3">
      <c r="A243" s="25" t="s">
        <v>482</v>
      </c>
      <c r="B243" s="32">
        <v>2</v>
      </c>
      <c r="C243" s="29" t="s">
        <v>579</v>
      </c>
      <c r="D243" s="38" t="s">
        <v>580</v>
      </c>
    </row>
    <row r="244" spans="1:4" ht="30" customHeight="1" x14ac:dyDescent="0.3">
      <c r="A244" s="25" t="s">
        <v>482</v>
      </c>
      <c r="B244" s="32">
        <v>2</v>
      </c>
      <c r="C244" s="29" t="s">
        <v>581</v>
      </c>
      <c r="D244" s="38" t="s">
        <v>582</v>
      </c>
    </row>
    <row r="245" spans="1:4" ht="45" customHeight="1" x14ac:dyDescent="0.3">
      <c r="A245" s="25" t="s">
        <v>482</v>
      </c>
      <c r="B245" s="32">
        <v>2</v>
      </c>
      <c r="C245" s="29" t="s">
        <v>583</v>
      </c>
      <c r="D245" s="38" t="s">
        <v>584</v>
      </c>
    </row>
    <row r="246" spans="1:4" ht="45" customHeight="1" x14ac:dyDescent="0.3">
      <c r="A246" s="25" t="s">
        <v>482</v>
      </c>
      <c r="B246" s="32">
        <v>2</v>
      </c>
      <c r="C246" s="29" t="s">
        <v>585</v>
      </c>
      <c r="D246" s="38" t="s">
        <v>586</v>
      </c>
    </row>
    <row r="247" spans="1:4" ht="45" customHeight="1" x14ac:dyDescent="0.3">
      <c r="A247" s="25" t="s">
        <v>482</v>
      </c>
      <c r="B247" s="32">
        <v>2</v>
      </c>
      <c r="C247" s="29" t="s">
        <v>587</v>
      </c>
      <c r="D247" s="38" t="s">
        <v>588</v>
      </c>
    </row>
    <row r="248" spans="1:4" ht="30" customHeight="1" x14ac:dyDescent="0.3">
      <c r="A248" s="25" t="s">
        <v>482</v>
      </c>
      <c r="B248" s="32">
        <v>2</v>
      </c>
      <c r="C248" s="29" t="s">
        <v>589</v>
      </c>
      <c r="D248" s="38" t="s">
        <v>590</v>
      </c>
    </row>
    <row r="249" spans="1:4" ht="60" customHeight="1" x14ac:dyDescent="0.3">
      <c r="A249" s="25" t="s">
        <v>482</v>
      </c>
      <c r="B249" s="32">
        <v>2</v>
      </c>
      <c r="C249" s="29" t="s">
        <v>591</v>
      </c>
      <c r="D249" s="38" t="s">
        <v>592</v>
      </c>
    </row>
    <row r="250" spans="1:4" ht="45" customHeight="1" x14ac:dyDescent="0.3">
      <c r="A250" s="25" t="s">
        <v>482</v>
      </c>
      <c r="B250" s="32">
        <v>2</v>
      </c>
      <c r="C250" s="29" t="s">
        <v>593</v>
      </c>
      <c r="D250" s="38" t="s">
        <v>594</v>
      </c>
    </row>
    <row r="251" spans="1:4" ht="45" customHeight="1" x14ac:dyDescent="0.3">
      <c r="A251" s="25" t="s">
        <v>482</v>
      </c>
      <c r="B251" s="32">
        <v>2</v>
      </c>
      <c r="C251" s="29" t="s">
        <v>595</v>
      </c>
      <c r="D251" s="38" t="s">
        <v>596</v>
      </c>
    </row>
    <row r="252" spans="1:4" ht="45" customHeight="1" x14ac:dyDescent="0.3">
      <c r="A252" s="25" t="s">
        <v>482</v>
      </c>
      <c r="B252" s="32">
        <v>2</v>
      </c>
      <c r="C252" s="29" t="s">
        <v>597</v>
      </c>
      <c r="D252" s="38" t="s">
        <v>598</v>
      </c>
    </row>
    <row r="253" spans="1:4" ht="45" customHeight="1" x14ac:dyDescent="0.3">
      <c r="A253" s="25" t="s">
        <v>482</v>
      </c>
      <c r="B253" s="32">
        <v>2</v>
      </c>
      <c r="C253" s="29" t="s">
        <v>599</v>
      </c>
      <c r="D253" s="38" t="s">
        <v>600</v>
      </c>
    </row>
    <row r="254" spans="1:4" ht="45" customHeight="1" x14ac:dyDescent="0.3">
      <c r="A254" s="25" t="s">
        <v>482</v>
      </c>
      <c r="B254" s="32">
        <v>2</v>
      </c>
      <c r="C254" s="29" t="s">
        <v>601</v>
      </c>
      <c r="D254" s="38" t="s">
        <v>602</v>
      </c>
    </row>
    <row r="255" spans="1:4" ht="45" customHeight="1" x14ac:dyDescent="0.3">
      <c r="A255" s="25" t="s">
        <v>482</v>
      </c>
      <c r="B255" s="32">
        <v>2</v>
      </c>
      <c r="C255" s="29" t="s">
        <v>603</v>
      </c>
      <c r="D255" s="38" t="s">
        <v>604</v>
      </c>
    </row>
    <row r="256" spans="1:4" ht="45" customHeight="1" x14ac:dyDescent="0.3">
      <c r="A256" s="25" t="s">
        <v>482</v>
      </c>
      <c r="B256" s="32">
        <v>2</v>
      </c>
      <c r="C256" s="29" t="s">
        <v>605</v>
      </c>
      <c r="D256" s="38" t="s">
        <v>606</v>
      </c>
    </row>
    <row r="257" spans="1:4" ht="45" customHeight="1" x14ac:dyDescent="0.3">
      <c r="A257" s="25" t="s">
        <v>482</v>
      </c>
      <c r="B257" s="32">
        <v>2</v>
      </c>
      <c r="C257" s="29" t="s">
        <v>607</v>
      </c>
      <c r="D257" s="38" t="s">
        <v>608</v>
      </c>
    </row>
    <row r="258" spans="1:4" x14ac:dyDescent="0.3">
      <c r="A258" s="43"/>
      <c r="B258" s="44"/>
      <c r="C258" s="45"/>
      <c r="D258" s="49"/>
    </row>
    <row r="259" spans="1:4" ht="45" customHeight="1" x14ac:dyDescent="0.3">
      <c r="A259" s="26" t="s">
        <v>609</v>
      </c>
      <c r="B259" s="30">
        <v>3</v>
      </c>
      <c r="C259" s="31" t="s">
        <v>610</v>
      </c>
      <c r="D259" s="39" t="s">
        <v>611</v>
      </c>
    </row>
    <row r="260" spans="1:4" ht="60" customHeight="1" x14ac:dyDescent="0.3">
      <c r="A260" s="25" t="s">
        <v>609</v>
      </c>
      <c r="B260" s="32">
        <v>3</v>
      </c>
      <c r="C260" s="29" t="s">
        <v>612</v>
      </c>
      <c r="D260" s="38" t="s">
        <v>613</v>
      </c>
    </row>
    <row r="261" spans="1:4" ht="45" customHeight="1" x14ac:dyDescent="0.3">
      <c r="A261" s="25" t="s">
        <v>609</v>
      </c>
      <c r="B261" s="32">
        <v>3</v>
      </c>
      <c r="C261" s="29" t="s">
        <v>614</v>
      </c>
      <c r="D261" s="38" t="s">
        <v>615</v>
      </c>
    </row>
    <row r="262" spans="1:4" ht="45" customHeight="1" x14ac:dyDescent="0.3">
      <c r="A262" s="25" t="s">
        <v>609</v>
      </c>
      <c r="B262" s="32">
        <v>3</v>
      </c>
      <c r="C262" s="29" t="s">
        <v>616</v>
      </c>
      <c r="D262" s="38" t="s">
        <v>617</v>
      </c>
    </row>
    <row r="263" spans="1:4" ht="45" customHeight="1" x14ac:dyDescent="0.3">
      <c r="A263" s="25" t="s">
        <v>609</v>
      </c>
      <c r="B263" s="32">
        <v>3</v>
      </c>
      <c r="C263" s="29" t="s">
        <v>618</v>
      </c>
      <c r="D263" s="38" t="s">
        <v>619</v>
      </c>
    </row>
    <row r="264" spans="1:4" ht="45" customHeight="1" x14ac:dyDescent="0.3">
      <c r="A264" s="25" t="s">
        <v>609</v>
      </c>
      <c r="B264" s="32">
        <v>3</v>
      </c>
      <c r="C264" s="29" t="s">
        <v>620</v>
      </c>
      <c r="D264" s="38" t="s">
        <v>621</v>
      </c>
    </row>
    <row r="265" spans="1:4" ht="60" customHeight="1" x14ac:dyDescent="0.3">
      <c r="A265" s="25" t="s">
        <v>609</v>
      </c>
      <c r="B265" s="32">
        <v>3</v>
      </c>
      <c r="C265" s="29" t="s">
        <v>622</v>
      </c>
      <c r="D265" s="38" t="s">
        <v>623</v>
      </c>
    </row>
    <row r="266" spans="1:4" ht="60" customHeight="1" x14ac:dyDescent="0.3">
      <c r="A266" s="25" t="s">
        <v>609</v>
      </c>
      <c r="B266" s="32">
        <v>3</v>
      </c>
      <c r="C266" s="29" t="s">
        <v>624</v>
      </c>
      <c r="D266" s="38" t="s">
        <v>625</v>
      </c>
    </row>
    <row r="267" spans="1:4" ht="45" customHeight="1" x14ac:dyDescent="0.3">
      <c r="A267" s="25" t="s">
        <v>609</v>
      </c>
      <c r="B267" s="32">
        <v>3</v>
      </c>
      <c r="C267" s="29" t="s">
        <v>626</v>
      </c>
      <c r="D267" s="38" t="s">
        <v>627</v>
      </c>
    </row>
    <row r="268" spans="1:4" ht="60" customHeight="1" x14ac:dyDescent="0.3">
      <c r="A268" s="25" t="s">
        <v>609</v>
      </c>
      <c r="B268" s="32">
        <v>3</v>
      </c>
      <c r="C268" s="29" t="s">
        <v>628</v>
      </c>
      <c r="D268" s="38" t="s">
        <v>629</v>
      </c>
    </row>
    <row r="269" spans="1:4" ht="45" customHeight="1" x14ac:dyDescent="0.3">
      <c r="A269" s="25" t="s">
        <v>609</v>
      </c>
      <c r="B269" s="32">
        <v>3</v>
      </c>
      <c r="C269" s="29" t="s">
        <v>630</v>
      </c>
      <c r="D269" s="38" t="s">
        <v>631</v>
      </c>
    </row>
    <row r="270" spans="1:4" ht="45" customHeight="1" x14ac:dyDescent="0.3">
      <c r="A270" s="25" t="s">
        <v>609</v>
      </c>
      <c r="B270" s="32">
        <v>3</v>
      </c>
      <c r="C270" s="29" t="s">
        <v>632</v>
      </c>
      <c r="D270" s="38" t="s">
        <v>633</v>
      </c>
    </row>
    <row r="271" spans="1:4" ht="45" customHeight="1" x14ac:dyDescent="0.3">
      <c r="A271" s="25" t="s">
        <v>609</v>
      </c>
      <c r="B271" s="32">
        <v>3</v>
      </c>
      <c r="C271" s="29" t="s">
        <v>634</v>
      </c>
      <c r="D271" s="38" t="s">
        <v>635</v>
      </c>
    </row>
    <row r="272" spans="1:4" ht="60" customHeight="1" x14ac:dyDescent="0.3">
      <c r="A272" s="25" t="s">
        <v>609</v>
      </c>
      <c r="B272" s="32">
        <v>3</v>
      </c>
      <c r="C272" s="29" t="s">
        <v>636</v>
      </c>
      <c r="D272" s="38" t="s">
        <v>637</v>
      </c>
    </row>
    <row r="273" spans="1:4" ht="45" customHeight="1" x14ac:dyDescent="0.3">
      <c r="A273" s="25" t="s">
        <v>609</v>
      </c>
      <c r="B273" s="32">
        <v>3</v>
      </c>
      <c r="C273" s="29" t="s">
        <v>638</v>
      </c>
      <c r="D273" s="41" t="s">
        <v>639</v>
      </c>
    </row>
    <row r="274" spans="1:4" ht="45" customHeight="1" x14ac:dyDescent="0.3">
      <c r="A274" s="25" t="s">
        <v>609</v>
      </c>
      <c r="B274" s="32">
        <v>3</v>
      </c>
      <c r="C274" s="29" t="s">
        <v>640</v>
      </c>
      <c r="D274" s="38" t="s">
        <v>641</v>
      </c>
    </row>
    <row r="275" spans="1:4" ht="45" customHeight="1" x14ac:dyDescent="0.3">
      <c r="A275" s="25" t="s">
        <v>609</v>
      </c>
      <c r="B275" s="32">
        <v>3</v>
      </c>
      <c r="C275" s="29" t="s">
        <v>642</v>
      </c>
      <c r="D275" s="38" t="s">
        <v>643</v>
      </c>
    </row>
    <row r="276" spans="1:4" ht="45" customHeight="1" x14ac:dyDescent="0.3">
      <c r="A276" s="25" t="s">
        <v>609</v>
      </c>
      <c r="B276" s="32">
        <v>3</v>
      </c>
      <c r="C276" s="29" t="s">
        <v>644</v>
      </c>
      <c r="D276" s="38" t="s">
        <v>645</v>
      </c>
    </row>
    <row r="277" spans="1:4" ht="45" customHeight="1" x14ac:dyDescent="0.3">
      <c r="A277" s="25" t="s">
        <v>609</v>
      </c>
      <c r="B277" s="32">
        <v>3</v>
      </c>
      <c r="C277" s="29" t="s">
        <v>646</v>
      </c>
      <c r="D277" s="38" t="s">
        <v>647</v>
      </c>
    </row>
    <row r="278" spans="1:4" ht="45" customHeight="1" x14ac:dyDescent="0.3">
      <c r="A278" s="25" t="s">
        <v>609</v>
      </c>
      <c r="B278" s="32">
        <v>3</v>
      </c>
      <c r="C278" s="29" t="s">
        <v>648</v>
      </c>
      <c r="D278" s="38" t="s">
        <v>649</v>
      </c>
    </row>
    <row r="279" spans="1:4" ht="60" customHeight="1" x14ac:dyDescent="0.3">
      <c r="A279" s="25" t="s">
        <v>609</v>
      </c>
      <c r="B279" s="32">
        <v>3</v>
      </c>
      <c r="C279" s="29" t="s">
        <v>650</v>
      </c>
      <c r="D279" s="38" t="s">
        <v>651</v>
      </c>
    </row>
    <row r="280" spans="1:4" ht="45" customHeight="1" x14ac:dyDescent="0.3">
      <c r="A280" s="25" t="s">
        <v>609</v>
      </c>
      <c r="B280" s="32">
        <v>3</v>
      </c>
      <c r="C280" s="29" t="s">
        <v>652</v>
      </c>
      <c r="D280" s="41" t="s">
        <v>653</v>
      </c>
    </row>
    <row r="281" spans="1:4" ht="45" customHeight="1" x14ac:dyDescent="0.3">
      <c r="A281" s="25" t="s">
        <v>609</v>
      </c>
      <c r="B281" s="32">
        <v>3</v>
      </c>
      <c r="C281" s="29" t="s">
        <v>654</v>
      </c>
      <c r="D281" s="41" t="s">
        <v>655</v>
      </c>
    </row>
    <row r="282" spans="1:4" ht="45" customHeight="1" x14ac:dyDescent="0.3">
      <c r="A282" s="25" t="s">
        <v>609</v>
      </c>
      <c r="B282" s="32">
        <v>3</v>
      </c>
      <c r="C282" s="29" t="s">
        <v>656</v>
      </c>
      <c r="D282" s="41" t="s">
        <v>657</v>
      </c>
    </row>
    <row r="283" spans="1:4" ht="45" customHeight="1" x14ac:dyDescent="0.3">
      <c r="A283" s="25" t="s">
        <v>609</v>
      </c>
      <c r="B283" s="32">
        <v>3</v>
      </c>
      <c r="C283" s="29" t="s">
        <v>658</v>
      </c>
      <c r="D283" s="41" t="s">
        <v>659</v>
      </c>
    </row>
    <row r="284" spans="1:4" ht="45" customHeight="1" x14ac:dyDescent="0.3">
      <c r="A284" s="25" t="s">
        <v>609</v>
      </c>
      <c r="B284" s="32">
        <v>3</v>
      </c>
      <c r="C284" s="29" t="s">
        <v>660</v>
      </c>
      <c r="D284" s="41" t="s">
        <v>661</v>
      </c>
    </row>
    <row r="285" spans="1:4" ht="45" customHeight="1" x14ac:dyDescent="0.3">
      <c r="A285" s="25" t="s">
        <v>609</v>
      </c>
      <c r="B285" s="32">
        <v>3</v>
      </c>
      <c r="C285" s="29" t="s">
        <v>662</v>
      </c>
      <c r="D285" s="41" t="s">
        <v>663</v>
      </c>
    </row>
    <row r="286" spans="1:4" ht="45" customHeight="1" x14ac:dyDescent="0.3">
      <c r="A286" s="25" t="s">
        <v>609</v>
      </c>
      <c r="B286" s="32">
        <v>3</v>
      </c>
      <c r="C286" s="29" t="s">
        <v>664</v>
      </c>
      <c r="D286" s="41" t="s">
        <v>665</v>
      </c>
    </row>
    <row r="287" spans="1:4" ht="45" customHeight="1" x14ac:dyDescent="0.3">
      <c r="A287" s="25" t="s">
        <v>609</v>
      </c>
      <c r="B287" s="32">
        <v>3</v>
      </c>
      <c r="C287" s="29" t="s">
        <v>666</v>
      </c>
      <c r="D287" s="41" t="s">
        <v>667</v>
      </c>
    </row>
    <row r="288" spans="1:4" ht="45" customHeight="1" x14ac:dyDescent="0.3">
      <c r="A288" s="25" t="s">
        <v>609</v>
      </c>
      <c r="B288" s="32">
        <v>3</v>
      </c>
      <c r="C288" s="29" t="s">
        <v>668</v>
      </c>
      <c r="D288" s="41" t="s">
        <v>669</v>
      </c>
    </row>
    <row r="289" spans="1:4" ht="45" customHeight="1" x14ac:dyDescent="0.3">
      <c r="A289" s="25" t="s">
        <v>609</v>
      </c>
      <c r="B289" s="32">
        <v>3</v>
      </c>
      <c r="C289" s="29" t="s">
        <v>670</v>
      </c>
      <c r="D289" s="38" t="s">
        <v>671</v>
      </c>
    </row>
    <row r="290" spans="1:4" ht="45" customHeight="1" x14ac:dyDescent="0.3">
      <c r="A290" s="25" t="s">
        <v>609</v>
      </c>
      <c r="B290" s="32">
        <v>3</v>
      </c>
      <c r="C290" s="29" t="s">
        <v>672</v>
      </c>
      <c r="D290" s="38" t="s">
        <v>673</v>
      </c>
    </row>
    <row r="291" spans="1:4" ht="45" customHeight="1" x14ac:dyDescent="0.3">
      <c r="A291" s="25" t="s">
        <v>609</v>
      </c>
      <c r="B291" s="32">
        <v>3</v>
      </c>
      <c r="C291" s="29" t="s">
        <v>674</v>
      </c>
      <c r="D291" s="38" t="s">
        <v>675</v>
      </c>
    </row>
    <row r="292" spans="1:4" ht="60" customHeight="1" x14ac:dyDescent="0.3">
      <c r="A292" s="25" t="s">
        <v>609</v>
      </c>
      <c r="B292" s="32">
        <v>3</v>
      </c>
      <c r="C292" s="29" t="s">
        <v>676</v>
      </c>
      <c r="D292" s="38" t="s">
        <v>677</v>
      </c>
    </row>
    <row r="293" spans="1:4" ht="90" customHeight="1" x14ac:dyDescent="0.3">
      <c r="A293" s="25" t="s">
        <v>609</v>
      </c>
      <c r="B293" s="32">
        <v>3</v>
      </c>
      <c r="C293" s="29" t="s">
        <v>678</v>
      </c>
      <c r="D293" s="38" t="s">
        <v>679</v>
      </c>
    </row>
    <row r="294" spans="1:4" ht="45" customHeight="1" x14ac:dyDescent="0.3">
      <c r="A294" s="25" t="s">
        <v>609</v>
      </c>
      <c r="B294" s="32">
        <v>3</v>
      </c>
      <c r="C294" s="29" t="s">
        <v>680</v>
      </c>
      <c r="D294" s="38" t="s">
        <v>681</v>
      </c>
    </row>
    <row r="295" spans="1:4" ht="45" customHeight="1" x14ac:dyDescent="0.3">
      <c r="A295" s="25" t="s">
        <v>609</v>
      </c>
      <c r="B295" s="32">
        <v>3</v>
      </c>
      <c r="C295" s="29" t="s">
        <v>682</v>
      </c>
      <c r="D295" s="38" t="s">
        <v>683</v>
      </c>
    </row>
    <row r="296" spans="1:4" ht="60" customHeight="1" x14ac:dyDescent="0.3">
      <c r="A296" s="25" t="s">
        <v>609</v>
      </c>
      <c r="B296" s="32">
        <v>3</v>
      </c>
      <c r="C296" s="29" t="s">
        <v>684</v>
      </c>
      <c r="D296" s="38" t="s">
        <v>685</v>
      </c>
    </row>
    <row r="297" spans="1:4" ht="45" customHeight="1" x14ac:dyDescent="0.3">
      <c r="A297" s="25" t="s">
        <v>609</v>
      </c>
      <c r="B297" s="32">
        <v>3</v>
      </c>
      <c r="C297" s="29" t="s">
        <v>686</v>
      </c>
      <c r="D297" s="38" t="s">
        <v>687</v>
      </c>
    </row>
    <row r="298" spans="1:4" ht="45" customHeight="1" x14ac:dyDescent="0.3">
      <c r="A298" s="25" t="s">
        <v>609</v>
      </c>
      <c r="B298" s="32">
        <v>3</v>
      </c>
      <c r="C298" s="29" t="s">
        <v>688</v>
      </c>
      <c r="D298" s="38" t="s">
        <v>689</v>
      </c>
    </row>
    <row r="299" spans="1:4" ht="45" customHeight="1" x14ac:dyDescent="0.3">
      <c r="A299" s="25" t="s">
        <v>609</v>
      </c>
      <c r="B299" s="32">
        <v>3</v>
      </c>
      <c r="C299" s="29" t="s">
        <v>690</v>
      </c>
      <c r="D299" s="38" t="s">
        <v>691</v>
      </c>
    </row>
    <row r="300" spans="1:4" ht="45" customHeight="1" x14ac:dyDescent="0.3">
      <c r="A300" s="25" t="s">
        <v>609</v>
      </c>
      <c r="B300" s="32">
        <v>3</v>
      </c>
      <c r="C300" s="29" t="s">
        <v>692</v>
      </c>
      <c r="D300" s="38" t="s">
        <v>693</v>
      </c>
    </row>
    <row r="301" spans="1:4" ht="45" customHeight="1" x14ac:dyDescent="0.3">
      <c r="A301" s="25" t="s">
        <v>609</v>
      </c>
      <c r="B301" s="32">
        <v>3</v>
      </c>
      <c r="C301" s="29" t="s">
        <v>694</v>
      </c>
      <c r="D301" s="38" t="s">
        <v>695</v>
      </c>
    </row>
    <row r="302" spans="1:4" ht="45" customHeight="1" x14ac:dyDescent="0.3">
      <c r="A302" s="25" t="s">
        <v>609</v>
      </c>
      <c r="B302" s="32">
        <v>3</v>
      </c>
      <c r="C302" s="29" t="s">
        <v>696</v>
      </c>
      <c r="D302" s="38" t="s">
        <v>697</v>
      </c>
    </row>
    <row r="303" spans="1:4" ht="45" customHeight="1" x14ac:dyDescent="0.3">
      <c r="A303" s="25" t="s">
        <v>609</v>
      </c>
      <c r="B303" s="32">
        <v>3</v>
      </c>
      <c r="C303" s="29" t="s">
        <v>698</v>
      </c>
      <c r="D303" s="38" t="s">
        <v>699</v>
      </c>
    </row>
    <row r="304" spans="1:4" ht="45" customHeight="1" x14ac:dyDescent="0.3">
      <c r="A304" s="25" t="s">
        <v>609</v>
      </c>
      <c r="B304" s="32">
        <v>3</v>
      </c>
      <c r="C304" s="29" t="s">
        <v>700</v>
      </c>
      <c r="D304" s="38" t="s">
        <v>701</v>
      </c>
    </row>
    <row r="305" spans="1:4" ht="45" customHeight="1" x14ac:dyDescent="0.3">
      <c r="A305" s="25" t="s">
        <v>609</v>
      </c>
      <c r="B305" s="32">
        <v>3</v>
      </c>
      <c r="C305" s="29" t="s">
        <v>702</v>
      </c>
      <c r="D305" s="38" t="s">
        <v>703</v>
      </c>
    </row>
    <row r="306" spans="1:4" ht="45" customHeight="1" x14ac:dyDescent="0.3">
      <c r="A306" s="25" t="s">
        <v>609</v>
      </c>
      <c r="B306" s="32">
        <v>3</v>
      </c>
      <c r="C306" s="29" t="s">
        <v>704</v>
      </c>
      <c r="D306" s="38" t="s">
        <v>705</v>
      </c>
    </row>
    <row r="307" spans="1:4" ht="45" customHeight="1" x14ac:dyDescent="0.3">
      <c r="A307" s="25" t="s">
        <v>609</v>
      </c>
      <c r="B307" s="32">
        <v>3</v>
      </c>
      <c r="C307" s="29" t="s">
        <v>706</v>
      </c>
      <c r="D307" s="38" t="s">
        <v>707</v>
      </c>
    </row>
    <row r="308" spans="1:4" ht="45" customHeight="1" x14ac:dyDescent="0.3">
      <c r="A308" s="25" t="s">
        <v>609</v>
      </c>
      <c r="B308" s="32">
        <v>3</v>
      </c>
      <c r="C308" s="29" t="s">
        <v>708</v>
      </c>
      <c r="D308" s="38" t="s">
        <v>709</v>
      </c>
    </row>
    <row r="309" spans="1:4" ht="45" customHeight="1" x14ac:dyDescent="0.3">
      <c r="A309" s="25" t="s">
        <v>609</v>
      </c>
      <c r="B309" s="32">
        <v>3</v>
      </c>
      <c r="C309" s="29" t="s">
        <v>710</v>
      </c>
      <c r="D309" s="38" t="s">
        <v>711</v>
      </c>
    </row>
    <row r="310" spans="1:4" ht="60" customHeight="1" x14ac:dyDescent="0.3">
      <c r="A310" s="25" t="s">
        <v>609</v>
      </c>
      <c r="B310" s="32">
        <v>3</v>
      </c>
      <c r="C310" s="29" t="s">
        <v>712</v>
      </c>
      <c r="D310" s="38" t="s">
        <v>713</v>
      </c>
    </row>
    <row r="311" spans="1:4" ht="45" customHeight="1" x14ac:dyDescent="0.3">
      <c r="A311" s="25" t="s">
        <v>609</v>
      </c>
      <c r="B311" s="32">
        <v>3</v>
      </c>
      <c r="C311" s="29" t="s">
        <v>714</v>
      </c>
      <c r="D311" s="38" t="s">
        <v>715</v>
      </c>
    </row>
    <row r="312" spans="1:4" ht="45" customHeight="1" x14ac:dyDescent="0.3">
      <c r="A312" s="25" t="s">
        <v>609</v>
      </c>
      <c r="B312" s="32">
        <v>3</v>
      </c>
      <c r="C312" s="29" t="s">
        <v>716</v>
      </c>
      <c r="D312" s="38" t="s">
        <v>717</v>
      </c>
    </row>
    <row r="313" spans="1:4" ht="45" customHeight="1" x14ac:dyDescent="0.3">
      <c r="A313" s="25" t="s">
        <v>609</v>
      </c>
      <c r="B313" s="32">
        <v>3</v>
      </c>
      <c r="C313" s="29" t="s">
        <v>718</v>
      </c>
      <c r="D313" s="38" t="s">
        <v>719</v>
      </c>
    </row>
    <row r="314" spans="1:4" ht="60" customHeight="1" x14ac:dyDescent="0.3">
      <c r="A314" s="25" t="s">
        <v>609</v>
      </c>
      <c r="B314" s="32">
        <v>3</v>
      </c>
      <c r="C314" s="29" t="s">
        <v>720</v>
      </c>
      <c r="D314" s="38" t="s">
        <v>721</v>
      </c>
    </row>
    <row r="315" spans="1:4" ht="105" customHeight="1" x14ac:dyDescent="0.3">
      <c r="A315" s="25" t="s">
        <v>609</v>
      </c>
      <c r="B315" s="32">
        <v>3</v>
      </c>
      <c r="C315" s="29" t="s">
        <v>722</v>
      </c>
      <c r="D315" s="38" t="s">
        <v>723</v>
      </c>
    </row>
    <row r="316" spans="1:4" ht="60" customHeight="1" x14ac:dyDescent="0.3">
      <c r="A316" s="25" t="s">
        <v>609</v>
      </c>
      <c r="B316" s="32">
        <v>3</v>
      </c>
      <c r="C316" s="29" t="s">
        <v>724</v>
      </c>
      <c r="D316" s="38" t="s">
        <v>725</v>
      </c>
    </row>
    <row r="317" spans="1:4" ht="90" customHeight="1" x14ac:dyDescent="0.3">
      <c r="A317" s="25" t="s">
        <v>609</v>
      </c>
      <c r="B317" s="32">
        <v>3</v>
      </c>
      <c r="C317" s="29" t="s">
        <v>726</v>
      </c>
      <c r="D317" s="38" t="s">
        <v>727</v>
      </c>
    </row>
    <row r="318" spans="1:4" ht="60" customHeight="1" x14ac:dyDescent="0.3">
      <c r="A318" s="25" t="s">
        <v>609</v>
      </c>
      <c r="B318" s="32">
        <v>3</v>
      </c>
      <c r="C318" s="29" t="s">
        <v>728</v>
      </c>
      <c r="D318" s="38" t="s">
        <v>729</v>
      </c>
    </row>
    <row r="319" spans="1:4" ht="45" customHeight="1" x14ac:dyDescent="0.3">
      <c r="A319" s="25" t="s">
        <v>609</v>
      </c>
      <c r="B319" s="32">
        <v>3</v>
      </c>
      <c r="C319" s="29" t="s">
        <v>730</v>
      </c>
      <c r="D319" s="38" t="s">
        <v>731</v>
      </c>
    </row>
    <row r="320" spans="1:4" ht="45" customHeight="1" x14ac:dyDescent="0.3">
      <c r="A320" s="25" t="s">
        <v>609</v>
      </c>
      <c r="B320" s="32">
        <v>3</v>
      </c>
      <c r="C320" s="29" t="s">
        <v>732</v>
      </c>
      <c r="D320" s="38" t="s">
        <v>733</v>
      </c>
    </row>
    <row r="321" spans="1:4" ht="60" customHeight="1" x14ac:dyDescent="0.3">
      <c r="A321" s="25" t="s">
        <v>609</v>
      </c>
      <c r="B321" s="32">
        <v>3</v>
      </c>
      <c r="C321" s="29" t="s">
        <v>734</v>
      </c>
      <c r="D321" s="38" t="s">
        <v>735</v>
      </c>
    </row>
    <row r="322" spans="1:4" ht="45" customHeight="1" x14ac:dyDescent="0.3">
      <c r="A322" s="25" t="s">
        <v>609</v>
      </c>
      <c r="B322" s="32">
        <v>3</v>
      </c>
      <c r="C322" s="29" t="s">
        <v>736</v>
      </c>
      <c r="D322" s="38" t="s">
        <v>737</v>
      </c>
    </row>
    <row r="323" spans="1:4" ht="120" customHeight="1" x14ac:dyDescent="0.3">
      <c r="A323" s="25" t="s">
        <v>609</v>
      </c>
      <c r="B323" s="32">
        <v>3</v>
      </c>
      <c r="C323" s="29" t="s">
        <v>738</v>
      </c>
      <c r="D323" s="38" t="s">
        <v>739</v>
      </c>
    </row>
    <row r="324" spans="1:4" ht="45" customHeight="1" x14ac:dyDescent="0.3">
      <c r="A324" s="25" t="s">
        <v>609</v>
      </c>
      <c r="B324" s="32">
        <v>3</v>
      </c>
      <c r="C324" s="29" t="s">
        <v>740</v>
      </c>
      <c r="D324" s="38" t="s">
        <v>741</v>
      </c>
    </row>
    <row r="325" spans="1:4" ht="45" customHeight="1" x14ac:dyDescent="0.3">
      <c r="A325" s="25" t="s">
        <v>609</v>
      </c>
      <c r="B325" s="32">
        <v>3</v>
      </c>
      <c r="C325" s="29" t="s">
        <v>742</v>
      </c>
      <c r="D325" s="38" t="s">
        <v>743</v>
      </c>
    </row>
    <row r="326" spans="1:4" ht="90" customHeight="1" x14ac:dyDescent="0.3">
      <c r="A326" s="25" t="s">
        <v>609</v>
      </c>
      <c r="B326" s="32">
        <v>3</v>
      </c>
      <c r="C326" s="29" t="s">
        <v>744</v>
      </c>
      <c r="D326" s="38" t="s">
        <v>745</v>
      </c>
    </row>
    <row r="327" spans="1:4" ht="45" customHeight="1" x14ac:dyDescent="0.3">
      <c r="A327" s="25" t="s">
        <v>609</v>
      </c>
      <c r="B327" s="32">
        <v>3</v>
      </c>
      <c r="C327" s="29" t="s">
        <v>746</v>
      </c>
      <c r="D327" s="38" t="s">
        <v>747</v>
      </c>
    </row>
    <row r="328" spans="1:4" ht="60" customHeight="1" x14ac:dyDescent="0.3">
      <c r="A328" s="25" t="s">
        <v>609</v>
      </c>
      <c r="B328" s="32">
        <v>3</v>
      </c>
      <c r="C328" s="29" t="s">
        <v>748</v>
      </c>
      <c r="D328" s="38" t="s">
        <v>749</v>
      </c>
    </row>
    <row r="329" spans="1:4" ht="45" customHeight="1" x14ac:dyDescent="0.3">
      <c r="A329" s="25" t="s">
        <v>609</v>
      </c>
      <c r="B329" s="32">
        <v>3</v>
      </c>
      <c r="C329" s="29" t="s">
        <v>750</v>
      </c>
      <c r="D329" s="38" t="s">
        <v>751</v>
      </c>
    </row>
    <row r="330" spans="1:4" ht="45" customHeight="1" x14ac:dyDescent="0.3">
      <c r="A330" s="25" t="s">
        <v>609</v>
      </c>
      <c r="B330" s="32">
        <v>3</v>
      </c>
      <c r="C330" s="29" t="s">
        <v>752</v>
      </c>
      <c r="D330" s="38" t="s">
        <v>753</v>
      </c>
    </row>
    <row r="331" spans="1:4" ht="45" customHeight="1" x14ac:dyDescent="0.3">
      <c r="A331" s="25" t="s">
        <v>609</v>
      </c>
      <c r="B331" s="32">
        <v>3</v>
      </c>
      <c r="C331" s="29" t="s">
        <v>754</v>
      </c>
      <c r="D331" s="38" t="s">
        <v>755</v>
      </c>
    </row>
    <row r="332" spans="1:4" ht="45" customHeight="1" x14ac:dyDescent="0.3">
      <c r="A332" s="25" t="s">
        <v>609</v>
      </c>
      <c r="B332" s="32">
        <v>3</v>
      </c>
      <c r="C332" s="29" t="s">
        <v>756</v>
      </c>
      <c r="D332" s="38" t="s">
        <v>757</v>
      </c>
    </row>
    <row r="333" spans="1:4" ht="45" customHeight="1" x14ac:dyDescent="0.3">
      <c r="A333" s="25" t="s">
        <v>609</v>
      </c>
      <c r="B333" s="32">
        <v>3</v>
      </c>
      <c r="C333" s="29" t="s">
        <v>758</v>
      </c>
      <c r="D333" s="38" t="s">
        <v>759</v>
      </c>
    </row>
    <row r="334" spans="1:4" ht="45" customHeight="1" x14ac:dyDescent="0.3">
      <c r="A334" s="25" t="s">
        <v>609</v>
      </c>
      <c r="B334" s="32">
        <v>3</v>
      </c>
      <c r="C334" s="29" t="s">
        <v>760</v>
      </c>
      <c r="D334" s="38" t="s">
        <v>761</v>
      </c>
    </row>
    <row r="335" spans="1:4" ht="60" customHeight="1" x14ac:dyDescent="0.3">
      <c r="A335" s="25" t="s">
        <v>609</v>
      </c>
      <c r="B335" s="32">
        <v>3</v>
      </c>
      <c r="C335" s="29" t="s">
        <v>762</v>
      </c>
      <c r="D335" s="38" t="s">
        <v>763</v>
      </c>
    </row>
    <row r="336" spans="1:4" ht="90" customHeight="1" x14ac:dyDescent="0.3">
      <c r="A336" s="25" t="s">
        <v>609</v>
      </c>
      <c r="B336" s="32">
        <v>3</v>
      </c>
      <c r="C336" s="29" t="s">
        <v>764</v>
      </c>
      <c r="D336" s="38" t="s">
        <v>765</v>
      </c>
    </row>
    <row r="337" spans="1:4" ht="45" customHeight="1" x14ac:dyDescent="0.3">
      <c r="A337" s="25" t="s">
        <v>609</v>
      </c>
      <c r="B337" s="32">
        <v>3</v>
      </c>
      <c r="C337" s="29" t="s">
        <v>766</v>
      </c>
      <c r="D337" s="38" t="s">
        <v>767</v>
      </c>
    </row>
    <row r="338" spans="1:4" ht="105" customHeight="1" x14ac:dyDescent="0.3">
      <c r="A338" s="25" t="s">
        <v>609</v>
      </c>
      <c r="B338" s="32">
        <v>3</v>
      </c>
      <c r="C338" s="29" t="s">
        <v>768</v>
      </c>
      <c r="D338" s="38" t="s">
        <v>769</v>
      </c>
    </row>
    <row r="339" spans="1:4" ht="60" customHeight="1" x14ac:dyDescent="0.3">
      <c r="A339" s="25" t="s">
        <v>609</v>
      </c>
      <c r="B339" s="32">
        <v>3</v>
      </c>
      <c r="C339" s="29" t="s">
        <v>770</v>
      </c>
      <c r="D339" s="38" t="s">
        <v>771</v>
      </c>
    </row>
    <row r="340" spans="1:4" ht="75" customHeight="1" x14ac:dyDescent="0.3">
      <c r="A340" s="25" t="s">
        <v>609</v>
      </c>
      <c r="B340" s="32">
        <v>3</v>
      </c>
      <c r="C340" s="29" t="s">
        <v>772</v>
      </c>
      <c r="D340" s="38" t="s">
        <v>773</v>
      </c>
    </row>
    <row r="341" spans="1:4" ht="90" customHeight="1" x14ac:dyDescent="0.3">
      <c r="A341" s="25" t="s">
        <v>609</v>
      </c>
      <c r="B341" s="32">
        <v>3</v>
      </c>
      <c r="C341" s="29" t="s">
        <v>774</v>
      </c>
      <c r="D341" s="38" t="s">
        <v>775</v>
      </c>
    </row>
    <row r="342" spans="1:4" x14ac:dyDescent="0.3">
      <c r="A342" s="43"/>
      <c r="B342" s="48"/>
      <c r="C342" s="45"/>
      <c r="D342" s="46"/>
    </row>
    <row r="343" spans="1:4" ht="45" customHeight="1" x14ac:dyDescent="0.3">
      <c r="A343" s="43"/>
      <c r="B343" s="44"/>
      <c r="C343" s="45"/>
      <c r="D343" s="47" t="s">
        <v>776</v>
      </c>
    </row>
    <row r="344" spans="1:4" ht="45" customHeight="1" x14ac:dyDescent="0.3">
      <c r="A344" s="25" t="s">
        <v>609</v>
      </c>
      <c r="B344" s="32">
        <v>3</v>
      </c>
      <c r="C344" s="29" t="s">
        <v>777</v>
      </c>
      <c r="D344" s="38" t="s">
        <v>778</v>
      </c>
    </row>
    <row r="345" spans="1:4" ht="45" customHeight="1" x14ac:dyDescent="0.3">
      <c r="A345" s="25" t="s">
        <v>609</v>
      </c>
      <c r="B345" s="32">
        <v>3</v>
      </c>
      <c r="C345" s="29" t="s">
        <v>779</v>
      </c>
      <c r="D345" s="38" t="s">
        <v>780</v>
      </c>
    </row>
    <row r="346" spans="1:4" ht="60" customHeight="1" x14ac:dyDescent="0.3">
      <c r="A346" s="25" t="s">
        <v>609</v>
      </c>
      <c r="B346" s="32">
        <v>3</v>
      </c>
      <c r="C346" s="29" t="s">
        <v>781</v>
      </c>
      <c r="D346" s="38" t="s">
        <v>782</v>
      </c>
    </row>
    <row r="347" spans="1:4" ht="60" customHeight="1" x14ac:dyDescent="0.3">
      <c r="A347" s="25" t="s">
        <v>609</v>
      </c>
      <c r="B347" s="32">
        <v>3</v>
      </c>
      <c r="C347" s="29" t="s">
        <v>783</v>
      </c>
      <c r="D347" s="38" t="s">
        <v>784</v>
      </c>
    </row>
    <row r="348" spans="1:4" ht="45" customHeight="1" x14ac:dyDescent="0.3">
      <c r="A348" s="25" t="s">
        <v>609</v>
      </c>
      <c r="B348" s="32">
        <v>3</v>
      </c>
      <c r="C348" s="29" t="s">
        <v>785</v>
      </c>
      <c r="D348" s="38" t="s">
        <v>786</v>
      </c>
    </row>
    <row r="349" spans="1:4" ht="45" customHeight="1" x14ac:dyDescent="0.3">
      <c r="A349" s="25" t="s">
        <v>609</v>
      </c>
      <c r="B349" s="32">
        <v>3</v>
      </c>
      <c r="C349" s="29" t="s">
        <v>787</v>
      </c>
      <c r="D349" s="38" t="s">
        <v>788</v>
      </c>
    </row>
    <row r="350" spans="1:4" ht="45" customHeight="1" x14ac:dyDescent="0.3">
      <c r="A350" s="25" t="s">
        <v>609</v>
      </c>
      <c r="B350" s="32">
        <v>3</v>
      </c>
      <c r="C350" s="29" t="s">
        <v>789</v>
      </c>
      <c r="D350" s="38" t="s">
        <v>790</v>
      </c>
    </row>
    <row r="351" spans="1:4" ht="45" customHeight="1" x14ac:dyDescent="0.3">
      <c r="A351" s="25" t="s">
        <v>609</v>
      </c>
      <c r="B351" s="32">
        <v>3</v>
      </c>
      <c r="C351" s="29" t="s">
        <v>791</v>
      </c>
      <c r="D351" s="38" t="s">
        <v>792</v>
      </c>
    </row>
    <row r="352" spans="1:4" ht="30" customHeight="1" x14ac:dyDescent="0.3">
      <c r="A352" s="25" t="s">
        <v>609</v>
      </c>
      <c r="B352" s="32">
        <v>3</v>
      </c>
      <c r="C352" s="29" t="s">
        <v>793</v>
      </c>
      <c r="D352" s="38" t="s">
        <v>794</v>
      </c>
    </row>
    <row r="353" spans="1:4" ht="30" customHeight="1" x14ac:dyDescent="0.3">
      <c r="A353" s="25" t="s">
        <v>609</v>
      </c>
      <c r="B353" s="32">
        <v>3</v>
      </c>
      <c r="C353" s="29" t="s">
        <v>795</v>
      </c>
      <c r="D353" s="38" t="s">
        <v>796</v>
      </c>
    </row>
    <row r="354" spans="1:4" ht="45" customHeight="1" x14ac:dyDescent="0.3">
      <c r="A354" s="25" t="s">
        <v>609</v>
      </c>
      <c r="B354" s="32">
        <v>3</v>
      </c>
      <c r="C354" s="29" t="s">
        <v>797</v>
      </c>
      <c r="D354" s="38" t="s">
        <v>798</v>
      </c>
    </row>
    <row r="355" spans="1:4" ht="30" customHeight="1" x14ac:dyDescent="0.3">
      <c r="A355" s="25" t="s">
        <v>609</v>
      </c>
      <c r="B355" s="32">
        <v>3</v>
      </c>
      <c r="C355" s="29" t="s">
        <v>799</v>
      </c>
      <c r="D355" s="38" t="s">
        <v>800</v>
      </c>
    </row>
    <row r="356" spans="1:4" ht="30" customHeight="1" x14ac:dyDescent="0.3">
      <c r="A356" s="25" t="s">
        <v>609</v>
      </c>
      <c r="B356" s="32">
        <v>3</v>
      </c>
      <c r="C356" s="29" t="s">
        <v>801</v>
      </c>
      <c r="D356" s="38" t="s">
        <v>802</v>
      </c>
    </row>
    <row r="357" spans="1:4" ht="45" customHeight="1" x14ac:dyDescent="0.3">
      <c r="A357" s="25" t="s">
        <v>609</v>
      </c>
      <c r="B357" s="32">
        <v>3</v>
      </c>
      <c r="C357" s="29" t="s">
        <v>803</v>
      </c>
      <c r="D357" s="38" t="s">
        <v>804</v>
      </c>
    </row>
    <row r="358" spans="1:4" ht="30" customHeight="1" x14ac:dyDescent="0.3">
      <c r="A358" s="25" t="s">
        <v>609</v>
      </c>
      <c r="B358" s="32">
        <v>3</v>
      </c>
      <c r="C358" s="29" t="s">
        <v>805</v>
      </c>
      <c r="D358" s="38" t="s">
        <v>806</v>
      </c>
    </row>
    <row r="359" spans="1:4" ht="30" customHeight="1" x14ac:dyDescent="0.3">
      <c r="A359" s="25" t="s">
        <v>609</v>
      </c>
      <c r="B359" s="32">
        <v>3</v>
      </c>
      <c r="C359" s="29" t="s">
        <v>807</v>
      </c>
      <c r="D359" s="38" t="s">
        <v>808</v>
      </c>
    </row>
    <row r="360" spans="1:4" ht="45" customHeight="1" x14ac:dyDescent="0.3">
      <c r="A360" s="25" t="s">
        <v>609</v>
      </c>
      <c r="B360" s="32">
        <v>3</v>
      </c>
      <c r="C360" s="29" t="s">
        <v>809</v>
      </c>
      <c r="D360" s="38" t="s">
        <v>810</v>
      </c>
    </row>
    <row r="361" spans="1:4" ht="45" customHeight="1" x14ac:dyDescent="0.3">
      <c r="A361" s="25" t="s">
        <v>609</v>
      </c>
      <c r="B361" s="32">
        <v>3</v>
      </c>
      <c r="C361" s="29" t="s">
        <v>811</v>
      </c>
      <c r="D361" s="38" t="s">
        <v>812</v>
      </c>
    </row>
    <row r="362" spans="1:4" ht="45" customHeight="1" x14ac:dyDescent="0.3">
      <c r="A362" s="25" t="s">
        <v>609</v>
      </c>
      <c r="B362" s="32">
        <v>3</v>
      </c>
      <c r="C362" s="29" t="s">
        <v>813</v>
      </c>
      <c r="D362" s="38" t="s">
        <v>812</v>
      </c>
    </row>
    <row r="363" spans="1:4" x14ac:dyDescent="0.3">
      <c r="A363" s="43"/>
      <c r="B363" s="44"/>
      <c r="C363" s="45"/>
      <c r="D363" s="49"/>
    </row>
    <row r="364" spans="1:4" ht="60" customHeight="1" x14ac:dyDescent="0.3">
      <c r="A364" s="26" t="s">
        <v>814</v>
      </c>
      <c r="B364" s="30">
        <v>4</v>
      </c>
      <c r="C364" s="31" t="s">
        <v>815</v>
      </c>
      <c r="D364" s="39" t="s">
        <v>816</v>
      </c>
    </row>
    <row r="365" spans="1:4" ht="75" customHeight="1" x14ac:dyDescent="0.3">
      <c r="A365" s="25" t="s">
        <v>814</v>
      </c>
      <c r="B365" s="32">
        <v>4</v>
      </c>
      <c r="C365" s="29" t="s">
        <v>817</v>
      </c>
      <c r="D365" s="38" t="s">
        <v>818</v>
      </c>
    </row>
    <row r="366" spans="1:4" ht="45" customHeight="1" x14ac:dyDescent="0.3">
      <c r="A366" s="25" t="s">
        <v>814</v>
      </c>
      <c r="B366" s="32">
        <v>4</v>
      </c>
      <c r="C366" s="29" t="s">
        <v>819</v>
      </c>
      <c r="D366" s="38" t="s">
        <v>820</v>
      </c>
    </row>
    <row r="367" spans="1:4" ht="75" customHeight="1" x14ac:dyDescent="0.3">
      <c r="A367" s="25" t="s">
        <v>814</v>
      </c>
      <c r="B367" s="32">
        <v>4</v>
      </c>
      <c r="C367" s="29" t="s">
        <v>821</v>
      </c>
      <c r="D367" s="38" t="s">
        <v>822</v>
      </c>
    </row>
    <row r="368" spans="1:4" ht="45" customHeight="1" x14ac:dyDescent="0.3">
      <c r="A368" s="25" t="s">
        <v>814</v>
      </c>
      <c r="B368" s="32">
        <v>4</v>
      </c>
      <c r="C368" s="29" t="s">
        <v>823</v>
      </c>
      <c r="D368" s="38" t="s">
        <v>824</v>
      </c>
    </row>
    <row r="369" spans="1:4" ht="90" customHeight="1" x14ac:dyDescent="0.3">
      <c r="A369" s="25" t="s">
        <v>814</v>
      </c>
      <c r="B369" s="32">
        <v>4</v>
      </c>
      <c r="C369" s="29" t="s">
        <v>825</v>
      </c>
      <c r="D369" s="38" t="s">
        <v>826</v>
      </c>
    </row>
    <row r="370" spans="1:4" ht="105" customHeight="1" x14ac:dyDescent="0.3">
      <c r="A370" s="25" t="s">
        <v>814</v>
      </c>
      <c r="B370" s="32">
        <v>4</v>
      </c>
      <c r="C370" s="29" t="s">
        <v>827</v>
      </c>
      <c r="D370" s="38" t="s">
        <v>828</v>
      </c>
    </row>
    <row r="371" spans="1:4" ht="75" customHeight="1" x14ac:dyDescent="0.3">
      <c r="A371" s="25" t="s">
        <v>814</v>
      </c>
      <c r="B371" s="32">
        <v>4</v>
      </c>
      <c r="C371" s="29" t="s">
        <v>829</v>
      </c>
      <c r="D371" s="38" t="s">
        <v>830</v>
      </c>
    </row>
    <row r="372" spans="1:4" ht="45" customHeight="1" x14ac:dyDescent="0.3">
      <c r="A372" s="25" t="s">
        <v>814</v>
      </c>
      <c r="B372" s="32">
        <v>4</v>
      </c>
      <c r="C372" s="29" t="s">
        <v>831</v>
      </c>
      <c r="D372" s="38" t="s">
        <v>832</v>
      </c>
    </row>
    <row r="373" spans="1:4" ht="45" customHeight="1" x14ac:dyDescent="0.3">
      <c r="A373" s="25" t="s">
        <v>814</v>
      </c>
      <c r="B373" s="32">
        <v>4</v>
      </c>
      <c r="C373" s="29" t="s">
        <v>833</v>
      </c>
      <c r="D373" s="38" t="s">
        <v>834</v>
      </c>
    </row>
    <row r="374" spans="1:4" ht="60" customHeight="1" x14ac:dyDescent="0.3">
      <c r="A374" s="25" t="s">
        <v>814</v>
      </c>
      <c r="B374" s="32">
        <v>4</v>
      </c>
      <c r="C374" s="29" t="s">
        <v>835</v>
      </c>
      <c r="D374" s="38" t="s">
        <v>836</v>
      </c>
    </row>
    <row r="375" spans="1:4" ht="45" customHeight="1" x14ac:dyDescent="0.3">
      <c r="A375" s="25" t="s">
        <v>814</v>
      </c>
      <c r="B375" s="32">
        <v>4</v>
      </c>
      <c r="C375" s="29" t="s">
        <v>837</v>
      </c>
      <c r="D375" s="38" t="s">
        <v>838</v>
      </c>
    </row>
    <row r="376" spans="1:4" ht="90" customHeight="1" x14ac:dyDescent="0.3">
      <c r="A376" s="25" t="s">
        <v>814</v>
      </c>
      <c r="B376" s="32">
        <v>4</v>
      </c>
      <c r="C376" s="29" t="s">
        <v>839</v>
      </c>
      <c r="D376" s="38" t="s">
        <v>840</v>
      </c>
    </row>
    <row r="377" spans="1:4" ht="60" customHeight="1" x14ac:dyDescent="0.3">
      <c r="A377" s="25" t="s">
        <v>814</v>
      </c>
      <c r="B377" s="32">
        <v>4</v>
      </c>
      <c r="C377" s="29" t="s">
        <v>841</v>
      </c>
      <c r="D377" s="38" t="s">
        <v>842</v>
      </c>
    </row>
    <row r="378" spans="1:4" ht="45" customHeight="1" x14ac:dyDescent="0.3">
      <c r="A378" s="25" t="s">
        <v>814</v>
      </c>
      <c r="B378" s="32">
        <v>4</v>
      </c>
      <c r="C378" s="29" t="s">
        <v>843</v>
      </c>
      <c r="D378" s="38" t="s">
        <v>844</v>
      </c>
    </row>
    <row r="379" spans="1:4" ht="75" customHeight="1" x14ac:dyDescent="0.3">
      <c r="A379" s="25" t="s">
        <v>814</v>
      </c>
      <c r="B379" s="32">
        <v>4</v>
      </c>
      <c r="C379" s="29" t="s">
        <v>845</v>
      </c>
      <c r="D379" s="38" t="s">
        <v>846</v>
      </c>
    </row>
    <row r="380" spans="1:4" ht="75" customHeight="1" x14ac:dyDescent="0.3">
      <c r="A380" s="25" t="s">
        <v>814</v>
      </c>
      <c r="B380" s="32">
        <v>4</v>
      </c>
      <c r="C380" s="29" t="s">
        <v>847</v>
      </c>
      <c r="D380" s="38" t="s">
        <v>848</v>
      </c>
    </row>
    <row r="381" spans="1:4" ht="105" customHeight="1" x14ac:dyDescent="0.3">
      <c r="A381" s="25" t="s">
        <v>814</v>
      </c>
      <c r="B381" s="32">
        <v>4</v>
      </c>
      <c r="C381" s="29" t="s">
        <v>849</v>
      </c>
      <c r="D381" s="38" t="s">
        <v>850</v>
      </c>
    </row>
    <row r="382" spans="1:4" ht="45" customHeight="1" x14ac:dyDescent="0.3">
      <c r="A382" s="25" t="s">
        <v>814</v>
      </c>
      <c r="B382" s="32">
        <v>4</v>
      </c>
      <c r="C382" s="29" t="s">
        <v>851</v>
      </c>
      <c r="D382" s="38" t="s">
        <v>852</v>
      </c>
    </row>
    <row r="383" spans="1:4" ht="45" customHeight="1" x14ac:dyDescent="0.3">
      <c r="A383" s="25" t="s">
        <v>814</v>
      </c>
      <c r="B383" s="32">
        <v>4</v>
      </c>
      <c r="C383" s="29" t="s">
        <v>853</v>
      </c>
      <c r="D383" s="38" t="s">
        <v>854</v>
      </c>
    </row>
    <row r="384" spans="1:4" ht="75" customHeight="1" x14ac:dyDescent="0.3">
      <c r="A384" s="25" t="s">
        <v>814</v>
      </c>
      <c r="B384" s="32">
        <v>4</v>
      </c>
      <c r="C384" s="29" t="s">
        <v>855</v>
      </c>
      <c r="D384" s="38" t="s">
        <v>856</v>
      </c>
    </row>
    <row r="385" spans="1:4" ht="90" customHeight="1" x14ac:dyDescent="0.3">
      <c r="A385" s="25" t="s">
        <v>814</v>
      </c>
      <c r="B385" s="32">
        <v>4</v>
      </c>
      <c r="C385" s="29" t="s">
        <v>857</v>
      </c>
      <c r="D385" s="38" t="s">
        <v>858</v>
      </c>
    </row>
    <row r="386" spans="1:4" ht="45" customHeight="1" x14ac:dyDescent="0.3">
      <c r="A386" s="25" t="s">
        <v>814</v>
      </c>
      <c r="B386" s="32">
        <v>4</v>
      </c>
      <c r="C386" s="29" t="s">
        <v>859</v>
      </c>
      <c r="D386" s="38" t="s">
        <v>860</v>
      </c>
    </row>
    <row r="387" spans="1:4" ht="45" customHeight="1" x14ac:dyDescent="0.3">
      <c r="A387" s="25" t="s">
        <v>814</v>
      </c>
      <c r="B387" s="32">
        <v>4</v>
      </c>
      <c r="C387" s="29" t="s">
        <v>861</v>
      </c>
      <c r="D387" s="38" t="s">
        <v>862</v>
      </c>
    </row>
    <row r="388" spans="1:4" ht="45" customHeight="1" x14ac:dyDescent="0.3">
      <c r="A388" s="25" t="s">
        <v>814</v>
      </c>
      <c r="B388" s="32">
        <v>4</v>
      </c>
      <c r="C388" s="29" t="s">
        <v>863</v>
      </c>
      <c r="D388" s="38" t="s">
        <v>864</v>
      </c>
    </row>
    <row r="389" spans="1:4" ht="45" customHeight="1" x14ac:dyDescent="0.3">
      <c r="A389" s="25" t="s">
        <v>814</v>
      </c>
      <c r="B389" s="32">
        <v>4</v>
      </c>
      <c r="C389" s="29" t="s">
        <v>865</v>
      </c>
      <c r="D389" s="38" t="s">
        <v>866</v>
      </c>
    </row>
    <row r="390" spans="1:4" ht="60" customHeight="1" x14ac:dyDescent="0.3">
      <c r="A390" s="25" t="s">
        <v>814</v>
      </c>
      <c r="B390" s="32">
        <v>4</v>
      </c>
      <c r="C390" s="29" t="s">
        <v>867</v>
      </c>
      <c r="D390" s="38" t="s">
        <v>868</v>
      </c>
    </row>
    <row r="391" spans="1:4" ht="45" customHeight="1" x14ac:dyDescent="0.3">
      <c r="A391" s="25" t="s">
        <v>814</v>
      </c>
      <c r="B391" s="32">
        <v>4</v>
      </c>
      <c r="C391" s="29" t="s">
        <v>869</v>
      </c>
      <c r="D391" s="38" t="s">
        <v>870</v>
      </c>
    </row>
    <row r="392" spans="1:4" ht="60" customHeight="1" x14ac:dyDescent="0.3">
      <c r="A392" s="25" t="s">
        <v>814</v>
      </c>
      <c r="B392" s="32">
        <v>4</v>
      </c>
      <c r="C392" s="29" t="s">
        <v>871</v>
      </c>
      <c r="D392" s="38" t="s">
        <v>872</v>
      </c>
    </row>
    <row r="393" spans="1:4" ht="90" customHeight="1" x14ac:dyDescent="0.3">
      <c r="A393" s="25" t="s">
        <v>814</v>
      </c>
      <c r="B393" s="32">
        <v>4</v>
      </c>
      <c r="C393" s="29" t="s">
        <v>873</v>
      </c>
      <c r="D393" s="38" t="s">
        <v>874</v>
      </c>
    </row>
    <row r="394" spans="1:4" ht="60" customHeight="1" x14ac:dyDescent="0.3">
      <c r="A394" s="25" t="s">
        <v>814</v>
      </c>
      <c r="B394" s="32">
        <v>4</v>
      </c>
      <c r="C394" s="29" t="s">
        <v>875</v>
      </c>
      <c r="D394" s="38" t="s">
        <v>876</v>
      </c>
    </row>
    <row r="395" spans="1:4" ht="45" customHeight="1" x14ac:dyDescent="0.3">
      <c r="A395" s="25" t="s">
        <v>814</v>
      </c>
      <c r="B395" s="32">
        <v>4</v>
      </c>
      <c r="C395" s="29" t="s">
        <v>877</v>
      </c>
      <c r="D395" s="38" t="s">
        <v>878</v>
      </c>
    </row>
    <row r="396" spans="1:4" ht="45" customHeight="1" x14ac:dyDescent="0.3">
      <c r="A396" s="25" t="s">
        <v>814</v>
      </c>
      <c r="B396" s="32">
        <v>4</v>
      </c>
      <c r="C396" s="29" t="s">
        <v>879</v>
      </c>
      <c r="D396" s="38" t="s">
        <v>880</v>
      </c>
    </row>
    <row r="397" spans="1:4" ht="45" customHeight="1" x14ac:dyDescent="0.3">
      <c r="A397" s="25" t="s">
        <v>814</v>
      </c>
      <c r="B397" s="32">
        <v>4</v>
      </c>
      <c r="C397" s="29" t="s">
        <v>881</v>
      </c>
      <c r="D397" s="38" t="s">
        <v>882</v>
      </c>
    </row>
    <row r="398" spans="1:4" ht="45" customHeight="1" x14ac:dyDescent="0.3">
      <c r="A398" s="25" t="s">
        <v>814</v>
      </c>
      <c r="B398" s="32">
        <v>4</v>
      </c>
      <c r="C398" s="29" t="s">
        <v>883</v>
      </c>
      <c r="D398" s="38" t="s">
        <v>884</v>
      </c>
    </row>
    <row r="399" spans="1:4" ht="45" customHeight="1" x14ac:dyDescent="0.3">
      <c r="A399" s="25" t="s">
        <v>814</v>
      </c>
      <c r="B399" s="32">
        <v>4</v>
      </c>
      <c r="C399" s="29" t="s">
        <v>885</v>
      </c>
      <c r="D399" s="38" t="s">
        <v>886</v>
      </c>
    </row>
    <row r="400" spans="1:4" ht="75" customHeight="1" x14ac:dyDescent="0.3">
      <c r="A400" s="25" t="s">
        <v>814</v>
      </c>
      <c r="B400" s="32">
        <v>4</v>
      </c>
      <c r="C400" s="29" t="s">
        <v>887</v>
      </c>
      <c r="D400" s="38" t="s">
        <v>888</v>
      </c>
    </row>
    <row r="401" spans="1:4" ht="90" customHeight="1" x14ac:dyDescent="0.3">
      <c r="A401" s="25" t="s">
        <v>814</v>
      </c>
      <c r="B401" s="32">
        <v>4</v>
      </c>
      <c r="C401" s="29" t="s">
        <v>889</v>
      </c>
      <c r="D401" s="38" t="s">
        <v>890</v>
      </c>
    </row>
    <row r="402" spans="1:4" ht="45" customHeight="1" x14ac:dyDescent="0.3">
      <c r="A402" s="25" t="s">
        <v>814</v>
      </c>
      <c r="B402" s="32">
        <v>4</v>
      </c>
      <c r="C402" s="29" t="s">
        <v>891</v>
      </c>
      <c r="D402" s="38" t="s">
        <v>892</v>
      </c>
    </row>
    <row r="403" spans="1:4" ht="45" customHeight="1" x14ac:dyDescent="0.3">
      <c r="A403" s="25" t="s">
        <v>814</v>
      </c>
      <c r="B403" s="32">
        <v>4</v>
      </c>
      <c r="C403" s="29" t="s">
        <v>893</v>
      </c>
      <c r="D403" s="38" t="s">
        <v>894</v>
      </c>
    </row>
    <row r="404" spans="1:4" ht="60" customHeight="1" x14ac:dyDescent="0.3">
      <c r="A404" s="25" t="s">
        <v>814</v>
      </c>
      <c r="B404" s="32">
        <v>4</v>
      </c>
      <c r="C404" s="29" t="s">
        <v>895</v>
      </c>
      <c r="D404" s="38" t="s">
        <v>896</v>
      </c>
    </row>
    <row r="405" spans="1:4" ht="45" customHeight="1" x14ac:dyDescent="0.3">
      <c r="A405" s="25" t="s">
        <v>814</v>
      </c>
      <c r="B405" s="32">
        <v>4</v>
      </c>
      <c r="C405" s="29" t="s">
        <v>897</v>
      </c>
      <c r="D405" s="38" t="s">
        <v>898</v>
      </c>
    </row>
    <row r="406" spans="1:4" ht="45" customHeight="1" x14ac:dyDescent="0.3">
      <c r="A406" s="25" t="s">
        <v>814</v>
      </c>
      <c r="B406" s="32">
        <v>4</v>
      </c>
      <c r="C406" s="29" t="s">
        <v>899</v>
      </c>
      <c r="D406" s="38" t="s">
        <v>900</v>
      </c>
    </row>
    <row r="407" spans="1:4" ht="45" customHeight="1" x14ac:dyDescent="0.3">
      <c r="A407" s="25" t="s">
        <v>814</v>
      </c>
      <c r="B407" s="32">
        <v>4</v>
      </c>
      <c r="C407" s="29" t="s">
        <v>901</v>
      </c>
      <c r="D407" s="38" t="s">
        <v>902</v>
      </c>
    </row>
    <row r="408" spans="1:4" ht="60" customHeight="1" x14ac:dyDescent="0.3">
      <c r="A408" s="25" t="s">
        <v>814</v>
      </c>
      <c r="B408" s="32">
        <v>4</v>
      </c>
      <c r="C408" s="29" t="s">
        <v>903</v>
      </c>
      <c r="D408" s="38" t="s">
        <v>904</v>
      </c>
    </row>
    <row r="409" spans="1:4" ht="45" customHeight="1" x14ac:dyDescent="0.3">
      <c r="A409" s="25" t="s">
        <v>814</v>
      </c>
      <c r="B409" s="32">
        <v>4</v>
      </c>
      <c r="C409" s="29" t="s">
        <v>905</v>
      </c>
      <c r="D409" s="38" t="s">
        <v>906</v>
      </c>
    </row>
    <row r="410" spans="1:4" ht="90" customHeight="1" x14ac:dyDescent="0.3">
      <c r="A410" s="25" t="s">
        <v>814</v>
      </c>
      <c r="B410" s="32">
        <v>4</v>
      </c>
      <c r="C410" s="29" t="s">
        <v>907</v>
      </c>
      <c r="D410" s="38" t="s">
        <v>908</v>
      </c>
    </row>
    <row r="411" spans="1:4" ht="45" customHeight="1" x14ac:dyDescent="0.3">
      <c r="A411" s="25" t="s">
        <v>814</v>
      </c>
      <c r="B411" s="32">
        <v>4</v>
      </c>
      <c r="C411" s="29" t="s">
        <v>909</v>
      </c>
      <c r="D411" s="38" t="s">
        <v>910</v>
      </c>
    </row>
    <row r="412" spans="1:4" x14ac:dyDescent="0.3">
      <c r="A412" s="43"/>
      <c r="B412" s="44"/>
      <c r="C412" s="45"/>
      <c r="D412" s="46"/>
    </row>
    <row r="413" spans="1:4" ht="15.6" x14ac:dyDescent="0.3">
      <c r="A413" s="43"/>
      <c r="B413" s="44"/>
      <c r="C413" s="45"/>
      <c r="D413" s="47" t="s">
        <v>911</v>
      </c>
    </row>
    <row r="414" spans="1:4" ht="105" customHeight="1" x14ac:dyDescent="0.3">
      <c r="A414" s="25" t="s">
        <v>814</v>
      </c>
      <c r="B414" s="32">
        <v>4</v>
      </c>
      <c r="C414" s="29" t="s">
        <v>912</v>
      </c>
      <c r="D414" s="38" t="s">
        <v>913</v>
      </c>
    </row>
    <row r="415" spans="1:4" ht="120" customHeight="1" x14ac:dyDescent="0.3">
      <c r="A415" s="25" t="s">
        <v>814</v>
      </c>
      <c r="B415" s="32">
        <v>4</v>
      </c>
      <c r="C415" s="29" t="s">
        <v>914</v>
      </c>
      <c r="D415" s="38" t="s">
        <v>915</v>
      </c>
    </row>
    <row r="416" spans="1:4" ht="75" customHeight="1" x14ac:dyDescent="0.3">
      <c r="A416" s="25" t="s">
        <v>814</v>
      </c>
      <c r="B416" s="32">
        <v>4</v>
      </c>
      <c r="C416" s="29" t="s">
        <v>916</v>
      </c>
      <c r="D416" s="38" t="s">
        <v>917</v>
      </c>
    </row>
    <row r="417" spans="1:4" ht="60" customHeight="1" x14ac:dyDescent="0.3">
      <c r="A417" s="25" t="s">
        <v>814</v>
      </c>
      <c r="B417" s="32">
        <v>4</v>
      </c>
      <c r="C417" s="29" t="s">
        <v>918</v>
      </c>
      <c r="D417" s="38" t="s">
        <v>919</v>
      </c>
    </row>
    <row r="418" spans="1:4" ht="60" customHeight="1" x14ac:dyDescent="0.3">
      <c r="A418" s="25" t="s">
        <v>814</v>
      </c>
      <c r="B418" s="32">
        <v>4</v>
      </c>
      <c r="C418" s="29" t="s">
        <v>920</v>
      </c>
      <c r="D418" s="38" t="s">
        <v>921</v>
      </c>
    </row>
    <row r="419" spans="1:4" ht="60" customHeight="1" x14ac:dyDescent="0.3">
      <c r="A419" s="25" t="s">
        <v>814</v>
      </c>
      <c r="B419" s="32">
        <v>4</v>
      </c>
      <c r="C419" s="29" t="s">
        <v>922</v>
      </c>
      <c r="D419" s="38" t="s">
        <v>923</v>
      </c>
    </row>
    <row r="420" spans="1:4" ht="60" customHeight="1" x14ac:dyDescent="0.3">
      <c r="A420" s="25" t="s">
        <v>814</v>
      </c>
      <c r="B420" s="32">
        <v>4</v>
      </c>
      <c r="C420" s="29" t="s">
        <v>924</v>
      </c>
      <c r="D420" s="38" t="s">
        <v>925</v>
      </c>
    </row>
    <row r="421" spans="1:4" ht="75" customHeight="1" x14ac:dyDescent="0.3">
      <c r="A421" s="25" t="s">
        <v>814</v>
      </c>
      <c r="B421" s="32">
        <v>4</v>
      </c>
      <c r="C421" s="29" t="s">
        <v>926</v>
      </c>
      <c r="D421" s="38" t="s">
        <v>927</v>
      </c>
    </row>
    <row r="422" spans="1:4" ht="75" customHeight="1" x14ac:dyDescent="0.3">
      <c r="A422" s="25" t="s">
        <v>814</v>
      </c>
      <c r="B422" s="32">
        <v>4</v>
      </c>
      <c r="C422" s="29" t="s">
        <v>928</v>
      </c>
      <c r="D422" s="38" t="s">
        <v>929</v>
      </c>
    </row>
    <row r="423" spans="1:4" ht="105" customHeight="1" x14ac:dyDescent="0.3">
      <c r="A423" s="25" t="s">
        <v>814</v>
      </c>
      <c r="B423" s="32">
        <v>4</v>
      </c>
      <c r="C423" s="29" t="s">
        <v>930</v>
      </c>
      <c r="D423" s="38" t="s">
        <v>931</v>
      </c>
    </row>
    <row r="424" spans="1:4" ht="150" customHeight="1" x14ac:dyDescent="0.3">
      <c r="A424" s="25" t="s">
        <v>814</v>
      </c>
      <c r="B424" s="32">
        <v>4</v>
      </c>
      <c r="C424" s="29" t="s">
        <v>932</v>
      </c>
      <c r="D424" s="38" t="s">
        <v>933</v>
      </c>
    </row>
    <row r="425" spans="1:4" ht="45" customHeight="1" x14ac:dyDescent="0.3">
      <c r="A425" s="25" t="s">
        <v>814</v>
      </c>
      <c r="B425" s="32">
        <v>4</v>
      </c>
      <c r="C425" s="29" t="s">
        <v>934</v>
      </c>
      <c r="D425" s="40" t="s">
        <v>935</v>
      </c>
    </row>
    <row r="426" spans="1:4" ht="45" customHeight="1" x14ac:dyDescent="0.3">
      <c r="A426" s="25" t="s">
        <v>814</v>
      </c>
      <c r="B426" s="32">
        <v>4</v>
      </c>
      <c r="C426" s="29" t="s">
        <v>936</v>
      </c>
      <c r="D426" s="38" t="s">
        <v>937</v>
      </c>
    </row>
    <row r="427" spans="1:4" ht="45" customHeight="1" x14ac:dyDescent="0.3">
      <c r="A427" s="25" t="s">
        <v>814</v>
      </c>
      <c r="B427" s="32">
        <v>4</v>
      </c>
      <c r="C427" s="29" t="s">
        <v>938</v>
      </c>
      <c r="D427" s="38" t="s">
        <v>939</v>
      </c>
    </row>
    <row r="428" spans="1:4" ht="45" customHeight="1" x14ac:dyDescent="0.3">
      <c r="A428" s="25" t="s">
        <v>814</v>
      </c>
      <c r="B428" s="32">
        <v>4</v>
      </c>
      <c r="C428" s="29" t="s">
        <v>940</v>
      </c>
      <c r="D428" s="38" t="s">
        <v>941</v>
      </c>
    </row>
    <row r="429" spans="1:4" ht="90" customHeight="1" x14ac:dyDescent="0.3">
      <c r="A429" s="25" t="s">
        <v>814</v>
      </c>
      <c r="B429" s="32">
        <v>4</v>
      </c>
      <c r="C429" s="29" t="s">
        <v>942</v>
      </c>
      <c r="D429" s="38" t="s">
        <v>943</v>
      </c>
    </row>
    <row r="430" spans="1:4" ht="60" customHeight="1" x14ac:dyDescent="0.3">
      <c r="A430" s="25" t="s">
        <v>814</v>
      </c>
      <c r="B430" s="32">
        <v>4</v>
      </c>
      <c r="C430" s="29" t="s">
        <v>944</v>
      </c>
      <c r="D430" s="38" t="s">
        <v>945</v>
      </c>
    </row>
    <row r="431" spans="1:4" ht="75" customHeight="1" x14ac:dyDescent="0.3">
      <c r="A431" s="25" t="s">
        <v>814</v>
      </c>
      <c r="B431" s="32">
        <v>4</v>
      </c>
      <c r="C431" s="29" t="s">
        <v>946</v>
      </c>
      <c r="D431" s="38" t="s">
        <v>947</v>
      </c>
    </row>
    <row r="432" spans="1:4" ht="120" customHeight="1" x14ac:dyDescent="0.3">
      <c r="A432" s="25" t="s">
        <v>814</v>
      </c>
      <c r="B432" s="32">
        <v>4</v>
      </c>
      <c r="C432" s="29" t="s">
        <v>948</v>
      </c>
      <c r="D432" s="38" t="s">
        <v>949</v>
      </c>
    </row>
    <row r="433" spans="1:4" ht="45" customHeight="1" x14ac:dyDescent="0.3">
      <c r="A433" s="25" t="s">
        <v>814</v>
      </c>
      <c r="B433" s="32">
        <v>4</v>
      </c>
      <c r="C433" s="29" t="s">
        <v>950</v>
      </c>
      <c r="D433" s="38" t="s">
        <v>951</v>
      </c>
    </row>
    <row r="434" spans="1:4" ht="45" customHeight="1" x14ac:dyDescent="0.3">
      <c r="A434" s="25" t="s">
        <v>814</v>
      </c>
      <c r="B434" s="32">
        <v>4</v>
      </c>
      <c r="C434" s="29" t="s">
        <v>952</v>
      </c>
      <c r="D434" s="38" t="s">
        <v>953</v>
      </c>
    </row>
    <row r="435" spans="1:4" ht="90" customHeight="1" x14ac:dyDescent="0.3">
      <c r="A435" s="25" t="s">
        <v>814</v>
      </c>
      <c r="B435" s="32">
        <v>4</v>
      </c>
      <c r="C435" s="29" t="s">
        <v>954</v>
      </c>
      <c r="D435" s="38" t="s">
        <v>955</v>
      </c>
    </row>
    <row r="436" spans="1:4" ht="45" customHeight="1" x14ac:dyDescent="0.3">
      <c r="A436" s="25" t="s">
        <v>814</v>
      </c>
      <c r="B436" s="32">
        <v>4</v>
      </c>
      <c r="C436" s="29" t="s">
        <v>956</v>
      </c>
      <c r="D436" s="38" t="s">
        <v>957</v>
      </c>
    </row>
    <row r="437" spans="1:4" ht="75" customHeight="1" x14ac:dyDescent="0.3">
      <c r="A437" s="25" t="s">
        <v>814</v>
      </c>
      <c r="B437" s="32">
        <v>4</v>
      </c>
      <c r="C437" s="29" t="s">
        <v>958</v>
      </c>
      <c r="D437" s="38" t="s">
        <v>959</v>
      </c>
    </row>
    <row r="438" spans="1:4" x14ac:dyDescent="0.3">
      <c r="A438" s="43"/>
      <c r="B438" s="44"/>
      <c r="C438" s="45"/>
      <c r="D438" s="49"/>
    </row>
    <row r="439" spans="1:4" ht="120" customHeight="1" x14ac:dyDescent="0.3">
      <c r="A439" s="26" t="s">
        <v>960</v>
      </c>
      <c r="B439" s="30">
        <v>5</v>
      </c>
      <c r="C439" s="31" t="s">
        <v>961</v>
      </c>
      <c r="D439" s="39" t="s">
        <v>962</v>
      </c>
    </row>
    <row r="440" spans="1:4" ht="60" customHeight="1" x14ac:dyDescent="0.3">
      <c r="A440" s="25" t="s">
        <v>960</v>
      </c>
      <c r="B440" s="32">
        <v>5</v>
      </c>
      <c r="C440" s="29" t="s">
        <v>963</v>
      </c>
      <c r="D440" s="38" t="s">
        <v>964</v>
      </c>
    </row>
    <row r="441" spans="1:4" ht="60" customHeight="1" x14ac:dyDescent="0.3">
      <c r="A441" s="25" t="s">
        <v>960</v>
      </c>
      <c r="B441" s="32">
        <v>5</v>
      </c>
      <c r="C441" s="29" t="s">
        <v>965</v>
      </c>
      <c r="D441" s="38" t="s">
        <v>966</v>
      </c>
    </row>
    <row r="442" spans="1:4" ht="45" customHeight="1" x14ac:dyDescent="0.3">
      <c r="A442" s="25" t="s">
        <v>960</v>
      </c>
      <c r="B442" s="32">
        <v>5</v>
      </c>
      <c r="C442" s="29" t="s">
        <v>967</v>
      </c>
      <c r="D442" s="38" t="s">
        <v>968</v>
      </c>
    </row>
    <row r="443" spans="1:4" ht="75" customHeight="1" x14ac:dyDescent="0.3">
      <c r="A443" s="25" t="s">
        <v>960</v>
      </c>
      <c r="B443" s="32">
        <v>5</v>
      </c>
      <c r="C443" s="29" t="s">
        <v>969</v>
      </c>
      <c r="D443" s="38" t="s">
        <v>970</v>
      </c>
    </row>
    <row r="444" spans="1:4" ht="90" customHeight="1" x14ac:dyDescent="0.3">
      <c r="A444" s="25" t="s">
        <v>960</v>
      </c>
      <c r="B444" s="32">
        <v>5</v>
      </c>
      <c r="C444" s="29" t="s">
        <v>971</v>
      </c>
      <c r="D444" s="38" t="s">
        <v>972</v>
      </c>
    </row>
    <row r="445" spans="1:4" ht="60" customHeight="1" x14ac:dyDescent="0.3">
      <c r="A445" s="25" t="s">
        <v>960</v>
      </c>
      <c r="B445" s="32">
        <v>5</v>
      </c>
      <c r="C445" s="29" t="s">
        <v>973</v>
      </c>
      <c r="D445" s="38" t="s">
        <v>974</v>
      </c>
    </row>
    <row r="446" spans="1:4" ht="45" customHeight="1" x14ac:dyDescent="0.3">
      <c r="A446" s="25" t="s">
        <v>960</v>
      </c>
      <c r="B446" s="32">
        <v>5</v>
      </c>
      <c r="C446" s="29" t="s">
        <v>975</v>
      </c>
      <c r="D446" s="38" t="s">
        <v>976</v>
      </c>
    </row>
    <row r="447" spans="1:4" ht="75" customHeight="1" x14ac:dyDescent="0.3">
      <c r="A447" s="25" t="s">
        <v>960</v>
      </c>
      <c r="B447" s="32">
        <v>5</v>
      </c>
      <c r="C447" s="29" t="s">
        <v>977</v>
      </c>
      <c r="D447" s="38" t="s">
        <v>978</v>
      </c>
    </row>
    <row r="448" spans="1:4" ht="60" customHeight="1" x14ac:dyDescent="0.3">
      <c r="A448" s="25" t="s">
        <v>960</v>
      </c>
      <c r="B448" s="32">
        <v>5</v>
      </c>
      <c r="C448" s="29" t="s">
        <v>979</v>
      </c>
      <c r="D448" s="38" t="s">
        <v>980</v>
      </c>
    </row>
    <row r="449" spans="1:4" ht="45" customHeight="1" x14ac:dyDescent="0.3">
      <c r="A449" s="25" t="s">
        <v>960</v>
      </c>
      <c r="B449" s="32">
        <v>5</v>
      </c>
      <c r="C449" s="29" t="s">
        <v>981</v>
      </c>
      <c r="D449" s="38" t="s">
        <v>982</v>
      </c>
    </row>
    <row r="450" spans="1:4" ht="90" customHeight="1" x14ac:dyDescent="0.3">
      <c r="A450" s="25" t="s">
        <v>960</v>
      </c>
      <c r="B450" s="32">
        <v>5</v>
      </c>
      <c r="C450" s="29" t="s">
        <v>983</v>
      </c>
      <c r="D450" s="38" t="s">
        <v>984</v>
      </c>
    </row>
    <row r="451" spans="1:4" ht="45" customHeight="1" x14ac:dyDescent="0.3">
      <c r="A451" s="25" t="s">
        <v>960</v>
      </c>
      <c r="B451" s="32">
        <v>5</v>
      </c>
      <c r="C451" s="29" t="s">
        <v>985</v>
      </c>
      <c r="D451" s="38" t="s">
        <v>986</v>
      </c>
    </row>
    <row r="452" spans="1:4" ht="75" customHeight="1" x14ac:dyDescent="0.3">
      <c r="A452" s="25" t="s">
        <v>960</v>
      </c>
      <c r="B452" s="32">
        <v>5</v>
      </c>
      <c r="C452" s="29" t="s">
        <v>987</v>
      </c>
      <c r="D452" s="38" t="s">
        <v>988</v>
      </c>
    </row>
    <row r="453" spans="1:4" ht="45" customHeight="1" x14ac:dyDescent="0.3">
      <c r="A453" s="25" t="s">
        <v>960</v>
      </c>
      <c r="B453" s="32">
        <v>5</v>
      </c>
      <c r="C453" s="29" t="s">
        <v>989</v>
      </c>
      <c r="D453" s="38" t="s">
        <v>990</v>
      </c>
    </row>
    <row r="454" spans="1:4" ht="45" customHeight="1" x14ac:dyDescent="0.3">
      <c r="A454" s="25" t="s">
        <v>960</v>
      </c>
      <c r="B454" s="32">
        <v>5</v>
      </c>
      <c r="C454" s="29" t="s">
        <v>991</v>
      </c>
      <c r="D454" s="38" t="s">
        <v>992</v>
      </c>
    </row>
    <row r="455" spans="1:4" ht="45" customHeight="1" x14ac:dyDescent="0.3">
      <c r="A455" s="25" t="s">
        <v>960</v>
      </c>
      <c r="B455" s="32">
        <v>5</v>
      </c>
      <c r="C455" s="29" t="s">
        <v>993</v>
      </c>
      <c r="D455" s="38" t="s">
        <v>994</v>
      </c>
    </row>
    <row r="456" spans="1:4" ht="60" customHeight="1" x14ac:dyDescent="0.3">
      <c r="A456" s="25" t="s">
        <v>960</v>
      </c>
      <c r="B456" s="32">
        <v>5</v>
      </c>
      <c r="C456" s="29" t="s">
        <v>995</v>
      </c>
      <c r="D456" s="38" t="s">
        <v>996</v>
      </c>
    </row>
    <row r="457" spans="1:4" ht="45" customHeight="1" x14ac:dyDescent="0.3">
      <c r="A457" s="25" t="s">
        <v>960</v>
      </c>
      <c r="B457" s="32">
        <v>5</v>
      </c>
      <c r="C457" s="29" t="s">
        <v>997</v>
      </c>
      <c r="D457" s="38" t="s">
        <v>998</v>
      </c>
    </row>
    <row r="458" spans="1:4" ht="45" customHeight="1" x14ac:dyDescent="0.3">
      <c r="A458" s="25" t="s">
        <v>960</v>
      </c>
      <c r="B458" s="32">
        <v>5</v>
      </c>
      <c r="C458" s="29" t="s">
        <v>999</v>
      </c>
      <c r="D458" s="38" t="s">
        <v>1000</v>
      </c>
    </row>
    <row r="459" spans="1:4" ht="45" customHeight="1" x14ac:dyDescent="0.3">
      <c r="A459" s="25" t="s">
        <v>960</v>
      </c>
      <c r="B459" s="32">
        <v>5</v>
      </c>
      <c r="C459" s="29" t="s">
        <v>1001</v>
      </c>
      <c r="D459" s="38" t="s">
        <v>1002</v>
      </c>
    </row>
    <row r="460" spans="1:4" ht="45" customHeight="1" x14ac:dyDescent="0.3">
      <c r="A460" s="25" t="s">
        <v>960</v>
      </c>
      <c r="B460" s="32">
        <v>5</v>
      </c>
      <c r="C460" s="29" t="s">
        <v>1003</v>
      </c>
      <c r="D460" s="38" t="s">
        <v>1004</v>
      </c>
    </row>
    <row r="461" spans="1:4" ht="45" customHeight="1" x14ac:dyDescent="0.3">
      <c r="A461" s="25" t="s">
        <v>960</v>
      </c>
      <c r="B461" s="32">
        <v>5</v>
      </c>
      <c r="C461" s="29" t="s">
        <v>1005</v>
      </c>
      <c r="D461" s="38" t="s">
        <v>1006</v>
      </c>
    </row>
    <row r="462" spans="1:4" ht="60" customHeight="1" x14ac:dyDescent="0.3">
      <c r="A462" s="25" t="s">
        <v>960</v>
      </c>
      <c r="B462" s="32">
        <v>5</v>
      </c>
      <c r="C462" s="29" t="s">
        <v>1007</v>
      </c>
      <c r="D462" s="38" t="s">
        <v>1008</v>
      </c>
    </row>
    <row r="463" spans="1:4" ht="45" customHeight="1" x14ac:dyDescent="0.3">
      <c r="A463" s="25" t="s">
        <v>960</v>
      </c>
      <c r="B463" s="32">
        <v>5</v>
      </c>
      <c r="C463" s="29" t="s">
        <v>1009</v>
      </c>
      <c r="D463" s="38" t="s">
        <v>1010</v>
      </c>
    </row>
    <row r="464" spans="1:4" ht="45" customHeight="1" x14ac:dyDescent="0.3">
      <c r="A464" s="25" t="s">
        <v>960</v>
      </c>
      <c r="B464" s="32">
        <v>5</v>
      </c>
      <c r="C464" s="29" t="s">
        <v>1011</v>
      </c>
      <c r="D464" s="38" t="s">
        <v>1012</v>
      </c>
    </row>
    <row r="465" spans="1:4" ht="90" customHeight="1" x14ac:dyDescent="0.3">
      <c r="A465" s="25" t="s">
        <v>960</v>
      </c>
      <c r="B465" s="32">
        <v>5</v>
      </c>
      <c r="C465" s="29" t="s">
        <v>1013</v>
      </c>
      <c r="D465" s="38" t="s">
        <v>1014</v>
      </c>
    </row>
    <row r="466" spans="1:4" ht="45" customHeight="1" x14ac:dyDescent="0.3">
      <c r="A466" s="25" t="s">
        <v>960</v>
      </c>
      <c r="B466" s="32">
        <v>5</v>
      </c>
      <c r="C466" s="29" t="s">
        <v>1015</v>
      </c>
      <c r="D466" s="38" t="s">
        <v>1016</v>
      </c>
    </row>
    <row r="467" spans="1:4" ht="45" customHeight="1" x14ac:dyDescent="0.3">
      <c r="A467" s="25" t="s">
        <v>960</v>
      </c>
      <c r="B467" s="32">
        <v>5</v>
      </c>
      <c r="C467" s="29" t="s">
        <v>1017</v>
      </c>
      <c r="D467" s="38" t="s">
        <v>1018</v>
      </c>
    </row>
    <row r="468" spans="1:4" ht="45" customHeight="1" x14ac:dyDescent="0.3">
      <c r="A468" s="25" t="s">
        <v>960</v>
      </c>
      <c r="B468" s="32">
        <v>5</v>
      </c>
      <c r="C468" s="29" t="s">
        <v>1019</v>
      </c>
      <c r="D468" s="38" t="s">
        <v>1020</v>
      </c>
    </row>
    <row r="469" spans="1:4" ht="75" customHeight="1" x14ac:dyDescent="0.3">
      <c r="A469" s="25" t="s">
        <v>960</v>
      </c>
      <c r="B469" s="32">
        <v>5</v>
      </c>
      <c r="C469" s="29" t="s">
        <v>1021</v>
      </c>
      <c r="D469" s="38" t="s">
        <v>1022</v>
      </c>
    </row>
    <row r="470" spans="1:4" ht="60" customHeight="1" x14ac:dyDescent="0.3">
      <c r="A470" s="25" t="s">
        <v>960</v>
      </c>
      <c r="B470" s="32">
        <v>5</v>
      </c>
      <c r="C470" s="29" t="s">
        <v>1023</v>
      </c>
      <c r="D470" s="38" t="s">
        <v>1024</v>
      </c>
    </row>
    <row r="471" spans="1:4" ht="90" customHeight="1" x14ac:dyDescent="0.3">
      <c r="A471" s="25" t="s">
        <v>960</v>
      </c>
      <c r="B471" s="32">
        <v>5</v>
      </c>
      <c r="C471" s="29" t="s">
        <v>1025</v>
      </c>
      <c r="D471" s="38" t="s">
        <v>1026</v>
      </c>
    </row>
    <row r="472" spans="1:4" ht="45" customHeight="1" x14ac:dyDescent="0.3">
      <c r="A472" s="25" t="s">
        <v>960</v>
      </c>
      <c r="B472" s="32">
        <v>5</v>
      </c>
      <c r="C472" s="29" t="s">
        <v>1027</v>
      </c>
      <c r="D472" s="38" t="s">
        <v>1028</v>
      </c>
    </row>
    <row r="473" spans="1:4" ht="45" customHeight="1" x14ac:dyDescent="0.3">
      <c r="A473" s="25" t="s">
        <v>960</v>
      </c>
      <c r="B473" s="32">
        <v>5</v>
      </c>
      <c r="C473" s="29" t="s">
        <v>1029</v>
      </c>
      <c r="D473" s="38" t="s">
        <v>1030</v>
      </c>
    </row>
    <row r="474" spans="1:4" ht="60" customHeight="1" x14ac:dyDescent="0.3">
      <c r="A474" s="25" t="s">
        <v>960</v>
      </c>
      <c r="B474" s="32">
        <v>5</v>
      </c>
      <c r="C474" s="29" t="s">
        <v>1031</v>
      </c>
      <c r="D474" s="38" t="s">
        <v>1032</v>
      </c>
    </row>
    <row r="475" spans="1:4" ht="60" customHeight="1" x14ac:dyDescent="0.3">
      <c r="A475" s="25" t="s">
        <v>960</v>
      </c>
      <c r="B475" s="32">
        <v>5</v>
      </c>
      <c r="C475" s="29" t="s">
        <v>1033</v>
      </c>
      <c r="D475" s="38" t="s">
        <v>1034</v>
      </c>
    </row>
    <row r="476" spans="1:4" ht="60" customHeight="1" x14ac:dyDescent="0.3">
      <c r="A476" s="25" t="s">
        <v>960</v>
      </c>
      <c r="B476" s="32">
        <v>5</v>
      </c>
      <c r="C476" s="29" t="s">
        <v>1035</v>
      </c>
      <c r="D476" s="38" t="s">
        <v>1036</v>
      </c>
    </row>
    <row r="477" spans="1:4" ht="45" customHeight="1" x14ac:dyDescent="0.3">
      <c r="A477" s="25" t="s">
        <v>960</v>
      </c>
      <c r="B477" s="32">
        <v>5</v>
      </c>
      <c r="C477" s="29" t="s">
        <v>1037</v>
      </c>
      <c r="D477" s="38" t="s">
        <v>1038</v>
      </c>
    </row>
    <row r="478" spans="1:4" ht="45" customHeight="1" x14ac:dyDescent="0.3">
      <c r="A478" s="25" t="s">
        <v>960</v>
      </c>
      <c r="B478" s="32">
        <v>5</v>
      </c>
      <c r="C478" s="29" t="s">
        <v>1039</v>
      </c>
      <c r="D478" s="38" t="s">
        <v>1040</v>
      </c>
    </row>
    <row r="479" spans="1:4" ht="60" customHeight="1" x14ac:dyDescent="0.3">
      <c r="A479" s="25" t="s">
        <v>960</v>
      </c>
      <c r="B479" s="32">
        <v>5</v>
      </c>
      <c r="C479" s="29" t="s">
        <v>1041</v>
      </c>
      <c r="D479" s="38" t="s">
        <v>1042</v>
      </c>
    </row>
    <row r="480" spans="1:4" ht="45" customHeight="1" x14ac:dyDescent="0.3">
      <c r="A480" s="25" t="s">
        <v>960</v>
      </c>
      <c r="B480" s="32">
        <v>5</v>
      </c>
      <c r="C480" s="29" t="s">
        <v>1043</v>
      </c>
      <c r="D480" s="38" t="s">
        <v>1044</v>
      </c>
    </row>
    <row r="481" spans="1:4" ht="45" customHeight="1" x14ac:dyDescent="0.3">
      <c r="A481" s="25" t="s">
        <v>960</v>
      </c>
      <c r="B481" s="32">
        <v>5</v>
      </c>
      <c r="C481" s="29" t="s">
        <v>1045</v>
      </c>
      <c r="D481" s="38" t="s">
        <v>1046</v>
      </c>
    </row>
    <row r="482" spans="1:4" ht="45" customHeight="1" x14ac:dyDescent="0.3">
      <c r="A482" s="25" t="s">
        <v>960</v>
      </c>
      <c r="B482" s="32">
        <v>5</v>
      </c>
      <c r="C482" s="29" t="s">
        <v>1047</v>
      </c>
      <c r="D482" s="38" t="s">
        <v>1048</v>
      </c>
    </row>
    <row r="483" spans="1:4" ht="75" customHeight="1" x14ac:dyDescent="0.3">
      <c r="A483" s="25" t="s">
        <v>960</v>
      </c>
      <c r="B483" s="32">
        <v>5</v>
      </c>
      <c r="C483" s="29" t="s">
        <v>1049</v>
      </c>
      <c r="D483" s="38" t="s">
        <v>1050</v>
      </c>
    </row>
    <row r="484" spans="1:4" ht="45" customHeight="1" x14ac:dyDescent="0.3">
      <c r="A484" s="25" t="s">
        <v>960</v>
      </c>
      <c r="B484" s="32">
        <v>5</v>
      </c>
      <c r="C484" s="29" t="s">
        <v>1051</v>
      </c>
      <c r="D484" s="38" t="s">
        <v>1052</v>
      </c>
    </row>
    <row r="485" spans="1:4" ht="75" customHeight="1" x14ac:dyDescent="0.3">
      <c r="A485" s="25" t="s">
        <v>960</v>
      </c>
      <c r="B485" s="32">
        <v>5</v>
      </c>
      <c r="C485" s="29" t="s">
        <v>1053</v>
      </c>
      <c r="D485" s="38" t="s">
        <v>1054</v>
      </c>
    </row>
    <row r="486" spans="1:4" ht="45" customHeight="1" x14ac:dyDescent="0.3">
      <c r="A486" s="25" t="s">
        <v>960</v>
      </c>
      <c r="B486" s="32">
        <v>5</v>
      </c>
      <c r="C486" s="29" t="s">
        <v>1055</v>
      </c>
      <c r="D486" s="38" t="s">
        <v>1056</v>
      </c>
    </row>
    <row r="487" spans="1:4" ht="45" customHeight="1" x14ac:dyDescent="0.3">
      <c r="A487" s="25" t="s">
        <v>960</v>
      </c>
      <c r="B487" s="32">
        <v>5</v>
      </c>
      <c r="C487" s="29" t="s">
        <v>1057</v>
      </c>
      <c r="D487" s="38" t="s">
        <v>1058</v>
      </c>
    </row>
    <row r="488" spans="1:4" ht="45" customHeight="1" x14ac:dyDescent="0.3">
      <c r="A488" s="25" t="s">
        <v>960</v>
      </c>
      <c r="B488" s="32">
        <v>5</v>
      </c>
      <c r="C488" s="29" t="s">
        <v>1059</v>
      </c>
      <c r="D488" s="38" t="s">
        <v>1060</v>
      </c>
    </row>
    <row r="489" spans="1:4" ht="45" customHeight="1" x14ac:dyDescent="0.3">
      <c r="A489" s="25" t="s">
        <v>960</v>
      </c>
      <c r="B489" s="32">
        <v>5</v>
      </c>
      <c r="C489" s="29" t="s">
        <v>1061</v>
      </c>
      <c r="D489" s="38" t="s">
        <v>1062</v>
      </c>
    </row>
    <row r="490" spans="1:4" ht="75" customHeight="1" x14ac:dyDescent="0.3">
      <c r="A490" s="25" t="s">
        <v>960</v>
      </c>
      <c r="B490" s="32">
        <v>5</v>
      </c>
      <c r="C490" s="29" t="s">
        <v>1063</v>
      </c>
      <c r="D490" s="38" t="s">
        <v>1064</v>
      </c>
    </row>
    <row r="491" spans="1:4" ht="105" customHeight="1" x14ac:dyDescent="0.3">
      <c r="A491" s="25" t="s">
        <v>960</v>
      </c>
      <c r="B491" s="32">
        <v>5</v>
      </c>
      <c r="C491" s="29" t="s">
        <v>1065</v>
      </c>
      <c r="D491" s="38" t="s">
        <v>1066</v>
      </c>
    </row>
    <row r="492" spans="1:4" ht="75" customHeight="1" x14ac:dyDescent="0.3">
      <c r="A492" s="25" t="s">
        <v>960</v>
      </c>
      <c r="B492" s="32">
        <v>5</v>
      </c>
      <c r="C492" s="29" t="s">
        <v>1067</v>
      </c>
      <c r="D492" s="38" t="s">
        <v>1068</v>
      </c>
    </row>
    <row r="493" spans="1:4" ht="45" customHeight="1" x14ac:dyDescent="0.3">
      <c r="A493" s="25" t="s">
        <v>960</v>
      </c>
      <c r="B493" s="32">
        <v>5</v>
      </c>
      <c r="C493" s="29" t="s">
        <v>1069</v>
      </c>
      <c r="D493" s="38" t="s">
        <v>1070</v>
      </c>
    </row>
    <row r="494" spans="1:4" ht="75" customHeight="1" x14ac:dyDescent="0.3">
      <c r="A494" s="25" t="s">
        <v>960</v>
      </c>
      <c r="B494" s="32">
        <v>5</v>
      </c>
      <c r="C494" s="29" t="s">
        <v>1071</v>
      </c>
      <c r="D494" s="38" t="s">
        <v>1072</v>
      </c>
    </row>
    <row r="495" spans="1:4" ht="45" customHeight="1" x14ac:dyDescent="0.3">
      <c r="A495" s="25" t="s">
        <v>960</v>
      </c>
      <c r="B495" s="32">
        <v>5</v>
      </c>
      <c r="C495" s="29" t="s">
        <v>1073</v>
      </c>
      <c r="D495" s="38" t="s">
        <v>1074</v>
      </c>
    </row>
    <row r="496" spans="1:4" ht="45" customHeight="1" x14ac:dyDescent="0.3">
      <c r="A496" s="25" t="s">
        <v>960</v>
      </c>
      <c r="B496" s="32">
        <v>5</v>
      </c>
      <c r="C496" s="29" t="s">
        <v>1075</v>
      </c>
      <c r="D496" s="38" t="s">
        <v>1076</v>
      </c>
    </row>
    <row r="497" spans="1:4" x14ac:dyDescent="0.3">
      <c r="A497" s="43"/>
      <c r="B497" s="44"/>
      <c r="C497" s="45"/>
      <c r="D497" s="49"/>
    </row>
    <row r="498" spans="1:4" ht="15.6" x14ac:dyDescent="0.3">
      <c r="A498" s="43"/>
      <c r="B498" s="44"/>
      <c r="C498" s="45"/>
      <c r="D498" s="50" t="s">
        <v>1077</v>
      </c>
    </row>
    <row r="499" spans="1:4" ht="60" customHeight="1" x14ac:dyDescent="0.3">
      <c r="A499" s="25" t="s">
        <v>960</v>
      </c>
      <c r="B499" s="32">
        <v>5</v>
      </c>
      <c r="C499" s="29" t="s">
        <v>1078</v>
      </c>
      <c r="D499" s="38" t="s">
        <v>1079</v>
      </c>
    </row>
    <row r="500" spans="1:4" ht="45" customHeight="1" x14ac:dyDescent="0.3">
      <c r="A500" s="25" t="s">
        <v>960</v>
      </c>
      <c r="B500" s="32">
        <v>5</v>
      </c>
      <c r="C500" s="29" t="s">
        <v>1080</v>
      </c>
      <c r="D500" s="38" t="s">
        <v>1081</v>
      </c>
    </row>
    <row r="501" spans="1:4" ht="60" customHeight="1" x14ac:dyDescent="0.3">
      <c r="A501" s="25" t="s">
        <v>960</v>
      </c>
      <c r="B501" s="32">
        <v>5</v>
      </c>
      <c r="C501" s="29" t="s">
        <v>1082</v>
      </c>
      <c r="D501" s="38" t="s">
        <v>1083</v>
      </c>
    </row>
    <row r="502" spans="1:4" ht="45" customHeight="1" x14ac:dyDescent="0.3">
      <c r="A502" s="25" t="s">
        <v>960</v>
      </c>
      <c r="B502" s="32">
        <v>5</v>
      </c>
      <c r="C502" s="29" t="s">
        <v>1084</v>
      </c>
      <c r="D502" s="38" t="s">
        <v>1085</v>
      </c>
    </row>
    <row r="503" spans="1:4" ht="45" customHeight="1" x14ac:dyDescent="0.3">
      <c r="A503" s="25" t="s">
        <v>960</v>
      </c>
      <c r="B503" s="32">
        <v>5</v>
      </c>
      <c r="C503" s="29" t="s">
        <v>1086</v>
      </c>
      <c r="D503" s="38" t="s">
        <v>1087</v>
      </c>
    </row>
    <row r="504" spans="1:4" ht="45" customHeight="1" x14ac:dyDescent="0.3">
      <c r="A504" s="25" t="s">
        <v>960</v>
      </c>
      <c r="B504" s="32">
        <v>5</v>
      </c>
      <c r="C504" s="29" t="s">
        <v>1088</v>
      </c>
      <c r="D504" s="38" t="s">
        <v>1089</v>
      </c>
    </row>
    <row r="505" spans="1:4" ht="45" customHeight="1" x14ac:dyDescent="0.3">
      <c r="A505" s="25" t="s">
        <v>960</v>
      </c>
      <c r="B505" s="32">
        <v>5</v>
      </c>
      <c r="C505" s="29" t="s">
        <v>1090</v>
      </c>
      <c r="D505" s="38" t="s">
        <v>1091</v>
      </c>
    </row>
    <row r="506" spans="1:4" ht="45" customHeight="1" x14ac:dyDescent="0.3">
      <c r="A506" s="25" t="s">
        <v>960</v>
      </c>
      <c r="B506" s="32">
        <v>5</v>
      </c>
      <c r="C506" s="29" t="s">
        <v>1092</v>
      </c>
      <c r="D506" s="38" t="s">
        <v>1093</v>
      </c>
    </row>
    <row r="507" spans="1:4" ht="45" customHeight="1" x14ac:dyDescent="0.3">
      <c r="A507" s="25" t="s">
        <v>960</v>
      </c>
      <c r="B507" s="32">
        <v>5</v>
      </c>
      <c r="C507" s="29" t="s">
        <v>1094</v>
      </c>
      <c r="D507" s="38" t="s">
        <v>1095</v>
      </c>
    </row>
    <row r="508" spans="1:4" ht="45" customHeight="1" x14ac:dyDescent="0.3">
      <c r="A508" s="25" t="s">
        <v>960</v>
      </c>
      <c r="B508" s="32">
        <v>5</v>
      </c>
      <c r="C508" s="29" t="s">
        <v>1096</v>
      </c>
      <c r="D508" s="38" t="s">
        <v>1097</v>
      </c>
    </row>
    <row r="509" spans="1:4" ht="45" customHeight="1" x14ac:dyDescent="0.3">
      <c r="A509" s="25" t="s">
        <v>960</v>
      </c>
      <c r="B509" s="32">
        <v>5</v>
      </c>
      <c r="C509" s="29" t="s">
        <v>1098</v>
      </c>
      <c r="D509" s="38" t="s">
        <v>1099</v>
      </c>
    </row>
    <row r="510" spans="1:4" ht="45" customHeight="1" x14ac:dyDescent="0.3">
      <c r="A510" s="25" t="s">
        <v>960</v>
      </c>
      <c r="B510" s="32">
        <v>5</v>
      </c>
      <c r="C510" s="29" t="s">
        <v>1100</v>
      </c>
      <c r="D510" s="38" t="s">
        <v>1101</v>
      </c>
    </row>
    <row r="511" spans="1:4" ht="45" customHeight="1" x14ac:dyDescent="0.3">
      <c r="A511" s="25" t="s">
        <v>960</v>
      </c>
      <c r="B511" s="32">
        <v>5</v>
      </c>
      <c r="C511" s="29" t="s">
        <v>1102</v>
      </c>
      <c r="D511" s="38" t="s">
        <v>1103</v>
      </c>
    </row>
    <row r="512" spans="1:4" ht="45" customHeight="1" x14ac:dyDescent="0.3">
      <c r="A512" s="25" t="s">
        <v>960</v>
      </c>
      <c r="B512" s="32">
        <v>5</v>
      </c>
      <c r="C512" s="29" t="s">
        <v>1104</v>
      </c>
      <c r="D512" s="38" t="s">
        <v>1105</v>
      </c>
    </row>
    <row r="513" spans="1:4" ht="45" customHeight="1" x14ac:dyDescent="0.3">
      <c r="A513" s="25" t="s">
        <v>960</v>
      </c>
      <c r="B513" s="32">
        <v>5</v>
      </c>
      <c r="C513" s="29" t="s">
        <v>1106</v>
      </c>
      <c r="D513" s="38" t="s">
        <v>1107</v>
      </c>
    </row>
    <row r="514" spans="1:4" ht="45" customHeight="1" x14ac:dyDescent="0.3">
      <c r="A514" s="25" t="s">
        <v>960</v>
      </c>
      <c r="B514" s="32">
        <v>5</v>
      </c>
      <c r="C514" s="29" t="s">
        <v>1108</v>
      </c>
      <c r="D514" s="38" t="s">
        <v>1109</v>
      </c>
    </row>
    <row r="515" spans="1:4" ht="45" customHeight="1" x14ac:dyDescent="0.3">
      <c r="A515" s="25" t="s">
        <v>960</v>
      </c>
      <c r="B515" s="32">
        <v>5</v>
      </c>
      <c r="C515" s="29" t="s">
        <v>1110</v>
      </c>
      <c r="D515" s="38" t="s">
        <v>1111</v>
      </c>
    </row>
    <row r="516" spans="1:4" ht="45" customHeight="1" x14ac:dyDescent="0.3">
      <c r="A516" s="25" t="s">
        <v>960</v>
      </c>
      <c r="B516" s="32">
        <v>5</v>
      </c>
      <c r="C516" s="29" t="s">
        <v>1112</v>
      </c>
      <c r="D516" s="38" t="s">
        <v>1113</v>
      </c>
    </row>
    <row r="517" spans="1:4" ht="45" customHeight="1" x14ac:dyDescent="0.3">
      <c r="A517" s="25" t="s">
        <v>960</v>
      </c>
      <c r="B517" s="32">
        <v>5</v>
      </c>
      <c r="C517" s="29" t="s">
        <v>1114</v>
      </c>
      <c r="D517" s="38" t="s">
        <v>1115</v>
      </c>
    </row>
    <row r="518" spans="1:4" ht="45" customHeight="1" x14ac:dyDescent="0.3">
      <c r="A518" s="25" t="s">
        <v>960</v>
      </c>
      <c r="B518" s="32">
        <v>5</v>
      </c>
      <c r="C518" s="29" t="s">
        <v>1116</v>
      </c>
      <c r="D518" s="38" t="s">
        <v>1117</v>
      </c>
    </row>
    <row r="519" spans="1:4" ht="45" customHeight="1" x14ac:dyDescent="0.3">
      <c r="A519" s="25" t="s">
        <v>960</v>
      </c>
      <c r="B519" s="32">
        <v>5</v>
      </c>
      <c r="C519" s="29" t="s">
        <v>1118</v>
      </c>
      <c r="D519" s="38" t="s">
        <v>1119</v>
      </c>
    </row>
    <row r="520" spans="1:4" ht="45" customHeight="1" x14ac:dyDescent="0.3">
      <c r="A520" s="25" t="s">
        <v>960</v>
      </c>
      <c r="B520" s="32">
        <v>5</v>
      </c>
      <c r="C520" s="29" t="s">
        <v>1120</v>
      </c>
      <c r="D520" s="38" t="s">
        <v>1121</v>
      </c>
    </row>
    <row r="521" spans="1:4" ht="45" customHeight="1" x14ac:dyDescent="0.3">
      <c r="A521" s="25" t="s">
        <v>960</v>
      </c>
      <c r="B521" s="32">
        <v>5</v>
      </c>
      <c r="C521" s="29" t="s">
        <v>1122</v>
      </c>
      <c r="D521" s="38" t="s">
        <v>1123</v>
      </c>
    </row>
    <row r="522" spans="1:4" x14ac:dyDescent="0.3">
      <c r="A522" s="43"/>
      <c r="B522" s="44"/>
      <c r="C522" s="45"/>
      <c r="D522" s="49"/>
    </row>
    <row r="523" spans="1:4" ht="45" customHeight="1" x14ac:dyDescent="0.3">
      <c r="A523" s="26" t="s">
        <v>1124</v>
      </c>
      <c r="B523" s="30">
        <v>6</v>
      </c>
      <c r="C523" s="31" t="s">
        <v>1125</v>
      </c>
      <c r="D523" s="39" t="s">
        <v>1126</v>
      </c>
    </row>
    <row r="524" spans="1:4" ht="90" customHeight="1" x14ac:dyDescent="0.3">
      <c r="A524" s="25" t="s">
        <v>1124</v>
      </c>
      <c r="B524" s="32">
        <v>6</v>
      </c>
      <c r="C524" s="29" t="s">
        <v>1127</v>
      </c>
      <c r="D524" s="38" t="s">
        <v>1128</v>
      </c>
    </row>
    <row r="525" spans="1:4" ht="45" customHeight="1" x14ac:dyDescent="0.3">
      <c r="A525" s="25" t="s">
        <v>1124</v>
      </c>
      <c r="B525" s="32">
        <v>6</v>
      </c>
      <c r="C525" s="29" t="s">
        <v>1129</v>
      </c>
      <c r="D525" s="38" t="s">
        <v>1130</v>
      </c>
    </row>
    <row r="526" spans="1:4" ht="45" customHeight="1" x14ac:dyDescent="0.3">
      <c r="A526" s="25" t="s">
        <v>1124</v>
      </c>
      <c r="B526" s="32">
        <v>6</v>
      </c>
      <c r="C526" s="29" t="s">
        <v>1131</v>
      </c>
      <c r="D526" s="38" t="s">
        <v>1132</v>
      </c>
    </row>
    <row r="527" spans="1:4" ht="60" customHeight="1" x14ac:dyDescent="0.3">
      <c r="A527" s="25" t="s">
        <v>1124</v>
      </c>
      <c r="B527" s="32">
        <v>6</v>
      </c>
      <c r="C527" s="29" t="s">
        <v>1133</v>
      </c>
      <c r="D527" s="38" t="s">
        <v>1134</v>
      </c>
    </row>
    <row r="528" spans="1:4" ht="60" customHeight="1" x14ac:dyDescent="0.3">
      <c r="A528" s="25" t="s">
        <v>1124</v>
      </c>
      <c r="B528" s="32">
        <v>6</v>
      </c>
      <c r="C528" s="29" t="s">
        <v>1135</v>
      </c>
      <c r="D528" s="38" t="s">
        <v>1136</v>
      </c>
    </row>
    <row r="529" spans="1:4" ht="45" customHeight="1" x14ac:dyDescent="0.3">
      <c r="A529" s="25" t="s">
        <v>1124</v>
      </c>
      <c r="B529" s="32">
        <v>6</v>
      </c>
      <c r="C529" s="29" t="s">
        <v>1137</v>
      </c>
      <c r="D529" s="38" t="s">
        <v>1138</v>
      </c>
    </row>
    <row r="530" spans="1:4" ht="60" customHeight="1" x14ac:dyDescent="0.3">
      <c r="A530" s="25" t="s">
        <v>1124</v>
      </c>
      <c r="B530" s="32">
        <v>6</v>
      </c>
      <c r="C530" s="29" t="s">
        <v>1139</v>
      </c>
      <c r="D530" s="38" t="s">
        <v>1140</v>
      </c>
    </row>
    <row r="531" spans="1:4" ht="45" customHeight="1" x14ac:dyDescent="0.3">
      <c r="A531" s="25" t="s">
        <v>1124</v>
      </c>
      <c r="B531" s="32">
        <v>6</v>
      </c>
      <c r="C531" s="29" t="s">
        <v>1141</v>
      </c>
      <c r="D531" s="38" t="s">
        <v>1142</v>
      </c>
    </row>
    <row r="532" spans="1:4" ht="75" customHeight="1" x14ac:dyDescent="0.3">
      <c r="A532" s="25" t="s">
        <v>1124</v>
      </c>
      <c r="B532" s="32">
        <v>6</v>
      </c>
      <c r="C532" s="29" t="s">
        <v>1143</v>
      </c>
      <c r="D532" s="38" t="s">
        <v>1144</v>
      </c>
    </row>
    <row r="533" spans="1:4" ht="165" customHeight="1" x14ac:dyDescent="0.3">
      <c r="A533" s="25" t="s">
        <v>1124</v>
      </c>
      <c r="B533" s="32">
        <v>6</v>
      </c>
      <c r="C533" s="29" t="s">
        <v>1145</v>
      </c>
      <c r="D533" s="38" t="s">
        <v>1146</v>
      </c>
    </row>
    <row r="534" spans="1:4" ht="120" customHeight="1" x14ac:dyDescent="0.3">
      <c r="A534" s="25" t="s">
        <v>1124</v>
      </c>
      <c r="B534" s="32">
        <v>6</v>
      </c>
      <c r="C534" s="29" t="s">
        <v>1147</v>
      </c>
      <c r="D534" s="38" t="s">
        <v>1148</v>
      </c>
    </row>
    <row r="535" spans="1:4" ht="120" customHeight="1" x14ac:dyDescent="0.3">
      <c r="A535" s="25" t="s">
        <v>1124</v>
      </c>
      <c r="B535" s="32">
        <v>6</v>
      </c>
      <c r="C535" s="29" t="s">
        <v>1149</v>
      </c>
      <c r="D535" s="38" t="s">
        <v>1150</v>
      </c>
    </row>
    <row r="536" spans="1:4" ht="45" customHeight="1" x14ac:dyDescent="0.3">
      <c r="A536" s="25" t="s">
        <v>1124</v>
      </c>
      <c r="B536" s="32">
        <v>6</v>
      </c>
      <c r="C536" s="29" t="s">
        <v>1151</v>
      </c>
      <c r="D536" s="38" t="s">
        <v>1152</v>
      </c>
    </row>
    <row r="537" spans="1:4" ht="90" customHeight="1" x14ac:dyDescent="0.3">
      <c r="A537" s="25" t="s">
        <v>1124</v>
      </c>
      <c r="B537" s="32">
        <v>6</v>
      </c>
      <c r="C537" s="29" t="s">
        <v>1153</v>
      </c>
      <c r="D537" s="38" t="s">
        <v>1154</v>
      </c>
    </row>
    <row r="538" spans="1:4" ht="75" customHeight="1" x14ac:dyDescent="0.3">
      <c r="A538" s="25" t="s">
        <v>1124</v>
      </c>
      <c r="B538" s="32">
        <v>6</v>
      </c>
      <c r="C538" s="29" t="s">
        <v>1155</v>
      </c>
      <c r="D538" s="38" t="s">
        <v>1156</v>
      </c>
    </row>
    <row r="539" spans="1:4" ht="60" customHeight="1" x14ac:dyDescent="0.3">
      <c r="A539" s="25" t="s">
        <v>1124</v>
      </c>
      <c r="B539" s="32">
        <v>6</v>
      </c>
      <c r="C539" s="29" t="s">
        <v>1157</v>
      </c>
      <c r="D539" s="38" t="s">
        <v>1158</v>
      </c>
    </row>
    <row r="540" spans="1:4" ht="45" customHeight="1" x14ac:dyDescent="0.3">
      <c r="A540" s="25" t="s">
        <v>1124</v>
      </c>
      <c r="B540" s="32">
        <v>6</v>
      </c>
      <c r="C540" s="29" t="s">
        <v>1159</v>
      </c>
      <c r="D540" s="38" t="s">
        <v>1160</v>
      </c>
    </row>
    <row r="541" spans="1:4" ht="45" customHeight="1" x14ac:dyDescent="0.3">
      <c r="A541" s="25" t="s">
        <v>1124</v>
      </c>
      <c r="B541" s="32">
        <v>6</v>
      </c>
      <c r="C541" s="29" t="s">
        <v>1161</v>
      </c>
      <c r="D541" s="38" t="s">
        <v>1162</v>
      </c>
    </row>
    <row r="542" spans="1:4" ht="45" customHeight="1" x14ac:dyDescent="0.3">
      <c r="A542" s="25" t="s">
        <v>1124</v>
      </c>
      <c r="B542" s="32">
        <v>6</v>
      </c>
      <c r="C542" s="29" t="s">
        <v>1163</v>
      </c>
      <c r="D542" s="38" t="s">
        <v>1164</v>
      </c>
    </row>
    <row r="543" spans="1:4" ht="45" customHeight="1" x14ac:dyDescent="0.3">
      <c r="A543" s="25" t="s">
        <v>1124</v>
      </c>
      <c r="B543" s="32">
        <v>6</v>
      </c>
      <c r="C543" s="29" t="s">
        <v>1165</v>
      </c>
      <c r="D543" s="38" t="s">
        <v>1166</v>
      </c>
    </row>
    <row r="544" spans="1:4" ht="45" customHeight="1" x14ac:dyDescent="0.3">
      <c r="A544" s="25" t="s">
        <v>1124</v>
      </c>
      <c r="B544" s="32">
        <v>6</v>
      </c>
      <c r="C544" s="29" t="s">
        <v>1167</v>
      </c>
      <c r="D544" s="38" t="s">
        <v>1168</v>
      </c>
    </row>
    <row r="545" spans="1:4" ht="45" customHeight="1" x14ac:dyDescent="0.3">
      <c r="A545" s="25" t="s">
        <v>1124</v>
      </c>
      <c r="B545" s="32">
        <v>6</v>
      </c>
      <c r="C545" s="29" t="s">
        <v>1169</v>
      </c>
      <c r="D545" s="38" t="s">
        <v>1170</v>
      </c>
    </row>
    <row r="546" spans="1:4" ht="45" customHeight="1" x14ac:dyDescent="0.3">
      <c r="A546" s="25" t="s">
        <v>1124</v>
      </c>
      <c r="B546" s="32">
        <v>6</v>
      </c>
      <c r="C546" s="29" t="s">
        <v>1171</v>
      </c>
      <c r="D546" s="38" t="s">
        <v>1172</v>
      </c>
    </row>
    <row r="547" spans="1:4" ht="45" customHeight="1" x14ac:dyDescent="0.3">
      <c r="A547" s="25" t="s">
        <v>1124</v>
      </c>
      <c r="B547" s="32">
        <v>6</v>
      </c>
      <c r="C547" s="29" t="s">
        <v>1173</v>
      </c>
      <c r="D547" s="38" t="s">
        <v>1174</v>
      </c>
    </row>
    <row r="548" spans="1:4" x14ac:dyDescent="0.3">
      <c r="A548" s="43"/>
      <c r="B548" s="44"/>
      <c r="C548" s="45"/>
      <c r="D548" s="49"/>
    </row>
    <row r="549" spans="1:4" ht="15.6" x14ac:dyDescent="0.3">
      <c r="A549" s="43"/>
      <c r="B549" s="44"/>
      <c r="C549" s="45"/>
      <c r="D549" s="51" t="s">
        <v>1175</v>
      </c>
    </row>
    <row r="550" spans="1:4" ht="45" customHeight="1" x14ac:dyDescent="0.3">
      <c r="A550" s="25" t="s">
        <v>1124</v>
      </c>
      <c r="B550" s="32">
        <v>6</v>
      </c>
      <c r="C550" s="29" t="s">
        <v>1176</v>
      </c>
      <c r="D550" s="38" t="s">
        <v>1177</v>
      </c>
    </row>
    <row r="551" spans="1:4" ht="45" customHeight="1" x14ac:dyDescent="0.3">
      <c r="A551" s="25" t="s">
        <v>1124</v>
      </c>
      <c r="B551" s="32">
        <v>6</v>
      </c>
      <c r="C551" s="29" t="s">
        <v>1178</v>
      </c>
      <c r="D551" s="38" t="s">
        <v>1179</v>
      </c>
    </row>
    <row r="552" spans="1:4" ht="45" customHeight="1" x14ac:dyDescent="0.3">
      <c r="A552" s="25" t="s">
        <v>1124</v>
      </c>
      <c r="B552" s="32">
        <v>6</v>
      </c>
      <c r="C552" s="29" t="s">
        <v>1180</v>
      </c>
      <c r="D552" s="38" t="s">
        <v>1181</v>
      </c>
    </row>
    <row r="553" spans="1:4" ht="45" customHeight="1" x14ac:dyDescent="0.3">
      <c r="A553" s="25" t="s">
        <v>1124</v>
      </c>
      <c r="B553" s="32">
        <v>6</v>
      </c>
      <c r="C553" s="29" t="s">
        <v>1182</v>
      </c>
      <c r="D553" s="38" t="s">
        <v>1183</v>
      </c>
    </row>
    <row r="554" spans="1:4" ht="45" customHeight="1" x14ac:dyDescent="0.3">
      <c r="A554" s="25" t="s">
        <v>1124</v>
      </c>
      <c r="B554" s="32">
        <v>6</v>
      </c>
      <c r="C554" s="29" t="s">
        <v>1184</v>
      </c>
      <c r="D554" s="38" t="s">
        <v>1185</v>
      </c>
    </row>
    <row r="555" spans="1:4" ht="45" customHeight="1" x14ac:dyDescent="0.3">
      <c r="A555" s="25" t="s">
        <v>1124</v>
      </c>
      <c r="B555" s="32">
        <v>6</v>
      </c>
      <c r="C555" s="29" t="s">
        <v>1186</v>
      </c>
      <c r="D555" s="38" t="s">
        <v>1187</v>
      </c>
    </row>
    <row r="556" spans="1:4" ht="60" customHeight="1" x14ac:dyDescent="0.3">
      <c r="A556" s="25" t="s">
        <v>1124</v>
      </c>
      <c r="B556" s="32">
        <v>6</v>
      </c>
      <c r="C556" s="29" t="s">
        <v>1188</v>
      </c>
      <c r="D556" s="38" t="s">
        <v>1189</v>
      </c>
    </row>
    <row r="557" spans="1:4" ht="45" customHeight="1" x14ac:dyDescent="0.3">
      <c r="A557" s="25" t="s">
        <v>1124</v>
      </c>
      <c r="B557" s="32">
        <v>6</v>
      </c>
      <c r="C557" s="29" t="s">
        <v>1190</v>
      </c>
      <c r="D557" s="38" t="s">
        <v>1191</v>
      </c>
    </row>
    <row r="558" spans="1:4" ht="45" customHeight="1" x14ac:dyDescent="0.3">
      <c r="A558" s="25" t="s">
        <v>1124</v>
      </c>
      <c r="B558" s="32">
        <v>6</v>
      </c>
      <c r="C558" s="29" t="s">
        <v>1192</v>
      </c>
      <c r="D558" s="38" t="s">
        <v>1193</v>
      </c>
    </row>
    <row r="559" spans="1:4" ht="45" customHeight="1" x14ac:dyDescent="0.3">
      <c r="A559" s="25" t="s">
        <v>1124</v>
      </c>
      <c r="B559" s="32">
        <v>6</v>
      </c>
      <c r="C559" s="29" t="s">
        <v>1194</v>
      </c>
      <c r="D559" s="38" t="s">
        <v>1195</v>
      </c>
    </row>
    <row r="560" spans="1:4" ht="45" customHeight="1" x14ac:dyDescent="0.3">
      <c r="A560" s="25" t="s">
        <v>1124</v>
      </c>
      <c r="B560" s="32">
        <v>6</v>
      </c>
      <c r="C560" s="29" t="s">
        <v>1196</v>
      </c>
      <c r="D560" s="38" t="s">
        <v>1197</v>
      </c>
    </row>
    <row r="561" spans="1:4" ht="45" customHeight="1" x14ac:dyDescent="0.3">
      <c r="A561" s="25" t="s">
        <v>1124</v>
      </c>
      <c r="B561" s="32">
        <v>6</v>
      </c>
      <c r="C561" s="29" t="s">
        <v>1198</v>
      </c>
      <c r="D561" s="38" t="s">
        <v>1199</v>
      </c>
    </row>
    <row r="562" spans="1:4" ht="45" customHeight="1" x14ac:dyDescent="0.3">
      <c r="A562" s="25" t="s">
        <v>1124</v>
      </c>
      <c r="B562" s="32">
        <v>6</v>
      </c>
      <c r="C562" s="29" t="s">
        <v>1200</v>
      </c>
      <c r="D562" s="38" t="s">
        <v>1201</v>
      </c>
    </row>
    <row r="563" spans="1:4" ht="45" customHeight="1" x14ac:dyDescent="0.3">
      <c r="A563" s="25" t="s">
        <v>1124</v>
      </c>
      <c r="B563" s="32">
        <v>6</v>
      </c>
      <c r="C563" s="29" t="s">
        <v>1202</v>
      </c>
      <c r="D563" s="38" t="s">
        <v>1203</v>
      </c>
    </row>
    <row r="564" spans="1:4" ht="45" customHeight="1" x14ac:dyDescent="0.3">
      <c r="A564" s="25" t="s">
        <v>1124</v>
      </c>
      <c r="B564" s="32">
        <v>6</v>
      </c>
      <c r="C564" s="29" t="s">
        <v>1204</v>
      </c>
      <c r="D564" s="38" t="s">
        <v>1205</v>
      </c>
    </row>
    <row r="565" spans="1:4" ht="45" customHeight="1" x14ac:dyDescent="0.3">
      <c r="A565" s="25" t="s">
        <v>1124</v>
      </c>
      <c r="B565" s="32">
        <v>6</v>
      </c>
      <c r="C565" s="29" t="s">
        <v>1206</v>
      </c>
      <c r="D565" s="38" t="s">
        <v>1207</v>
      </c>
    </row>
    <row r="566" spans="1:4" ht="45" customHeight="1" x14ac:dyDescent="0.3">
      <c r="A566" s="25" t="s">
        <v>1124</v>
      </c>
      <c r="B566" s="32">
        <v>6</v>
      </c>
      <c r="C566" s="29" t="s">
        <v>1208</v>
      </c>
      <c r="D566" s="38" t="s">
        <v>1209</v>
      </c>
    </row>
    <row r="567" spans="1:4" ht="45" customHeight="1" x14ac:dyDescent="0.3">
      <c r="A567" s="25" t="s">
        <v>1124</v>
      </c>
      <c r="B567" s="32">
        <v>6</v>
      </c>
      <c r="C567" s="29" t="s">
        <v>1210</v>
      </c>
      <c r="D567" s="38" t="s">
        <v>1211</v>
      </c>
    </row>
    <row r="568" spans="1:4" ht="45" customHeight="1" x14ac:dyDescent="0.3">
      <c r="A568" s="25" t="s">
        <v>1124</v>
      </c>
      <c r="B568" s="32">
        <v>6</v>
      </c>
      <c r="C568" s="29" t="s">
        <v>1212</v>
      </c>
      <c r="D568" s="38" t="s">
        <v>1213</v>
      </c>
    </row>
    <row r="569" spans="1:4" ht="45" customHeight="1" x14ac:dyDescent="0.3">
      <c r="A569" s="25" t="s">
        <v>1124</v>
      </c>
      <c r="B569" s="32">
        <v>6</v>
      </c>
      <c r="C569" s="29" t="s">
        <v>1214</v>
      </c>
      <c r="D569" s="38" t="s">
        <v>1215</v>
      </c>
    </row>
    <row r="570" spans="1:4" ht="45" customHeight="1" x14ac:dyDescent="0.3">
      <c r="A570" s="25" t="s">
        <v>1124</v>
      </c>
      <c r="B570" s="32">
        <v>6</v>
      </c>
      <c r="C570" s="29" t="s">
        <v>1216</v>
      </c>
      <c r="D570" s="38" t="s">
        <v>1217</v>
      </c>
    </row>
    <row r="571" spans="1:4" ht="45" customHeight="1" x14ac:dyDescent="0.3">
      <c r="A571" s="25" t="s">
        <v>1124</v>
      </c>
      <c r="B571" s="32">
        <v>6</v>
      </c>
      <c r="C571" s="29" t="s">
        <v>1218</v>
      </c>
      <c r="D571" s="38" t="s">
        <v>1219</v>
      </c>
    </row>
    <row r="572" spans="1:4" ht="45" customHeight="1" x14ac:dyDescent="0.3">
      <c r="A572" s="25" t="s">
        <v>1124</v>
      </c>
      <c r="B572" s="32">
        <v>6</v>
      </c>
      <c r="C572" s="29" t="s">
        <v>1220</v>
      </c>
      <c r="D572" s="38" t="s">
        <v>1221</v>
      </c>
    </row>
    <row r="573" spans="1:4" x14ac:dyDescent="0.3">
      <c r="A573" s="43"/>
      <c r="B573" s="44"/>
      <c r="C573" s="45"/>
      <c r="D573" s="49"/>
    </row>
    <row r="574" spans="1:4" ht="45" customHeight="1" x14ac:dyDescent="0.3">
      <c r="A574" s="26" t="s">
        <v>1222</v>
      </c>
      <c r="B574" s="30">
        <v>7</v>
      </c>
      <c r="C574" s="31" t="s">
        <v>1223</v>
      </c>
      <c r="D574" s="39" t="s">
        <v>1224</v>
      </c>
    </row>
    <row r="575" spans="1:4" ht="45" customHeight="1" x14ac:dyDescent="0.3">
      <c r="A575" s="25" t="s">
        <v>1222</v>
      </c>
      <c r="B575" s="32">
        <v>7</v>
      </c>
      <c r="C575" s="29" t="s">
        <v>1225</v>
      </c>
      <c r="D575" s="38" t="s">
        <v>1226</v>
      </c>
    </row>
    <row r="576" spans="1:4" ht="45" customHeight="1" x14ac:dyDescent="0.3">
      <c r="A576" s="25" t="s">
        <v>1222</v>
      </c>
      <c r="B576" s="32">
        <v>7</v>
      </c>
      <c r="C576" s="29" t="s">
        <v>1227</v>
      </c>
      <c r="D576" s="38" t="s">
        <v>1228</v>
      </c>
    </row>
    <row r="577" spans="1:4" ht="45" customHeight="1" x14ac:dyDescent="0.3">
      <c r="A577" s="25" t="s">
        <v>1222</v>
      </c>
      <c r="B577" s="32">
        <v>7</v>
      </c>
      <c r="C577" s="29" t="s">
        <v>1229</v>
      </c>
      <c r="D577" s="38" t="s">
        <v>1230</v>
      </c>
    </row>
    <row r="578" spans="1:4" ht="45" customHeight="1" x14ac:dyDescent="0.3">
      <c r="A578" s="25" t="s">
        <v>1222</v>
      </c>
      <c r="B578" s="32">
        <v>7</v>
      </c>
      <c r="C578" s="29" t="s">
        <v>1231</v>
      </c>
      <c r="D578" s="38" t="s">
        <v>1232</v>
      </c>
    </row>
    <row r="579" spans="1:4" ht="45" customHeight="1" x14ac:dyDescent="0.3">
      <c r="A579" s="25" t="s">
        <v>1222</v>
      </c>
      <c r="B579" s="32">
        <v>7</v>
      </c>
      <c r="C579" s="29" t="s">
        <v>1233</v>
      </c>
      <c r="D579" s="38" t="s">
        <v>1234</v>
      </c>
    </row>
    <row r="580" spans="1:4" ht="45" customHeight="1" x14ac:dyDescent="0.3">
      <c r="A580" s="25" t="s">
        <v>1222</v>
      </c>
      <c r="B580" s="32">
        <v>7</v>
      </c>
      <c r="C580" s="29" t="s">
        <v>1235</v>
      </c>
      <c r="D580" s="38" t="s">
        <v>1236</v>
      </c>
    </row>
    <row r="581" spans="1:4" ht="45" customHeight="1" x14ac:dyDescent="0.3">
      <c r="A581" s="25" t="s">
        <v>1222</v>
      </c>
      <c r="B581" s="32">
        <v>7</v>
      </c>
      <c r="C581" s="29" t="s">
        <v>1237</v>
      </c>
      <c r="D581" s="38" t="s">
        <v>1238</v>
      </c>
    </row>
    <row r="582" spans="1:4" ht="45" customHeight="1" x14ac:dyDescent="0.3">
      <c r="A582" s="25" t="s">
        <v>1222</v>
      </c>
      <c r="B582" s="32">
        <v>7</v>
      </c>
      <c r="C582" s="29" t="s">
        <v>1239</v>
      </c>
      <c r="D582" s="38" t="s">
        <v>1240</v>
      </c>
    </row>
    <row r="583" spans="1:4" ht="45" customHeight="1" x14ac:dyDescent="0.3">
      <c r="A583" s="25" t="s">
        <v>1222</v>
      </c>
      <c r="B583" s="32">
        <v>7</v>
      </c>
      <c r="C583" s="29" t="s">
        <v>1241</v>
      </c>
      <c r="D583" s="38" t="s">
        <v>1242</v>
      </c>
    </row>
    <row r="584" spans="1:4" ht="45" customHeight="1" x14ac:dyDescent="0.3">
      <c r="A584" s="25" t="s">
        <v>1222</v>
      </c>
      <c r="B584" s="32">
        <v>7</v>
      </c>
      <c r="C584" s="29" t="s">
        <v>1243</v>
      </c>
      <c r="D584" s="38" t="s">
        <v>1244</v>
      </c>
    </row>
    <row r="585" spans="1:4" ht="45" customHeight="1" x14ac:dyDescent="0.3">
      <c r="A585" s="25" t="s">
        <v>1222</v>
      </c>
      <c r="B585" s="32">
        <v>7</v>
      </c>
      <c r="C585" s="29" t="s">
        <v>1245</v>
      </c>
      <c r="D585" s="38" t="s">
        <v>1246</v>
      </c>
    </row>
    <row r="586" spans="1:4" ht="45" customHeight="1" x14ac:dyDescent="0.3">
      <c r="A586" s="25" t="s">
        <v>1222</v>
      </c>
      <c r="B586" s="32">
        <v>7</v>
      </c>
      <c r="C586" s="29" t="s">
        <v>1247</v>
      </c>
      <c r="D586" s="38" t="s">
        <v>1248</v>
      </c>
    </row>
    <row r="587" spans="1:4" ht="120" customHeight="1" x14ac:dyDescent="0.3">
      <c r="A587" s="25" t="s">
        <v>1222</v>
      </c>
      <c r="B587" s="32">
        <v>7</v>
      </c>
      <c r="C587" s="29" t="s">
        <v>1249</v>
      </c>
      <c r="D587" s="38" t="s">
        <v>1250</v>
      </c>
    </row>
    <row r="588" spans="1:4" ht="45" customHeight="1" x14ac:dyDescent="0.3">
      <c r="A588" s="25" t="s">
        <v>1222</v>
      </c>
      <c r="B588" s="32">
        <v>7</v>
      </c>
      <c r="C588" s="29" t="s">
        <v>1251</v>
      </c>
      <c r="D588" s="38" t="s">
        <v>1252</v>
      </c>
    </row>
    <row r="589" spans="1:4" ht="60" customHeight="1" x14ac:dyDescent="0.3">
      <c r="A589" s="25" t="s">
        <v>1222</v>
      </c>
      <c r="B589" s="32">
        <v>7</v>
      </c>
      <c r="C589" s="29" t="s">
        <v>1253</v>
      </c>
      <c r="D589" s="38" t="s">
        <v>1254</v>
      </c>
    </row>
    <row r="590" spans="1:4" ht="75" customHeight="1" x14ac:dyDescent="0.3">
      <c r="A590" s="25" t="s">
        <v>1222</v>
      </c>
      <c r="B590" s="32">
        <v>7</v>
      </c>
      <c r="C590" s="29" t="s">
        <v>1255</v>
      </c>
      <c r="D590" s="38" t="s">
        <v>1256</v>
      </c>
    </row>
    <row r="591" spans="1:4" ht="45" customHeight="1" x14ac:dyDescent="0.3">
      <c r="A591" s="25" t="s">
        <v>1222</v>
      </c>
      <c r="B591" s="32">
        <v>7</v>
      </c>
      <c r="C591" s="29" t="s">
        <v>1257</v>
      </c>
      <c r="D591" s="38" t="s">
        <v>1258</v>
      </c>
    </row>
    <row r="592" spans="1:4" x14ac:dyDescent="0.3">
      <c r="A592" s="43"/>
      <c r="B592" s="44"/>
      <c r="C592" s="45"/>
      <c r="D592" s="46" t="s">
        <v>559</v>
      </c>
    </row>
    <row r="593" spans="1:4" ht="15.6" x14ac:dyDescent="0.3">
      <c r="A593" s="43"/>
      <c r="B593" s="44"/>
      <c r="C593" s="45"/>
      <c r="D593" s="47" t="s">
        <v>1259</v>
      </c>
    </row>
    <row r="594" spans="1:4" ht="45" customHeight="1" x14ac:dyDescent="0.3">
      <c r="A594" s="25" t="s">
        <v>1222</v>
      </c>
      <c r="B594" s="32">
        <v>7</v>
      </c>
      <c r="C594" s="29" t="s">
        <v>1260</v>
      </c>
      <c r="D594" s="38" t="s">
        <v>1261</v>
      </c>
    </row>
    <row r="595" spans="1:4" ht="45" customHeight="1" x14ac:dyDescent="0.3">
      <c r="A595" s="25" t="s">
        <v>1222</v>
      </c>
      <c r="B595" s="32">
        <v>7</v>
      </c>
      <c r="C595" s="29" t="s">
        <v>1262</v>
      </c>
      <c r="D595" s="38" t="s">
        <v>1263</v>
      </c>
    </row>
    <row r="596" spans="1:4" ht="45" customHeight="1" x14ac:dyDescent="0.3">
      <c r="A596" s="25" t="s">
        <v>1222</v>
      </c>
      <c r="B596" s="32">
        <v>7</v>
      </c>
      <c r="C596" s="29" t="s">
        <v>1264</v>
      </c>
      <c r="D596" s="38" t="s">
        <v>1265</v>
      </c>
    </row>
    <row r="597" spans="1:4" ht="45" customHeight="1" x14ac:dyDescent="0.3">
      <c r="A597" s="25" t="s">
        <v>1222</v>
      </c>
      <c r="B597" s="32">
        <v>7</v>
      </c>
      <c r="C597" s="29" t="s">
        <v>1266</v>
      </c>
      <c r="D597" s="38" t="s">
        <v>1267</v>
      </c>
    </row>
    <row r="598" spans="1:4" ht="60" customHeight="1" x14ac:dyDescent="0.3">
      <c r="A598" s="25" t="s">
        <v>1222</v>
      </c>
      <c r="B598" s="32">
        <v>7</v>
      </c>
      <c r="C598" s="29" t="s">
        <v>1268</v>
      </c>
      <c r="D598" s="38" t="s">
        <v>1269</v>
      </c>
    </row>
    <row r="599" spans="1:4" ht="45" customHeight="1" x14ac:dyDescent="0.3">
      <c r="A599" s="25" t="s">
        <v>1222</v>
      </c>
      <c r="B599" s="32">
        <v>7</v>
      </c>
      <c r="C599" s="29" t="s">
        <v>1270</v>
      </c>
      <c r="D599" s="38" t="s">
        <v>1271</v>
      </c>
    </row>
    <row r="600" spans="1:4" ht="75" customHeight="1" x14ac:dyDescent="0.3">
      <c r="A600" s="25" t="s">
        <v>1222</v>
      </c>
      <c r="B600" s="32">
        <v>7</v>
      </c>
      <c r="C600" s="29" t="s">
        <v>1272</v>
      </c>
      <c r="D600" s="38" t="s">
        <v>1273</v>
      </c>
    </row>
    <row r="601" spans="1:4" ht="45" customHeight="1" x14ac:dyDescent="0.3">
      <c r="A601" s="25" t="s">
        <v>1222</v>
      </c>
      <c r="B601" s="32">
        <v>7</v>
      </c>
      <c r="C601" s="29" t="s">
        <v>1274</v>
      </c>
      <c r="D601" s="38" t="s">
        <v>1275</v>
      </c>
    </row>
    <row r="602" spans="1:4" x14ac:dyDescent="0.3">
      <c r="A602" s="43"/>
      <c r="B602" s="44"/>
      <c r="C602" s="45"/>
      <c r="D602" s="46"/>
    </row>
    <row r="603" spans="1:4" ht="45" customHeight="1" x14ac:dyDescent="0.3">
      <c r="A603" s="25" t="s">
        <v>1276</v>
      </c>
      <c r="B603" s="32">
        <v>8</v>
      </c>
      <c r="C603" s="29" t="s">
        <v>1277</v>
      </c>
      <c r="D603" s="40" t="s">
        <v>1278</v>
      </c>
    </row>
    <row r="604" spans="1:4" ht="45" customHeight="1" x14ac:dyDescent="0.3">
      <c r="A604" s="25" t="s">
        <v>1276</v>
      </c>
      <c r="B604" s="32">
        <v>8</v>
      </c>
      <c r="C604" s="29" t="s">
        <v>1279</v>
      </c>
      <c r="D604" s="38" t="s">
        <v>1280</v>
      </c>
    </row>
    <row r="605" spans="1:4" ht="45" customHeight="1" x14ac:dyDescent="0.3">
      <c r="A605" s="25" t="s">
        <v>1276</v>
      </c>
      <c r="B605" s="32">
        <v>8</v>
      </c>
      <c r="C605" s="29" t="s">
        <v>1281</v>
      </c>
      <c r="D605" s="38" t="s">
        <v>1282</v>
      </c>
    </row>
    <row r="606" spans="1:4" ht="45" customHeight="1" x14ac:dyDescent="0.3">
      <c r="A606" s="25" t="s">
        <v>1276</v>
      </c>
      <c r="B606" s="32">
        <v>8</v>
      </c>
      <c r="C606" s="29" t="s">
        <v>1283</v>
      </c>
      <c r="D606" s="40" t="s">
        <v>1284</v>
      </c>
    </row>
    <row r="607" spans="1:4" ht="45" customHeight="1" x14ac:dyDescent="0.3">
      <c r="A607" s="25" t="s">
        <v>1276</v>
      </c>
      <c r="B607" s="32">
        <v>8</v>
      </c>
      <c r="C607" s="29" t="s">
        <v>1285</v>
      </c>
      <c r="D607" s="40" t="s">
        <v>1286</v>
      </c>
    </row>
    <row r="608" spans="1:4" ht="45" customHeight="1" x14ac:dyDescent="0.3">
      <c r="A608" s="25" t="s">
        <v>1276</v>
      </c>
      <c r="B608" s="32">
        <v>8</v>
      </c>
      <c r="C608" s="29" t="s">
        <v>1287</v>
      </c>
      <c r="D608" s="40" t="s">
        <v>1288</v>
      </c>
    </row>
    <row r="609" spans="1:4" ht="45" customHeight="1" x14ac:dyDescent="0.3">
      <c r="A609" s="25" t="s">
        <v>1276</v>
      </c>
      <c r="B609" s="32">
        <v>8</v>
      </c>
      <c r="C609" s="29" t="s">
        <v>1289</v>
      </c>
      <c r="D609" s="40" t="s">
        <v>1290</v>
      </c>
    </row>
    <row r="610" spans="1:4" ht="45" customHeight="1" x14ac:dyDescent="0.3">
      <c r="A610" s="25" t="s">
        <v>1276</v>
      </c>
      <c r="B610" s="32">
        <v>8</v>
      </c>
      <c r="C610" s="29" t="s">
        <v>1291</v>
      </c>
      <c r="D610" s="40" t="s">
        <v>1292</v>
      </c>
    </row>
    <row r="611" spans="1:4" ht="45" customHeight="1" x14ac:dyDescent="0.3">
      <c r="A611" s="25" t="s">
        <v>1276</v>
      </c>
      <c r="B611" s="32">
        <v>8</v>
      </c>
      <c r="C611" s="29" t="s">
        <v>1293</v>
      </c>
      <c r="D611" s="40" t="s">
        <v>1294</v>
      </c>
    </row>
    <row r="612" spans="1:4" ht="45" customHeight="1" x14ac:dyDescent="0.3">
      <c r="A612" s="25" t="s">
        <v>1276</v>
      </c>
      <c r="B612" s="32">
        <v>8</v>
      </c>
      <c r="C612" s="29" t="s">
        <v>1295</v>
      </c>
      <c r="D612" s="40" t="s">
        <v>1296</v>
      </c>
    </row>
    <row r="613" spans="1:4" ht="45" customHeight="1" x14ac:dyDescent="0.3">
      <c r="A613" s="25" t="s">
        <v>1276</v>
      </c>
      <c r="B613" s="32">
        <v>8</v>
      </c>
      <c r="C613" s="29" t="s">
        <v>1297</v>
      </c>
      <c r="D613" s="40" t="s">
        <v>1298</v>
      </c>
    </row>
    <row r="614" spans="1:4" ht="45" customHeight="1" x14ac:dyDescent="0.3">
      <c r="A614" s="25" t="s">
        <v>1276</v>
      </c>
      <c r="B614" s="32">
        <v>8</v>
      </c>
      <c r="C614" s="29" t="s">
        <v>1299</v>
      </c>
      <c r="D614" s="40" t="s">
        <v>1300</v>
      </c>
    </row>
    <row r="615" spans="1:4" ht="45" customHeight="1" x14ac:dyDescent="0.3">
      <c r="A615" s="25" t="s">
        <v>1276</v>
      </c>
      <c r="B615" s="32">
        <v>8</v>
      </c>
      <c r="C615" s="29" t="s">
        <v>1301</v>
      </c>
      <c r="D615" s="40" t="s">
        <v>1302</v>
      </c>
    </row>
    <row r="616" spans="1:4" ht="60" customHeight="1" x14ac:dyDescent="0.3">
      <c r="A616" s="25" t="s">
        <v>1276</v>
      </c>
      <c r="B616" s="32">
        <v>8</v>
      </c>
      <c r="C616" s="29" t="s">
        <v>1303</v>
      </c>
      <c r="D616" s="40" t="s">
        <v>1304</v>
      </c>
    </row>
    <row r="617" spans="1:4" ht="45" customHeight="1" x14ac:dyDescent="0.3">
      <c r="A617" s="25" t="s">
        <v>1276</v>
      </c>
      <c r="B617" s="32">
        <v>8</v>
      </c>
      <c r="C617" s="29" t="s">
        <v>1305</v>
      </c>
      <c r="D617" s="40" t="s">
        <v>1306</v>
      </c>
    </row>
    <row r="618" spans="1:4" ht="45" customHeight="1" x14ac:dyDescent="0.3">
      <c r="A618" s="25" t="s">
        <v>1276</v>
      </c>
      <c r="B618" s="32">
        <v>8</v>
      </c>
      <c r="C618" s="29" t="s">
        <v>1307</v>
      </c>
      <c r="D618" s="40" t="s">
        <v>1308</v>
      </c>
    </row>
    <row r="619" spans="1:4" ht="45" customHeight="1" x14ac:dyDescent="0.3">
      <c r="A619" s="25" t="s">
        <v>1276</v>
      </c>
      <c r="B619" s="32">
        <v>8</v>
      </c>
      <c r="C619" s="29" t="s">
        <v>1309</v>
      </c>
      <c r="D619" s="40" t="s">
        <v>1310</v>
      </c>
    </row>
    <row r="620" spans="1:4" ht="45" customHeight="1" x14ac:dyDescent="0.3">
      <c r="A620" s="25" t="s">
        <v>1276</v>
      </c>
      <c r="B620" s="32">
        <v>8</v>
      </c>
      <c r="C620" s="29" t="s">
        <v>1311</v>
      </c>
      <c r="D620" s="40" t="s">
        <v>1312</v>
      </c>
    </row>
    <row r="621" spans="1:4" ht="60" customHeight="1" x14ac:dyDescent="0.3">
      <c r="A621" s="25" t="s">
        <v>1276</v>
      </c>
      <c r="B621" s="32">
        <v>8</v>
      </c>
      <c r="C621" s="29" t="s">
        <v>1313</v>
      </c>
      <c r="D621" s="40" t="s">
        <v>1314</v>
      </c>
    </row>
    <row r="622" spans="1:4" ht="45" customHeight="1" x14ac:dyDescent="0.3">
      <c r="A622" s="25" t="s">
        <v>1276</v>
      </c>
      <c r="B622" s="32">
        <v>8</v>
      </c>
      <c r="C622" s="29" t="s">
        <v>1315</v>
      </c>
      <c r="D622" s="40" t="s">
        <v>1316</v>
      </c>
    </row>
    <row r="623" spans="1:4" ht="75" customHeight="1" x14ac:dyDescent="0.3">
      <c r="A623" s="25" t="s">
        <v>1276</v>
      </c>
      <c r="B623" s="32">
        <v>8</v>
      </c>
      <c r="C623" s="29" t="s">
        <v>1317</v>
      </c>
      <c r="D623" s="40" t="s">
        <v>1318</v>
      </c>
    </row>
    <row r="624" spans="1:4" ht="45" customHeight="1" x14ac:dyDescent="0.3">
      <c r="A624" s="25" t="s">
        <v>1276</v>
      </c>
      <c r="B624" s="32">
        <v>8</v>
      </c>
      <c r="C624" s="29" t="s">
        <v>1319</v>
      </c>
      <c r="D624" s="40" t="s">
        <v>1320</v>
      </c>
    </row>
    <row r="625" spans="1:4" ht="45" customHeight="1" x14ac:dyDescent="0.3">
      <c r="A625" s="25" t="s">
        <v>1276</v>
      </c>
      <c r="B625" s="32">
        <v>8</v>
      </c>
      <c r="C625" s="29" t="s">
        <v>1321</v>
      </c>
      <c r="D625" s="40" t="s">
        <v>588</v>
      </c>
    </row>
    <row r="626" spans="1:4" ht="60" customHeight="1" x14ac:dyDescent="0.3">
      <c r="A626" s="25" t="s">
        <v>1276</v>
      </c>
      <c r="B626" s="32">
        <v>8</v>
      </c>
      <c r="C626" s="29" t="s">
        <v>1322</v>
      </c>
      <c r="D626" s="40" t="s">
        <v>590</v>
      </c>
    </row>
    <row r="627" spans="1:4" ht="45" customHeight="1" x14ac:dyDescent="0.3">
      <c r="A627" s="25" t="s">
        <v>1276</v>
      </c>
      <c r="B627" s="32">
        <v>8</v>
      </c>
      <c r="C627" s="29" t="s">
        <v>1323</v>
      </c>
      <c r="D627" s="40" t="s">
        <v>1324</v>
      </c>
    </row>
    <row r="628" spans="1:4" ht="60" customHeight="1" x14ac:dyDescent="0.3">
      <c r="A628" s="25" t="s">
        <v>1276</v>
      </c>
      <c r="B628" s="32">
        <v>8</v>
      </c>
      <c r="C628" s="29" t="s">
        <v>1325</v>
      </c>
      <c r="D628" s="40" t="s">
        <v>1326</v>
      </c>
    </row>
    <row r="629" spans="1:4" ht="45" customHeight="1" x14ac:dyDescent="0.3">
      <c r="A629" s="25" t="s">
        <v>1276</v>
      </c>
      <c r="B629" s="32">
        <v>8</v>
      </c>
      <c r="C629" s="29" t="s">
        <v>1327</v>
      </c>
      <c r="D629" s="38" t="s">
        <v>1328</v>
      </c>
    </row>
    <row r="630" spans="1:4" x14ac:dyDescent="0.3">
      <c r="A630" s="43"/>
      <c r="B630" s="44"/>
      <c r="C630" s="45"/>
      <c r="D630" s="49"/>
    </row>
    <row r="631" spans="1:4" ht="15.6" x14ac:dyDescent="0.3">
      <c r="A631" s="43"/>
      <c r="B631" s="44"/>
      <c r="C631" s="45"/>
      <c r="D631" s="50" t="s">
        <v>1329</v>
      </c>
    </row>
    <row r="632" spans="1:4" ht="90" customHeight="1" x14ac:dyDescent="0.3">
      <c r="A632" s="25" t="s">
        <v>1276</v>
      </c>
      <c r="B632" s="32">
        <v>8</v>
      </c>
      <c r="C632" s="29" t="s">
        <v>1330</v>
      </c>
      <c r="D632" s="38" t="s">
        <v>1331</v>
      </c>
    </row>
    <row r="633" spans="1:4" ht="60" customHeight="1" x14ac:dyDescent="0.3">
      <c r="A633" s="25" t="s">
        <v>1276</v>
      </c>
      <c r="B633" s="32">
        <v>8</v>
      </c>
      <c r="C633" s="29" t="s">
        <v>1332</v>
      </c>
      <c r="D633" s="38" t="s">
        <v>1333</v>
      </c>
    </row>
    <row r="634" spans="1:4" ht="45" customHeight="1" x14ac:dyDescent="0.3">
      <c r="A634" s="25" t="s">
        <v>1276</v>
      </c>
      <c r="B634" s="32">
        <v>8</v>
      </c>
      <c r="C634" s="29" t="s">
        <v>1334</v>
      </c>
      <c r="D634" s="38" t="s">
        <v>1335</v>
      </c>
    </row>
    <row r="635" spans="1:4" ht="45" customHeight="1" x14ac:dyDescent="0.3">
      <c r="A635" s="25" t="s">
        <v>1276</v>
      </c>
      <c r="B635" s="32">
        <v>8</v>
      </c>
      <c r="C635" s="29" t="s">
        <v>1336</v>
      </c>
      <c r="D635" s="38" t="s">
        <v>1337</v>
      </c>
    </row>
    <row r="636" spans="1:4" ht="45" customHeight="1" x14ac:dyDescent="0.3">
      <c r="A636" s="25" t="s">
        <v>1276</v>
      </c>
      <c r="B636" s="32">
        <v>8</v>
      </c>
      <c r="C636" s="29" t="s">
        <v>1338</v>
      </c>
      <c r="D636" s="38" t="s">
        <v>1339</v>
      </c>
    </row>
    <row r="637" spans="1:4" ht="45" customHeight="1" x14ac:dyDescent="0.3">
      <c r="A637" s="25" t="s">
        <v>1276</v>
      </c>
      <c r="B637" s="32">
        <v>8</v>
      </c>
      <c r="C637" s="29" t="s">
        <v>1340</v>
      </c>
      <c r="D637" s="38" t="s">
        <v>1341</v>
      </c>
    </row>
    <row r="638" spans="1:4" ht="45" customHeight="1" x14ac:dyDescent="0.3">
      <c r="A638" s="26" t="s">
        <v>1276</v>
      </c>
      <c r="B638" s="30">
        <v>8</v>
      </c>
      <c r="C638" s="31" t="s">
        <v>1342</v>
      </c>
      <c r="D638" s="39" t="s">
        <v>1343</v>
      </c>
    </row>
    <row r="639" spans="1:4" ht="120" customHeight="1" x14ac:dyDescent="0.3">
      <c r="A639" s="25" t="s">
        <v>1276</v>
      </c>
      <c r="B639" s="32">
        <v>8</v>
      </c>
      <c r="C639" s="29" t="s">
        <v>1344</v>
      </c>
      <c r="D639" s="38" t="s">
        <v>1345</v>
      </c>
    </row>
    <row r="640" spans="1:4" ht="45" customHeight="1" x14ac:dyDescent="0.3">
      <c r="A640" s="25" t="s">
        <v>1276</v>
      </c>
      <c r="B640" s="32">
        <v>8</v>
      </c>
      <c r="C640" s="29" t="s">
        <v>1346</v>
      </c>
      <c r="D640" s="38" t="s">
        <v>546</v>
      </c>
    </row>
    <row r="641" spans="1:4" ht="90" customHeight="1" x14ac:dyDescent="0.3">
      <c r="A641" s="25" t="s">
        <v>1276</v>
      </c>
      <c r="B641" s="32">
        <v>8</v>
      </c>
      <c r="C641" s="29" t="s">
        <v>1347</v>
      </c>
      <c r="D641" s="38" t="s">
        <v>1348</v>
      </c>
    </row>
    <row r="642" spans="1:4" x14ac:dyDescent="0.3">
      <c r="A642" s="43"/>
      <c r="B642" s="44"/>
      <c r="C642" s="45"/>
      <c r="D642" s="49"/>
    </row>
    <row r="643" spans="1:4" ht="60" customHeight="1" x14ac:dyDescent="0.3">
      <c r="A643" s="25" t="s">
        <v>1349</v>
      </c>
      <c r="B643" s="32">
        <v>9</v>
      </c>
      <c r="C643" s="29" t="s">
        <v>1350</v>
      </c>
      <c r="D643" s="38" t="s">
        <v>1351</v>
      </c>
    </row>
    <row r="644" spans="1:4" ht="90" customHeight="1" x14ac:dyDescent="0.3">
      <c r="A644" s="25" t="s">
        <v>1349</v>
      </c>
      <c r="B644" s="32">
        <v>9</v>
      </c>
      <c r="C644" s="29" t="s">
        <v>1352</v>
      </c>
      <c r="D644" s="38" t="s">
        <v>1353</v>
      </c>
    </row>
    <row r="645" spans="1:4" ht="45" customHeight="1" x14ac:dyDescent="0.3">
      <c r="A645" s="25" t="s">
        <v>1349</v>
      </c>
      <c r="B645" s="32">
        <v>9</v>
      </c>
      <c r="C645" s="29" t="s">
        <v>1354</v>
      </c>
      <c r="D645" s="38" t="s">
        <v>1355</v>
      </c>
    </row>
    <row r="646" spans="1:4" ht="60" customHeight="1" x14ac:dyDescent="0.3">
      <c r="A646" s="25" t="s">
        <v>1349</v>
      </c>
      <c r="B646" s="32">
        <v>9</v>
      </c>
      <c r="C646" s="29" t="s">
        <v>1356</v>
      </c>
      <c r="D646" s="38" t="s">
        <v>1357</v>
      </c>
    </row>
    <row r="647" spans="1:4" x14ac:dyDescent="0.3">
      <c r="A647" s="43"/>
      <c r="B647" s="44"/>
      <c r="C647" s="45"/>
      <c r="D647" s="46"/>
    </row>
    <row r="648" spans="1:4" ht="15.6" x14ac:dyDescent="0.3">
      <c r="A648" s="43"/>
      <c r="B648" s="44"/>
      <c r="C648" s="45"/>
      <c r="D648" s="51" t="s">
        <v>1358</v>
      </c>
    </row>
    <row r="649" spans="1:4" x14ac:dyDescent="0.3">
      <c r="A649" s="43"/>
      <c r="B649" s="44"/>
      <c r="C649" s="45"/>
      <c r="D649" s="46"/>
    </row>
    <row r="650" spans="1:4" ht="45" customHeight="1" x14ac:dyDescent="0.3">
      <c r="A650" s="25" t="s">
        <v>1359</v>
      </c>
      <c r="B650" s="32">
        <v>11</v>
      </c>
      <c r="C650" s="29" t="s">
        <v>1360</v>
      </c>
      <c r="D650" s="38" t="s">
        <v>1361</v>
      </c>
    </row>
    <row r="651" spans="1:4" ht="45" customHeight="1" x14ac:dyDescent="0.3">
      <c r="A651" s="25" t="s">
        <v>1359</v>
      </c>
      <c r="B651" s="32">
        <v>11</v>
      </c>
      <c r="C651" s="29" t="s">
        <v>1362</v>
      </c>
      <c r="D651" s="38" t="s">
        <v>1363</v>
      </c>
    </row>
    <row r="652" spans="1:4" ht="16.2" thickBot="1" x14ac:dyDescent="0.35">
      <c r="A652" s="52"/>
      <c r="B652" s="53"/>
      <c r="C652" s="54"/>
      <c r="D652" s="55" t="s">
        <v>1364</v>
      </c>
    </row>
    <row r="653" spans="1:4" x14ac:dyDescent="0.3">
      <c r="B653" s="34"/>
    </row>
    <row r="654" spans="1:4" x14ac:dyDescent="0.3">
      <c r="B654" s="34"/>
    </row>
  </sheetData>
  <mergeCells count="2">
    <mergeCell ref="A2:D2"/>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A7249-526C-4C9F-8ED4-D0F9661D1D22}">
  <dimension ref="A1:D61"/>
  <sheetViews>
    <sheetView zoomScale="90" zoomScaleNormal="90" workbookViewId="0">
      <selection sqref="A1:B1"/>
    </sheetView>
  </sheetViews>
  <sheetFormatPr defaultRowHeight="14.4" x14ac:dyDescent="0.3"/>
  <cols>
    <col min="1" max="1" width="61.109375" customWidth="1"/>
    <col min="2" max="2" width="22" customWidth="1"/>
    <col min="4" max="4" width="26.6640625" customWidth="1"/>
  </cols>
  <sheetData>
    <row r="1" spans="1:4" ht="43.8" thickBot="1" x14ac:dyDescent="0.35">
      <c r="A1" s="175" t="s">
        <v>1810</v>
      </c>
      <c r="B1" s="176"/>
      <c r="D1" s="140" t="s">
        <v>1811</v>
      </c>
    </row>
    <row r="2" spans="1:4" ht="29.4" thickBot="1" x14ac:dyDescent="0.35">
      <c r="A2" s="151" t="s">
        <v>1796</v>
      </c>
      <c r="B2" s="152" t="s">
        <v>1797</v>
      </c>
      <c r="D2" s="100">
        <v>1.7</v>
      </c>
    </row>
    <row r="3" spans="1:4" x14ac:dyDescent="0.3">
      <c r="A3" s="150" t="s">
        <v>1798</v>
      </c>
      <c r="B3" s="172">
        <v>5</v>
      </c>
      <c r="D3" s="97">
        <v>1.8</v>
      </c>
    </row>
    <row r="4" spans="1:4" ht="28.8" x14ac:dyDescent="0.3">
      <c r="A4" s="143" t="s">
        <v>1799</v>
      </c>
      <c r="B4" s="173"/>
      <c r="D4" s="97">
        <v>1.9</v>
      </c>
    </row>
    <row r="5" spans="1:4" ht="43.2" x14ac:dyDescent="0.3">
      <c r="A5" s="144" t="s">
        <v>1800</v>
      </c>
      <c r="B5" s="141" t="s">
        <v>1801</v>
      </c>
      <c r="D5" s="97">
        <v>1.1299999999999999</v>
      </c>
    </row>
    <row r="6" spans="1:4" x14ac:dyDescent="0.3">
      <c r="A6" s="142" t="s">
        <v>1802</v>
      </c>
      <c r="B6" s="173" t="s">
        <v>1806</v>
      </c>
      <c r="D6" s="97">
        <v>1.23</v>
      </c>
    </row>
    <row r="7" spans="1:4" ht="43.2" x14ac:dyDescent="0.3">
      <c r="A7" s="145" t="s">
        <v>1803</v>
      </c>
      <c r="B7" s="173"/>
      <c r="D7" s="97">
        <v>1.45</v>
      </c>
    </row>
    <row r="8" spans="1:4" ht="28.8" x14ac:dyDescent="0.3">
      <c r="A8" s="145" t="s">
        <v>1804</v>
      </c>
      <c r="B8" s="173"/>
      <c r="D8" s="97">
        <v>1.81</v>
      </c>
    </row>
    <row r="9" spans="1:4" ht="43.2" x14ac:dyDescent="0.3">
      <c r="A9" s="145" t="s">
        <v>1805</v>
      </c>
      <c r="B9" s="173"/>
      <c r="D9" s="97">
        <v>1.95</v>
      </c>
    </row>
    <row r="10" spans="1:4" ht="57.6" x14ac:dyDescent="0.3">
      <c r="A10" s="146" t="s">
        <v>1807</v>
      </c>
      <c r="B10" s="174" t="s">
        <v>1801</v>
      </c>
      <c r="D10" s="97">
        <v>1.105</v>
      </c>
    </row>
    <row r="11" spans="1:4" ht="28.8" x14ac:dyDescent="0.3">
      <c r="A11" s="147" t="s">
        <v>1808</v>
      </c>
      <c r="B11" s="174"/>
      <c r="D11" s="97">
        <v>1.115</v>
      </c>
    </row>
    <row r="12" spans="1:4" ht="29.4" thickBot="1" x14ac:dyDescent="0.35">
      <c r="A12" s="148" t="s">
        <v>1809</v>
      </c>
      <c r="B12" s="149">
        <v>0</v>
      </c>
      <c r="D12" s="97">
        <v>1.117</v>
      </c>
    </row>
    <row r="13" spans="1:4" x14ac:dyDescent="0.3">
      <c r="D13" s="97">
        <v>1.143</v>
      </c>
    </row>
    <row r="14" spans="1:4" x14ac:dyDescent="0.3">
      <c r="D14" s="97">
        <v>1.153</v>
      </c>
    </row>
    <row r="15" spans="1:4" x14ac:dyDescent="0.3">
      <c r="D15" s="97">
        <v>1.165</v>
      </c>
    </row>
    <row r="16" spans="1:4" x14ac:dyDescent="0.3">
      <c r="D16" s="97">
        <v>1.1659999999999999</v>
      </c>
    </row>
    <row r="17" spans="4:4" x14ac:dyDescent="0.3">
      <c r="D17" s="97">
        <v>1.216</v>
      </c>
    </row>
    <row r="18" spans="4:4" x14ac:dyDescent="0.3">
      <c r="D18" s="97" t="s">
        <v>1794</v>
      </c>
    </row>
    <row r="19" spans="4:4" x14ac:dyDescent="0.3">
      <c r="D19" s="97">
        <v>2.4900000000000002</v>
      </c>
    </row>
    <row r="20" spans="4:4" x14ac:dyDescent="0.3">
      <c r="D20" s="97">
        <v>3.18</v>
      </c>
    </row>
    <row r="21" spans="4:4" x14ac:dyDescent="0.3">
      <c r="D21" s="97">
        <v>3.36</v>
      </c>
    </row>
    <row r="22" spans="4:4" x14ac:dyDescent="0.3">
      <c r="D22" s="97">
        <v>3.88</v>
      </c>
    </row>
    <row r="23" spans="4:4" x14ac:dyDescent="0.3">
      <c r="D23" s="97">
        <v>3.1040000000000001</v>
      </c>
    </row>
    <row r="24" spans="4:4" x14ac:dyDescent="0.3">
      <c r="D24" s="97">
        <v>3.1080000000000001</v>
      </c>
    </row>
    <row r="25" spans="4:4" x14ac:dyDescent="0.3">
      <c r="D25" s="97">
        <v>3.1150000000000002</v>
      </c>
    </row>
    <row r="26" spans="4:4" x14ac:dyDescent="0.3">
      <c r="D26" s="97">
        <v>4.74</v>
      </c>
    </row>
    <row r="27" spans="4:4" x14ac:dyDescent="0.3">
      <c r="D27" s="97">
        <v>5.46</v>
      </c>
    </row>
    <row r="28" spans="4:4" x14ac:dyDescent="0.3">
      <c r="D28" s="97">
        <v>5.58</v>
      </c>
    </row>
    <row r="29" spans="4:4" x14ac:dyDescent="0.3">
      <c r="D29" s="97">
        <v>7.24</v>
      </c>
    </row>
    <row r="30" spans="4:4" x14ac:dyDescent="0.3">
      <c r="D30" s="97">
        <v>7.25</v>
      </c>
    </row>
    <row r="31" spans="4:4" x14ac:dyDescent="0.3">
      <c r="D31" s="97">
        <v>7.26</v>
      </c>
    </row>
    <row r="32" spans="4:4" x14ac:dyDescent="0.3">
      <c r="D32" s="97">
        <v>7.28</v>
      </c>
    </row>
    <row r="33" spans="4:4" x14ac:dyDescent="0.3">
      <c r="D33" s="97">
        <v>7.29</v>
      </c>
    </row>
    <row r="34" spans="4:4" x14ac:dyDescent="0.3">
      <c r="D34" s="97">
        <v>7.31</v>
      </c>
    </row>
    <row r="35" spans="4:4" x14ac:dyDescent="0.3">
      <c r="D35" s="97">
        <v>7.32</v>
      </c>
    </row>
    <row r="36" spans="4:4" x14ac:dyDescent="0.3">
      <c r="D36" s="97">
        <v>7.33</v>
      </c>
    </row>
    <row r="37" spans="4:4" x14ac:dyDescent="0.3">
      <c r="D37" s="97">
        <v>7.34</v>
      </c>
    </row>
    <row r="38" spans="4:4" x14ac:dyDescent="0.3">
      <c r="D38" s="97">
        <v>7.35</v>
      </c>
    </row>
    <row r="39" spans="4:4" x14ac:dyDescent="0.3">
      <c r="D39" s="97">
        <v>7.37</v>
      </c>
    </row>
    <row r="40" spans="4:4" x14ac:dyDescent="0.3">
      <c r="D40" s="97">
        <v>7.39</v>
      </c>
    </row>
    <row r="41" spans="4:4" x14ac:dyDescent="0.3">
      <c r="D41" s="98">
        <v>7.4</v>
      </c>
    </row>
    <row r="42" spans="4:4" x14ac:dyDescent="0.3">
      <c r="D42" s="97">
        <v>9.1999999999999993</v>
      </c>
    </row>
    <row r="43" spans="4:4" x14ac:dyDescent="0.3">
      <c r="D43" s="97">
        <v>9.3000000000000007</v>
      </c>
    </row>
    <row r="44" spans="4:4" x14ac:dyDescent="0.3">
      <c r="D44" s="97">
        <v>9.4</v>
      </c>
    </row>
    <row r="45" spans="4:4" x14ac:dyDescent="0.3">
      <c r="D45" s="97">
        <v>9.5</v>
      </c>
    </row>
    <row r="46" spans="4:4" x14ac:dyDescent="0.3">
      <c r="D46" s="97">
        <v>9.6999999999999993</v>
      </c>
    </row>
    <row r="47" spans="4:4" x14ac:dyDescent="0.3">
      <c r="D47" s="97">
        <v>9.8000000000000007</v>
      </c>
    </row>
    <row r="48" spans="4:4" x14ac:dyDescent="0.3">
      <c r="D48" s="97">
        <v>9.11</v>
      </c>
    </row>
    <row r="49" spans="4:4" x14ac:dyDescent="0.3">
      <c r="D49" s="97">
        <v>11.1</v>
      </c>
    </row>
    <row r="50" spans="4:4" x14ac:dyDescent="0.3">
      <c r="D50" s="97">
        <v>11.14</v>
      </c>
    </row>
    <row r="51" spans="4:4" x14ac:dyDescent="0.3">
      <c r="D51" s="97">
        <v>11.19</v>
      </c>
    </row>
    <row r="52" spans="4:4" x14ac:dyDescent="0.3">
      <c r="D52" s="98">
        <v>11.2</v>
      </c>
    </row>
    <row r="53" spans="4:4" x14ac:dyDescent="0.3">
      <c r="D53" s="97">
        <v>11.22</v>
      </c>
    </row>
    <row r="54" spans="4:4" x14ac:dyDescent="0.3">
      <c r="D54" s="97">
        <v>11.23</v>
      </c>
    </row>
    <row r="55" spans="4:4" x14ac:dyDescent="0.3">
      <c r="D55" s="97">
        <v>11.24</v>
      </c>
    </row>
    <row r="56" spans="4:4" x14ac:dyDescent="0.3">
      <c r="D56" s="97">
        <v>11.28</v>
      </c>
    </row>
    <row r="57" spans="4:4" x14ac:dyDescent="0.3">
      <c r="D57" s="97">
        <v>11.31</v>
      </c>
    </row>
    <row r="58" spans="4:4" x14ac:dyDescent="0.3">
      <c r="D58" s="97">
        <v>11.32</v>
      </c>
    </row>
    <row r="59" spans="4:4" x14ac:dyDescent="0.3">
      <c r="D59" s="97">
        <v>11.34</v>
      </c>
    </row>
    <row r="60" spans="4:4" x14ac:dyDescent="0.3">
      <c r="D60" s="97">
        <v>11.37</v>
      </c>
    </row>
    <row r="61" spans="4:4" ht="15" thickBot="1" x14ac:dyDescent="0.35">
      <c r="D61" s="99">
        <v>11.39</v>
      </c>
    </row>
  </sheetData>
  <mergeCells count="4">
    <mergeCell ref="B3:B4"/>
    <mergeCell ref="B6:B9"/>
    <mergeCell ref="B10:B1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FF7C-329B-4648-AA7B-0DECBA87A8C7}">
  <sheetPr>
    <tabColor rgb="FFFF0000"/>
  </sheetPr>
  <dimension ref="A1:S237"/>
  <sheetViews>
    <sheetView zoomScale="90" zoomScaleNormal="90" workbookViewId="0">
      <pane xSplit="4" ySplit="3" topLeftCell="E4" activePane="bottomRight" state="frozen"/>
      <selection pane="topRight" activeCell="E1" sqref="E1"/>
      <selection pane="bottomLeft" activeCell="A3" sqref="A3"/>
      <selection pane="bottomRight" activeCell="A3" sqref="A3"/>
    </sheetView>
  </sheetViews>
  <sheetFormatPr defaultColWidth="28.33203125" defaultRowHeight="15" customHeight="1" x14ac:dyDescent="0.3"/>
  <cols>
    <col min="1" max="1" width="28.33203125" style="5" customWidth="1"/>
    <col min="2" max="2" width="45.33203125" style="4" customWidth="1"/>
    <col min="3" max="3" width="10.33203125" style="4" customWidth="1"/>
    <col min="4" max="4" width="47.33203125" style="5" customWidth="1"/>
    <col min="5" max="5" width="35.44140625" style="5" customWidth="1"/>
    <col min="6" max="6" width="53.109375" style="4" customWidth="1"/>
    <col min="11" max="12" width="0" hidden="1" customWidth="1"/>
    <col min="13" max="13" width="28.33203125" hidden="1" customWidth="1"/>
  </cols>
  <sheetData>
    <row r="1" spans="1:19" ht="38.4" customHeight="1" thickBot="1" x14ac:dyDescent="0.35">
      <c r="A1" s="153" t="s">
        <v>1795</v>
      </c>
      <c r="B1" s="154"/>
      <c r="C1" s="154"/>
      <c r="D1" s="154"/>
      <c r="E1" s="154"/>
      <c r="F1" s="154"/>
      <c r="G1" s="154"/>
      <c r="H1" s="155"/>
    </row>
    <row r="2" spans="1:19" s="57" customFormat="1" ht="56.4" customHeight="1" thickBot="1" x14ac:dyDescent="0.35">
      <c r="A2" s="156" t="s">
        <v>1812</v>
      </c>
      <c r="B2" s="157"/>
      <c r="C2" s="157"/>
      <c r="D2" s="157"/>
      <c r="E2" s="157"/>
      <c r="F2" s="157"/>
      <c r="G2" s="157"/>
      <c r="H2" s="158"/>
    </row>
    <row r="3" spans="1:19" ht="78" customHeight="1" thickBot="1" x14ac:dyDescent="0.35">
      <c r="A3" s="107" t="s">
        <v>99</v>
      </c>
      <c r="B3" s="108" t="s">
        <v>100</v>
      </c>
      <c r="C3" s="108" t="s">
        <v>101</v>
      </c>
      <c r="D3" s="109" t="s">
        <v>102</v>
      </c>
      <c r="E3" s="109" t="s">
        <v>1365</v>
      </c>
      <c r="F3" s="110" t="s">
        <v>1366</v>
      </c>
      <c r="G3" s="109" t="s">
        <v>1367</v>
      </c>
      <c r="H3" s="111" t="str">
        <f>"Score " &amp; SUM(H4:H2192) &amp; " from max total of " &amp; COUNTA(C4:C2076) *5 &amp; CHAR(10) &amp;  LEFT(( SUM(H4:H2192) / (COUNTA(C4:C2076)*5) *100)*0.4,5)      &amp;  "% of 40% (" &amp; COUNTA(C4:C2076) &amp; " Q's)"</f>
        <v>Score 0 from max total of 1080
0% of 40% (216 Q's)</v>
      </c>
      <c r="J3" s="101"/>
      <c r="K3" s="11" t="s">
        <v>1368</v>
      </c>
      <c r="L3" s="12" t="s">
        <v>1369</v>
      </c>
      <c r="M3" s="12">
        <v>5</v>
      </c>
      <c r="P3" s="2"/>
      <c r="R3" s="2"/>
      <c r="S3" s="2"/>
    </row>
    <row r="4" spans="1:19" ht="45" customHeight="1" x14ac:dyDescent="0.3">
      <c r="A4" s="112" t="s">
        <v>103</v>
      </c>
      <c r="B4" s="114">
        <v>1</v>
      </c>
      <c r="C4" s="114" t="s">
        <v>1370</v>
      </c>
      <c r="D4" s="106" t="s">
        <v>1371</v>
      </c>
      <c r="E4" s="120"/>
      <c r="F4" s="121"/>
      <c r="G4" s="122" t="str">
        <f t="shared" ref="G4:G10" si="0">IF(E4="","Not answered", IF( AND(E4="STD",F4&lt;&gt;""), "STD answers with comments will be downgraded to P", IF( AND(E4="P",TRIM(F4)=""),"P(artial) answer needs comment", IF(AND(E4 = "TPS",F4=""), "TPS answer needs product in comments + cost", "Answered" ) ) ))</f>
        <v>Not answered</v>
      </c>
      <c r="H4" s="129" t="str">
        <f t="shared" ref="H4:H42" si="1">IF(E4="", "-",VLOOKUP(E4,L:M,2,FALSE))</f>
        <v>-</v>
      </c>
      <c r="K4" s="13"/>
      <c r="L4" s="12" t="s">
        <v>1372</v>
      </c>
      <c r="M4" s="12" t="s">
        <v>1373</v>
      </c>
    </row>
    <row r="5" spans="1:19" ht="45" customHeight="1" x14ac:dyDescent="0.3">
      <c r="A5" s="25" t="s">
        <v>103</v>
      </c>
      <c r="B5" s="29">
        <v>1</v>
      </c>
      <c r="C5" s="29" t="s">
        <v>1374</v>
      </c>
      <c r="D5" s="6" t="s">
        <v>1375</v>
      </c>
      <c r="E5" s="123"/>
      <c r="F5" s="124"/>
      <c r="G5" s="125" t="str">
        <f t="shared" si="0"/>
        <v>Not answered</v>
      </c>
      <c r="H5" s="130" t="str">
        <f t="shared" si="1"/>
        <v>-</v>
      </c>
      <c r="K5" s="13"/>
      <c r="L5" s="12" t="s">
        <v>1376</v>
      </c>
      <c r="M5" s="12">
        <v>0</v>
      </c>
    </row>
    <row r="6" spans="1:19" ht="75" customHeight="1" x14ac:dyDescent="0.3">
      <c r="A6" s="25" t="s">
        <v>103</v>
      </c>
      <c r="B6" s="29">
        <v>1</v>
      </c>
      <c r="C6" s="29" t="s">
        <v>1377</v>
      </c>
      <c r="D6" s="6" t="s">
        <v>1378</v>
      </c>
      <c r="E6" s="123"/>
      <c r="F6" s="124"/>
      <c r="G6" s="125" t="str">
        <f t="shared" si="0"/>
        <v>Not answered</v>
      </c>
      <c r="H6" s="130" t="str">
        <f t="shared" si="1"/>
        <v>-</v>
      </c>
      <c r="K6" s="13"/>
      <c r="L6" s="12" t="s">
        <v>1379</v>
      </c>
      <c r="M6" s="12">
        <v>4</v>
      </c>
    </row>
    <row r="7" spans="1:19" ht="75" customHeight="1" x14ac:dyDescent="0.3">
      <c r="A7" s="25" t="s">
        <v>103</v>
      </c>
      <c r="B7" s="29">
        <v>1</v>
      </c>
      <c r="C7" s="29" t="s">
        <v>1380</v>
      </c>
      <c r="D7" s="6" t="s">
        <v>1381</v>
      </c>
      <c r="E7" s="123"/>
      <c r="F7" s="124"/>
      <c r="G7" s="125" t="str">
        <f t="shared" si="0"/>
        <v>Not answered</v>
      </c>
      <c r="H7" s="130" t="str">
        <f t="shared" si="1"/>
        <v>-</v>
      </c>
      <c r="K7" s="14"/>
      <c r="L7" s="12" t="s">
        <v>1382</v>
      </c>
      <c r="M7" s="12">
        <v>4</v>
      </c>
    </row>
    <row r="8" spans="1:19" ht="60" customHeight="1" x14ac:dyDescent="0.3">
      <c r="A8" s="25" t="s">
        <v>103</v>
      </c>
      <c r="B8" s="29">
        <v>1</v>
      </c>
      <c r="C8" s="29" t="s">
        <v>1383</v>
      </c>
      <c r="D8" s="6" t="s">
        <v>1384</v>
      </c>
      <c r="E8" s="123"/>
      <c r="F8" s="124"/>
      <c r="G8" s="125" t="str">
        <f t="shared" si="0"/>
        <v>Not answered</v>
      </c>
      <c r="H8" s="130" t="str">
        <f t="shared" si="1"/>
        <v>-</v>
      </c>
      <c r="K8" s="14"/>
      <c r="L8" s="12" t="s">
        <v>1385</v>
      </c>
      <c r="M8" s="12">
        <v>4</v>
      </c>
    </row>
    <row r="9" spans="1:19" ht="45" customHeight="1" x14ac:dyDescent="0.3">
      <c r="A9" s="25" t="s">
        <v>103</v>
      </c>
      <c r="B9" s="29">
        <v>1</v>
      </c>
      <c r="C9" s="29" t="s">
        <v>1386</v>
      </c>
      <c r="D9" s="6" t="s">
        <v>1387</v>
      </c>
      <c r="E9" s="123"/>
      <c r="F9" s="124"/>
      <c r="G9" s="125" t="str">
        <f t="shared" si="0"/>
        <v>Not answered</v>
      </c>
      <c r="H9" s="130" t="str">
        <f t="shared" si="1"/>
        <v>-</v>
      </c>
      <c r="K9" s="14"/>
      <c r="L9" s="12" t="s">
        <v>1388</v>
      </c>
      <c r="M9" s="12">
        <v>3</v>
      </c>
    </row>
    <row r="10" spans="1:19" ht="45" customHeight="1" x14ac:dyDescent="0.3">
      <c r="A10" s="25" t="s">
        <v>103</v>
      </c>
      <c r="B10" s="29">
        <v>1</v>
      </c>
      <c r="C10" s="29" t="s">
        <v>1389</v>
      </c>
      <c r="D10" s="6" t="s">
        <v>1390</v>
      </c>
      <c r="E10" s="123"/>
      <c r="F10" s="124"/>
      <c r="G10" s="125" t="str">
        <f t="shared" si="0"/>
        <v>Not answered</v>
      </c>
      <c r="H10" s="130" t="str">
        <f t="shared" si="1"/>
        <v>-</v>
      </c>
      <c r="K10" s="13"/>
      <c r="L10" s="12" t="s">
        <v>1391</v>
      </c>
      <c r="M10" s="12">
        <v>2</v>
      </c>
    </row>
    <row r="11" spans="1:19" ht="45" customHeight="1" x14ac:dyDescent="0.3">
      <c r="A11" s="25" t="s">
        <v>103</v>
      </c>
      <c r="B11" s="29">
        <v>1</v>
      </c>
      <c r="C11" s="29" t="s">
        <v>1392</v>
      </c>
      <c r="D11" s="6" t="s">
        <v>1393</v>
      </c>
      <c r="E11" s="123"/>
      <c r="F11" s="124"/>
      <c r="G11" s="125" t="str">
        <f>IF(E11="","Not answered",    IF( AND(E11="STD",F11&lt;&gt;""), "STD answers with comments will be downgraded to P",    IF( AND(E11="P",TRIM(F11)=""),"P(artial) answer needs comment", IF(AND(E11 = "TPS",F11=""), "TPS answer needs product in comments + cost", "Answered"  )    )                                                     ))</f>
        <v>Not answered</v>
      </c>
      <c r="H11" s="130" t="str">
        <f t="shared" si="1"/>
        <v>-</v>
      </c>
      <c r="K11" s="13"/>
      <c r="L11" s="12" t="s">
        <v>1394</v>
      </c>
      <c r="M11" s="12">
        <v>1</v>
      </c>
    </row>
    <row r="12" spans="1:19" ht="60" customHeight="1" x14ac:dyDescent="0.3">
      <c r="A12" s="25" t="s">
        <v>103</v>
      </c>
      <c r="B12" s="29">
        <v>1</v>
      </c>
      <c r="C12" s="29" t="s">
        <v>1395</v>
      </c>
      <c r="D12" s="6" t="s">
        <v>1396</v>
      </c>
      <c r="E12" s="123"/>
      <c r="F12" s="124"/>
      <c r="G12" s="125" t="str">
        <f t="shared" ref="G12:G14" si="2">IF(E12="","Not answered", IF( AND(E12="STD",F12&lt;&gt;""), "STD answers with comments will be downgraded to P", IF( AND(E12="P",TRIM(F12)=""),"P(artial) answer needs comment", IF(AND(E12 = "TPS",F12=""), "TPS answer needs product in comments + cost", "Answered" ) ) ))</f>
        <v>Not answered</v>
      </c>
      <c r="H12" s="130" t="str">
        <f t="shared" si="1"/>
        <v>-</v>
      </c>
      <c r="K12" s="13"/>
      <c r="L12" s="12" t="s">
        <v>1397</v>
      </c>
      <c r="M12" s="12">
        <v>1</v>
      </c>
    </row>
    <row r="13" spans="1:19" ht="45" customHeight="1" x14ac:dyDescent="0.3">
      <c r="A13" s="25" t="s">
        <v>103</v>
      </c>
      <c r="B13" s="29">
        <v>1</v>
      </c>
      <c r="C13" s="29" t="s">
        <v>1398</v>
      </c>
      <c r="D13" s="6" t="s">
        <v>1399</v>
      </c>
      <c r="E13" s="123"/>
      <c r="F13" s="124"/>
      <c r="G13" s="125" t="str">
        <f t="shared" si="2"/>
        <v>Not answered</v>
      </c>
      <c r="H13" s="130" t="str">
        <f t="shared" si="1"/>
        <v>-</v>
      </c>
      <c r="K13" s="13"/>
      <c r="L13" s="12" t="s">
        <v>1400</v>
      </c>
      <c r="M13" s="12">
        <v>0.5</v>
      </c>
    </row>
    <row r="14" spans="1:19" ht="75" customHeight="1" x14ac:dyDescent="0.3">
      <c r="A14" s="25" t="s">
        <v>103</v>
      </c>
      <c r="B14" s="29">
        <v>1</v>
      </c>
      <c r="C14" s="29" t="s">
        <v>1401</v>
      </c>
      <c r="D14" s="6" t="s">
        <v>1402</v>
      </c>
      <c r="E14" s="123"/>
      <c r="F14" s="124"/>
      <c r="G14" s="125" t="str">
        <f t="shared" si="2"/>
        <v>Not answered</v>
      </c>
      <c r="H14" s="130" t="str">
        <f t="shared" si="1"/>
        <v>-</v>
      </c>
      <c r="K14" s="13"/>
      <c r="L14" s="12" t="s">
        <v>1403</v>
      </c>
      <c r="M14" s="12">
        <v>0.5</v>
      </c>
    </row>
    <row r="15" spans="1:19" ht="45" customHeight="1" x14ac:dyDescent="0.3">
      <c r="A15" s="25" t="s">
        <v>103</v>
      </c>
      <c r="B15" s="29">
        <v>1</v>
      </c>
      <c r="C15" s="29" t="s">
        <v>1404</v>
      </c>
      <c r="D15" s="6" t="s">
        <v>1405</v>
      </c>
      <c r="E15" s="123"/>
      <c r="F15" s="124"/>
      <c r="G15" s="125" t="str">
        <f>IF(E15="","Not answered",    IF( AND(E15="STD",F15&lt;&gt;""), "STD answers with comments will be downgraded to P",    IF( AND(E15="P",TRIM(F15)=""),"P(artial) answer needs comment", IF(AND(E15 = "TPS",F15=""), "TPS answer needs product in comments + cost", "Answered"  )    )                                                     ))</f>
        <v>Not answered</v>
      </c>
      <c r="H15" s="130" t="str">
        <f t="shared" si="1"/>
        <v>-</v>
      </c>
      <c r="K15" s="13"/>
      <c r="L15" s="12" t="s">
        <v>1406</v>
      </c>
      <c r="M15" s="12">
        <v>0.5</v>
      </c>
    </row>
    <row r="16" spans="1:19" ht="45" customHeight="1" x14ac:dyDescent="0.3">
      <c r="A16" s="25" t="s">
        <v>103</v>
      </c>
      <c r="B16" s="29">
        <v>1</v>
      </c>
      <c r="C16" s="29" t="s">
        <v>1407</v>
      </c>
      <c r="D16" s="6" t="s">
        <v>1408</v>
      </c>
      <c r="E16" s="123"/>
      <c r="F16" s="124"/>
      <c r="G16" s="125" t="str">
        <f>IF(E16="","Not answered",    IF( AND(E16="STD",F16&lt;&gt;""), "STD answers with comments will be downgraded to P",    IF( AND(E16="P",TRIM(F16)=""),"P(artial) answer needs comment", IF(AND(E16 = "TPS",F16=""), "TPS answer needs product in comments + cost", "Answered"  )    )                                                     ))</f>
        <v>Not answered</v>
      </c>
      <c r="H16" s="130" t="str">
        <f t="shared" si="1"/>
        <v>-</v>
      </c>
      <c r="K16" s="13"/>
      <c r="L16" s="12" t="s">
        <v>1409</v>
      </c>
      <c r="M16" s="12">
        <v>0.25</v>
      </c>
    </row>
    <row r="17" spans="1:13" ht="75" customHeight="1" x14ac:dyDescent="0.3">
      <c r="A17" s="25" t="s">
        <v>103</v>
      </c>
      <c r="B17" s="29">
        <v>1</v>
      </c>
      <c r="C17" s="29" t="s">
        <v>1410</v>
      </c>
      <c r="D17" s="6" t="s">
        <v>1411</v>
      </c>
      <c r="E17" s="123"/>
      <c r="F17" s="124"/>
      <c r="G17" s="125" t="str">
        <f t="shared" ref="G17:G54" si="3">IF(E17="","Not answered", IF( AND(E17="STD",F17&lt;&gt;""), "STD answers with comments will be downgraded to P", IF( AND(E17="P",TRIM(F17)=""),"P(artial) answer needs comment", IF(AND(E17 = "TPS",F17=""), "TPS answer needs product in comments + cost", "Answered" ) ) ))</f>
        <v>Not answered</v>
      </c>
      <c r="H17" s="130" t="str">
        <f t="shared" si="1"/>
        <v>-</v>
      </c>
      <c r="K17" s="13"/>
      <c r="L17" s="12" t="s">
        <v>1412</v>
      </c>
      <c r="M17" s="12">
        <v>0.25</v>
      </c>
    </row>
    <row r="18" spans="1:13" ht="45" customHeight="1" x14ac:dyDescent="0.3">
      <c r="A18" s="25" t="s">
        <v>103</v>
      </c>
      <c r="B18" s="29">
        <v>1</v>
      </c>
      <c r="C18" s="29" t="s">
        <v>1413</v>
      </c>
      <c r="D18" s="6" t="s">
        <v>1414</v>
      </c>
      <c r="E18" s="123"/>
      <c r="F18" s="124"/>
      <c r="G18" s="125" t="str">
        <f t="shared" si="3"/>
        <v>Not answered</v>
      </c>
      <c r="H18" s="130" t="str">
        <f t="shared" si="1"/>
        <v>-</v>
      </c>
      <c r="K18" s="13"/>
      <c r="L18" s="12" t="s">
        <v>1415</v>
      </c>
      <c r="M18" s="12">
        <v>0.25</v>
      </c>
    </row>
    <row r="19" spans="1:13" ht="75" customHeight="1" x14ac:dyDescent="0.3">
      <c r="A19" s="25" t="s">
        <v>103</v>
      </c>
      <c r="B19" s="29">
        <v>1</v>
      </c>
      <c r="C19" s="29" t="s">
        <v>1416</v>
      </c>
      <c r="D19" s="6" t="s">
        <v>1417</v>
      </c>
      <c r="E19" s="123"/>
      <c r="F19" s="124"/>
      <c r="G19" s="125" t="str">
        <f t="shared" si="3"/>
        <v>Not answered</v>
      </c>
      <c r="H19" s="130" t="str">
        <f t="shared" si="1"/>
        <v>-</v>
      </c>
      <c r="K19" s="13"/>
      <c r="L19" s="12" t="s">
        <v>1418</v>
      </c>
      <c r="M19" s="12">
        <v>0.25</v>
      </c>
    </row>
    <row r="20" spans="1:13" ht="45" customHeight="1" x14ac:dyDescent="0.3">
      <c r="A20" s="25" t="s">
        <v>103</v>
      </c>
      <c r="B20" s="29">
        <v>1</v>
      </c>
      <c r="C20" s="29" t="s">
        <v>1419</v>
      </c>
      <c r="D20" s="6" t="s">
        <v>1420</v>
      </c>
      <c r="E20" s="123"/>
      <c r="F20" s="124"/>
      <c r="G20" s="125" t="str">
        <f t="shared" si="3"/>
        <v>Not answered</v>
      </c>
      <c r="H20" s="130" t="str">
        <f t="shared" si="1"/>
        <v>-</v>
      </c>
      <c r="K20" s="13"/>
      <c r="L20" s="12" t="s">
        <v>1421</v>
      </c>
      <c r="M20" s="12">
        <v>0.25</v>
      </c>
    </row>
    <row r="21" spans="1:13" ht="45" customHeight="1" x14ac:dyDescent="0.3">
      <c r="A21" s="25" t="s">
        <v>103</v>
      </c>
      <c r="B21" s="29">
        <v>1</v>
      </c>
      <c r="C21" s="29" t="s">
        <v>1422</v>
      </c>
      <c r="D21" s="6" t="s">
        <v>1423</v>
      </c>
      <c r="E21" s="123"/>
      <c r="F21" s="124"/>
      <c r="G21" s="125" t="str">
        <f t="shared" si="3"/>
        <v>Not answered</v>
      </c>
      <c r="H21" s="130" t="str">
        <f t="shared" si="1"/>
        <v>-</v>
      </c>
      <c r="K21" s="15"/>
      <c r="L21" s="16" t="s">
        <v>1424</v>
      </c>
      <c r="M21" s="12">
        <v>0.25</v>
      </c>
    </row>
    <row r="22" spans="1:13" ht="115.2" x14ac:dyDescent="0.3">
      <c r="A22" s="25" t="s">
        <v>103</v>
      </c>
      <c r="B22" s="29">
        <v>1</v>
      </c>
      <c r="C22" s="29" t="s">
        <v>1425</v>
      </c>
      <c r="D22" s="6" t="s">
        <v>1426</v>
      </c>
      <c r="E22" s="123"/>
      <c r="F22" s="124"/>
      <c r="G22" s="125" t="str">
        <f t="shared" ref="G22" si="4">IF(E22="","Not answered", IF( AND(E22="STD",F22&lt;&gt;""), "STD answers with comments will be downgraded to P", IF( AND(E22="P",TRIM(F22)=""),"P(artial) answer needs comment", IF(AND(E22 = "TPS",F22=""), "TPS answer needs product in comments + cost", "Answered" ) ) ))</f>
        <v>Not answered</v>
      </c>
      <c r="H22" s="130" t="str">
        <f t="shared" si="1"/>
        <v>-</v>
      </c>
      <c r="K22" s="13"/>
      <c r="L22" s="12" t="s">
        <v>1427</v>
      </c>
      <c r="M22" s="12">
        <v>0</v>
      </c>
    </row>
    <row r="23" spans="1:13" ht="72" x14ac:dyDescent="0.3">
      <c r="A23" s="25" t="s">
        <v>103</v>
      </c>
      <c r="B23" s="29">
        <v>1</v>
      </c>
      <c r="C23" s="29" t="str">
        <f>"1-" &amp; RIGHT(C22,3)+1</f>
        <v>1-401</v>
      </c>
      <c r="D23" s="6" t="s">
        <v>1428</v>
      </c>
      <c r="E23" s="123"/>
      <c r="F23" s="124"/>
      <c r="G23" s="125" t="str">
        <f t="shared" ref="G23:G42" si="5">IF(E23="","Not answered", IF( AND(E23="STD",F23&lt;&gt;""), "STD answers with comments will be downgraded to P", IF( AND(E23="P",TRIM(F23)=""),"P(artial) answer needs comment", IF(AND(E23 = "TPS",F23=""), "TPS answer needs product in comments + cost", "Answered" ) ) ))</f>
        <v>Not answered</v>
      </c>
      <c r="H23" s="130" t="str">
        <f t="shared" si="1"/>
        <v>-</v>
      </c>
      <c r="K23" s="13"/>
      <c r="L23" s="17" t="s">
        <v>1429</v>
      </c>
      <c r="M23" s="17">
        <v>0</v>
      </c>
    </row>
    <row r="24" spans="1:13" ht="72" x14ac:dyDescent="0.3">
      <c r="A24" s="25" t="s">
        <v>103</v>
      </c>
      <c r="B24" s="29">
        <v>1</v>
      </c>
      <c r="C24" s="29" t="str">
        <f t="shared" ref="C24:C42" si="6">"1-" &amp; RIGHT(C23,3)+1</f>
        <v>1-402</v>
      </c>
      <c r="D24" s="6" t="s">
        <v>1430</v>
      </c>
      <c r="E24" s="123"/>
      <c r="F24" s="124"/>
      <c r="G24" s="125" t="str">
        <f t="shared" si="5"/>
        <v>Not answered</v>
      </c>
      <c r="H24" s="130" t="str">
        <f t="shared" si="1"/>
        <v>-</v>
      </c>
    </row>
    <row r="25" spans="1:13" ht="158.4" x14ac:dyDescent="0.3">
      <c r="A25" s="25" t="s">
        <v>103</v>
      </c>
      <c r="B25" s="29">
        <v>1</v>
      </c>
      <c r="C25" s="29" t="str">
        <f t="shared" si="6"/>
        <v>1-403</v>
      </c>
      <c r="D25" s="6" t="s">
        <v>1431</v>
      </c>
      <c r="E25" s="123"/>
      <c r="F25" s="124"/>
      <c r="G25" s="125" t="str">
        <f t="shared" si="5"/>
        <v>Not answered</v>
      </c>
      <c r="H25" s="130" t="str">
        <f t="shared" si="1"/>
        <v>-</v>
      </c>
    </row>
    <row r="26" spans="1:13" ht="57.6" x14ac:dyDescent="0.3">
      <c r="A26" s="25" t="s">
        <v>103</v>
      </c>
      <c r="B26" s="29">
        <v>1</v>
      </c>
      <c r="C26" s="29" t="str">
        <f t="shared" si="6"/>
        <v>1-404</v>
      </c>
      <c r="D26" s="6" t="s">
        <v>1432</v>
      </c>
      <c r="E26" s="123"/>
      <c r="F26" s="124"/>
      <c r="G26" s="125" t="str">
        <f t="shared" si="5"/>
        <v>Not answered</v>
      </c>
      <c r="H26" s="130" t="str">
        <f t="shared" si="1"/>
        <v>-</v>
      </c>
    </row>
    <row r="27" spans="1:13" ht="86.4" x14ac:dyDescent="0.3">
      <c r="A27" s="25" t="s">
        <v>103</v>
      </c>
      <c r="B27" s="29">
        <v>1</v>
      </c>
      <c r="C27" s="29" t="str">
        <f t="shared" si="6"/>
        <v>1-405</v>
      </c>
      <c r="D27" s="6" t="s">
        <v>1433</v>
      </c>
      <c r="E27" s="123"/>
      <c r="F27" s="124"/>
      <c r="G27" s="125" t="str">
        <f t="shared" si="5"/>
        <v>Not answered</v>
      </c>
      <c r="H27" s="130" t="str">
        <f t="shared" si="1"/>
        <v>-</v>
      </c>
    </row>
    <row r="28" spans="1:13" ht="57.6" x14ac:dyDescent="0.3">
      <c r="A28" s="25" t="s">
        <v>103</v>
      </c>
      <c r="B28" s="29">
        <v>1</v>
      </c>
      <c r="C28" s="29" t="str">
        <f t="shared" si="6"/>
        <v>1-406</v>
      </c>
      <c r="D28" s="6" t="s">
        <v>1434</v>
      </c>
      <c r="E28" s="123"/>
      <c r="F28" s="124"/>
      <c r="G28" s="125" t="str">
        <f t="shared" si="5"/>
        <v>Not answered</v>
      </c>
      <c r="H28" s="130" t="str">
        <f t="shared" si="1"/>
        <v>-</v>
      </c>
    </row>
    <row r="29" spans="1:13" ht="115.2" x14ac:dyDescent="0.3">
      <c r="A29" s="25" t="s">
        <v>103</v>
      </c>
      <c r="B29" s="29">
        <v>1</v>
      </c>
      <c r="C29" s="29" t="str">
        <f t="shared" si="6"/>
        <v>1-407</v>
      </c>
      <c r="D29" s="6" t="s">
        <v>1435</v>
      </c>
      <c r="E29" s="123"/>
      <c r="F29" s="124"/>
      <c r="G29" s="125" t="str">
        <f t="shared" si="5"/>
        <v>Not answered</v>
      </c>
      <c r="H29" s="130" t="str">
        <f t="shared" si="1"/>
        <v>-</v>
      </c>
    </row>
    <row r="30" spans="1:13" ht="144" x14ac:dyDescent="0.3">
      <c r="A30" s="25" t="s">
        <v>103</v>
      </c>
      <c r="B30" s="29">
        <v>1</v>
      </c>
      <c r="C30" s="29" t="str">
        <f t="shared" si="6"/>
        <v>1-408</v>
      </c>
      <c r="D30" s="6" t="s">
        <v>1436</v>
      </c>
      <c r="E30" s="123"/>
      <c r="F30" s="124"/>
      <c r="G30" s="125" t="str">
        <f t="shared" si="5"/>
        <v>Not answered</v>
      </c>
      <c r="H30" s="130" t="str">
        <f t="shared" si="1"/>
        <v>-</v>
      </c>
    </row>
    <row r="31" spans="1:13" ht="72" x14ac:dyDescent="0.3">
      <c r="A31" s="25" t="s">
        <v>103</v>
      </c>
      <c r="B31" s="29">
        <v>1</v>
      </c>
      <c r="C31" s="29" t="str">
        <f t="shared" si="6"/>
        <v>1-409</v>
      </c>
      <c r="D31" s="6" t="s">
        <v>1437</v>
      </c>
      <c r="E31" s="123"/>
      <c r="F31" s="124"/>
      <c r="G31" s="125" t="str">
        <f t="shared" si="5"/>
        <v>Not answered</v>
      </c>
      <c r="H31" s="130" t="str">
        <f t="shared" si="1"/>
        <v>-</v>
      </c>
    </row>
    <row r="32" spans="1:13" ht="57.6" x14ac:dyDescent="0.3">
      <c r="A32" s="25" t="s">
        <v>103</v>
      </c>
      <c r="B32" s="29">
        <v>1</v>
      </c>
      <c r="C32" s="29" t="str">
        <f t="shared" si="6"/>
        <v>1-410</v>
      </c>
      <c r="D32" s="6" t="s">
        <v>1438</v>
      </c>
      <c r="E32" s="123"/>
      <c r="F32" s="124"/>
      <c r="G32" s="125" t="str">
        <f t="shared" si="5"/>
        <v>Not answered</v>
      </c>
      <c r="H32" s="130" t="str">
        <f t="shared" si="1"/>
        <v>-</v>
      </c>
    </row>
    <row r="33" spans="1:9" ht="158.4" x14ac:dyDescent="0.3">
      <c r="A33" s="25" t="s">
        <v>103</v>
      </c>
      <c r="B33" s="29">
        <v>1</v>
      </c>
      <c r="C33" s="29" t="str">
        <f t="shared" si="6"/>
        <v>1-411</v>
      </c>
      <c r="D33" s="6" t="s">
        <v>1439</v>
      </c>
      <c r="E33" s="123"/>
      <c r="F33" s="124"/>
      <c r="G33" s="125" t="str">
        <f t="shared" si="5"/>
        <v>Not answered</v>
      </c>
      <c r="H33" s="130" t="str">
        <f t="shared" si="1"/>
        <v>-</v>
      </c>
    </row>
    <row r="34" spans="1:9" ht="72" x14ac:dyDescent="0.3">
      <c r="A34" s="25" t="s">
        <v>103</v>
      </c>
      <c r="B34" s="29">
        <v>1</v>
      </c>
      <c r="C34" s="29" t="str">
        <f t="shared" si="6"/>
        <v>1-412</v>
      </c>
      <c r="D34" s="6" t="s">
        <v>1440</v>
      </c>
      <c r="E34" s="123"/>
      <c r="F34" s="124"/>
      <c r="G34" s="125" t="str">
        <f t="shared" si="5"/>
        <v>Not answered</v>
      </c>
      <c r="H34" s="130" t="str">
        <f t="shared" si="1"/>
        <v>-</v>
      </c>
    </row>
    <row r="35" spans="1:9" ht="129.6" x14ac:dyDescent="0.3">
      <c r="A35" s="25" t="s">
        <v>103</v>
      </c>
      <c r="B35" s="29">
        <v>1</v>
      </c>
      <c r="C35" s="29" t="str">
        <f t="shared" si="6"/>
        <v>1-413</v>
      </c>
      <c r="D35" s="6" t="s">
        <v>1441</v>
      </c>
      <c r="E35" s="123"/>
      <c r="F35" s="124"/>
      <c r="G35" s="125" t="str">
        <f t="shared" si="5"/>
        <v>Not answered</v>
      </c>
      <c r="H35" s="130" t="str">
        <f t="shared" si="1"/>
        <v>-</v>
      </c>
    </row>
    <row r="36" spans="1:9" ht="86.4" x14ac:dyDescent="0.3">
      <c r="A36" s="25" t="s">
        <v>103</v>
      </c>
      <c r="B36" s="29">
        <v>1</v>
      </c>
      <c r="C36" s="29" t="str">
        <f t="shared" si="6"/>
        <v>1-414</v>
      </c>
      <c r="D36" s="6" t="s">
        <v>1442</v>
      </c>
      <c r="E36" s="123"/>
      <c r="F36" s="124"/>
      <c r="G36" s="125" t="str">
        <f t="shared" si="5"/>
        <v>Not answered</v>
      </c>
      <c r="H36" s="130" t="str">
        <f t="shared" si="1"/>
        <v>-</v>
      </c>
    </row>
    <row r="37" spans="1:9" ht="144" x14ac:dyDescent="0.3">
      <c r="A37" s="25" t="s">
        <v>103</v>
      </c>
      <c r="B37" s="29">
        <v>1</v>
      </c>
      <c r="C37" s="29" t="str">
        <f t="shared" si="6"/>
        <v>1-415</v>
      </c>
      <c r="D37" s="6" t="s">
        <v>1443</v>
      </c>
      <c r="E37" s="123"/>
      <c r="F37" s="124"/>
      <c r="G37" s="125" t="str">
        <f t="shared" si="5"/>
        <v>Not answered</v>
      </c>
      <c r="H37" s="130" t="str">
        <f t="shared" si="1"/>
        <v>-</v>
      </c>
    </row>
    <row r="38" spans="1:9" ht="57.6" x14ac:dyDescent="0.3">
      <c r="A38" s="25" t="s">
        <v>103</v>
      </c>
      <c r="B38" s="29">
        <v>1</v>
      </c>
      <c r="C38" s="29" t="str">
        <f t="shared" si="6"/>
        <v>1-416</v>
      </c>
      <c r="D38" s="6" t="s">
        <v>1444</v>
      </c>
      <c r="E38" s="123"/>
      <c r="F38" s="124"/>
      <c r="G38" s="125" t="str">
        <f t="shared" si="5"/>
        <v>Not answered</v>
      </c>
      <c r="H38" s="130" t="str">
        <f t="shared" si="1"/>
        <v>-</v>
      </c>
    </row>
    <row r="39" spans="1:9" ht="28.8" x14ac:dyDescent="0.3">
      <c r="A39" s="25" t="s">
        <v>103</v>
      </c>
      <c r="B39" s="29">
        <v>1</v>
      </c>
      <c r="C39" s="29" t="str">
        <f t="shared" si="6"/>
        <v>1-417</v>
      </c>
      <c r="D39" s="6" t="s">
        <v>1445</v>
      </c>
      <c r="E39" s="123"/>
      <c r="F39" s="124"/>
      <c r="G39" s="125" t="str">
        <f t="shared" si="5"/>
        <v>Not answered</v>
      </c>
      <c r="H39" s="130" t="str">
        <f t="shared" si="1"/>
        <v>-</v>
      </c>
    </row>
    <row r="40" spans="1:9" ht="43.2" x14ac:dyDescent="0.3">
      <c r="A40" s="25" t="s">
        <v>103</v>
      </c>
      <c r="B40" s="29">
        <v>1</v>
      </c>
      <c r="C40" s="29" t="str">
        <f t="shared" si="6"/>
        <v>1-418</v>
      </c>
      <c r="D40" s="6" t="s">
        <v>1446</v>
      </c>
      <c r="E40" s="123"/>
      <c r="F40" s="124"/>
      <c r="G40" s="125" t="str">
        <f t="shared" si="5"/>
        <v>Not answered</v>
      </c>
      <c r="H40" s="130" t="str">
        <f t="shared" si="1"/>
        <v>-</v>
      </c>
    </row>
    <row r="41" spans="1:9" ht="72" x14ac:dyDescent="0.3">
      <c r="A41" s="25" t="s">
        <v>103</v>
      </c>
      <c r="B41" s="29">
        <v>1</v>
      </c>
      <c r="C41" s="29" t="str">
        <f t="shared" si="6"/>
        <v>1-419</v>
      </c>
      <c r="D41" s="6" t="s">
        <v>1447</v>
      </c>
      <c r="E41" s="123"/>
      <c r="F41" s="124"/>
      <c r="G41" s="125" t="str">
        <f t="shared" si="5"/>
        <v>Not answered</v>
      </c>
      <c r="H41" s="130" t="str">
        <f t="shared" si="1"/>
        <v>-</v>
      </c>
    </row>
    <row r="42" spans="1:9" ht="57.6" x14ac:dyDescent="0.3">
      <c r="A42" s="25" t="s">
        <v>103</v>
      </c>
      <c r="B42" s="29">
        <v>1</v>
      </c>
      <c r="C42" s="29" t="str">
        <f t="shared" si="6"/>
        <v>1-420</v>
      </c>
      <c r="D42" s="6" t="s">
        <v>1448</v>
      </c>
      <c r="E42" s="123"/>
      <c r="F42" s="124"/>
      <c r="G42" s="125" t="str">
        <f t="shared" si="5"/>
        <v>Not answered</v>
      </c>
      <c r="H42" s="130" t="str">
        <f t="shared" si="1"/>
        <v>-</v>
      </c>
    </row>
    <row r="43" spans="1:9" ht="18" customHeight="1" x14ac:dyDescent="0.3">
      <c r="A43" s="43"/>
      <c r="B43" s="45"/>
      <c r="C43" s="45"/>
      <c r="D43" s="132"/>
      <c r="E43" s="45"/>
      <c r="F43" s="45"/>
      <c r="G43" s="45"/>
      <c r="H43" s="133"/>
      <c r="I43" s="4"/>
    </row>
    <row r="44" spans="1:9" ht="45" customHeight="1" x14ac:dyDescent="0.3">
      <c r="A44" s="25" t="s">
        <v>482</v>
      </c>
      <c r="B44" s="32">
        <v>2</v>
      </c>
      <c r="C44" s="29" t="s">
        <v>1449</v>
      </c>
      <c r="D44" s="6" t="s">
        <v>1450</v>
      </c>
      <c r="E44" s="123"/>
      <c r="F44" s="124"/>
      <c r="G44" s="125" t="str">
        <f t="shared" si="3"/>
        <v>Not answered</v>
      </c>
      <c r="H44" s="130" t="str">
        <f>IF(E44="", "-",VLOOKUP(E44,L:M,2,FALSE))</f>
        <v>-</v>
      </c>
    </row>
    <row r="45" spans="1:9" ht="72" x14ac:dyDescent="0.3">
      <c r="A45" s="25" t="s">
        <v>482</v>
      </c>
      <c r="B45" s="32">
        <v>2</v>
      </c>
      <c r="C45" s="29" t="s">
        <v>1451</v>
      </c>
      <c r="D45" s="6" t="s">
        <v>1452</v>
      </c>
      <c r="E45" s="123"/>
      <c r="F45" s="124"/>
      <c r="G45" s="125" t="str">
        <f t="shared" ref="G45" si="7">IF(E45="","Not answered", IF( AND(E45="STD",F45&lt;&gt;""), "STD answers with comments will be downgraded to P", IF( AND(E45="P",TRIM(F45)=""),"P(artial) answer needs comment", IF(AND(E45 = "TPS",F45=""), "TPS answer needs product in comments + cost", "Answered" ) ) ))</f>
        <v>Not answered</v>
      </c>
      <c r="H45" s="130" t="str">
        <f>IF(E45="", "-",VLOOKUP(E45,L:M,2,FALSE))</f>
        <v>-</v>
      </c>
    </row>
    <row r="46" spans="1:9" ht="14.4" x14ac:dyDescent="0.3">
      <c r="A46" s="43"/>
      <c r="B46" s="45"/>
      <c r="C46" s="45"/>
      <c r="D46" s="137" t="s">
        <v>560</v>
      </c>
      <c r="E46" s="134"/>
      <c r="F46" s="45"/>
      <c r="G46" s="135"/>
      <c r="H46" s="136"/>
    </row>
    <row r="47" spans="1:9" ht="90" customHeight="1" x14ac:dyDescent="0.3">
      <c r="A47" s="25" t="s">
        <v>482</v>
      </c>
      <c r="B47" s="32">
        <v>2</v>
      </c>
      <c r="C47" s="29" t="s">
        <v>1453</v>
      </c>
      <c r="D47" s="6" t="s">
        <v>1454</v>
      </c>
      <c r="E47" s="123"/>
      <c r="F47" s="124"/>
      <c r="G47" s="125" t="str">
        <f t="shared" si="3"/>
        <v>Not answered</v>
      </c>
      <c r="H47" s="130" t="str">
        <f>IF(E47="", "-",VLOOKUP(E47,L:M,2,FALSE))</f>
        <v>-</v>
      </c>
    </row>
    <row r="48" spans="1:9" ht="45" customHeight="1" x14ac:dyDescent="0.3">
      <c r="A48" s="25" t="s">
        <v>482</v>
      </c>
      <c r="B48" s="32">
        <v>2</v>
      </c>
      <c r="C48" s="29" t="s">
        <v>1455</v>
      </c>
      <c r="D48" s="6" t="s">
        <v>1456</v>
      </c>
      <c r="E48" s="123"/>
      <c r="F48" s="124"/>
      <c r="G48" s="125" t="str">
        <f t="shared" si="3"/>
        <v>Not answered</v>
      </c>
      <c r="H48" s="130" t="str">
        <f>IF(E48="", "-",VLOOKUP(E48,L:M,2,FALSE))</f>
        <v>-</v>
      </c>
    </row>
    <row r="49" spans="1:8" ht="120" customHeight="1" x14ac:dyDescent="0.3">
      <c r="A49" s="25" t="s">
        <v>482</v>
      </c>
      <c r="B49" s="32">
        <v>2</v>
      </c>
      <c r="C49" s="29" t="s">
        <v>1457</v>
      </c>
      <c r="D49" s="6" t="s">
        <v>1458</v>
      </c>
      <c r="E49" s="123"/>
      <c r="F49" s="124"/>
      <c r="G49" s="125" t="str">
        <f t="shared" si="3"/>
        <v>Not answered</v>
      </c>
      <c r="H49" s="130" t="str">
        <f>IF(E49="", "-",VLOOKUP(E49,L:M,2,FALSE))</f>
        <v>-</v>
      </c>
    </row>
    <row r="50" spans="1:8" ht="14.4" x14ac:dyDescent="0.3">
      <c r="A50" s="43"/>
      <c r="B50" s="45"/>
      <c r="C50" s="45"/>
      <c r="D50" s="137" t="s">
        <v>609</v>
      </c>
      <c r="E50" s="134"/>
      <c r="F50" s="45"/>
      <c r="G50" s="135"/>
      <c r="H50" s="136"/>
    </row>
    <row r="51" spans="1:8" ht="45" customHeight="1" x14ac:dyDescent="0.3">
      <c r="A51" s="25" t="s">
        <v>609</v>
      </c>
      <c r="B51" s="32">
        <v>3</v>
      </c>
      <c r="C51" s="29" t="s">
        <v>1459</v>
      </c>
      <c r="D51" s="6" t="s">
        <v>1460</v>
      </c>
      <c r="E51" s="123"/>
      <c r="F51" s="124"/>
      <c r="G51" s="125" t="str">
        <f t="shared" si="3"/>
        <v>Not answered</v>
      </c>
      <c r="H51" s="130" t="str">
        <f t="shared" ref="H51:H62" si="8">IF(E51="", "-",VLOOKUP(E51,L:M,2,FALSE))</f>
        <v>-</v>
      </c>
    </row>
    <row r="52" spans="1:8" ht="60" customHeight="1" x14ac:dyDescent="0.3">
      <c r="A52" s="25" t="s">
        <v>609</v>
      </c>
      <c r="B52" s="32">
        <v>3</v>
      </c>
      <c r="C52" s="29" t="s">
        <v>1461</v>
      </c>
      <c r="D52" s="6" t="s">
        <v>1462</v>
      </c>
      <c r="E52" s="123"/>
      <c r="F52" s="124"/>
      <c r="G52" s="125" t="str">
        <f t="shared" si="3"/>
        <v>Not answered</v>
      </c>
      <c r="H52" s="130" t="str">
        <f t="shared" si="8"/>
        <v>-</v>
      </c>
    </row>
    <row r="53" spans="1:8" ht="75" customHeight="1" x14ac:dyDescent="0.3">
      <c r="A53" s="25" t="s">
        <v>609</v>
      </c>
      <c r="B53" s="32">
        <v>3</v>
      </c>
      <c r="C53" s="29" t="s">
        <v>1463</v>
      </c>
      <c r="D53" s="6" t="s">
        <v>1464</v>
      </c>
      <c r="E53" s="123"/>
      <c r="F53" s="124"/>
      <c r="G53" s="125" t="str">
        <f t="shared" si="3"/>
        <v>Not answered</v>
      </c>
      <c r="H53" s="130" t="str">
        <f t="shared" si="8"/>
        <v>-</v>
      </c>
    </row>
    <row r="54" spans="1:8" ht="45" customHeight="1" x14ac:dyDescent="0.3">
      <c r="A54" s="25" t="s">
        <v>609</v>
      </c>
      <c r="B54" s="32">
        <v>3</v>
      </c>
      <c r="C54" s="29" t="s">
        <v>1465</v>
      </c>
      <c r="D54" s="6" t="s">
        <v>1466</v>
      </c>
      <c r="E54" s="123"/>
      <c r="F54" s="124"/>
      <c r="G54" s="125" t="str">
        <f t="shared" si="3"/>
        <v>Not answered</v>
      </c>
      <c r="H54" s="130" t="str">
        <f t="shared" si="8"/>
        <v>-</v>
      </c>
    </row>
    <row r="55" spans="1:8" ht="45" customHeight="1" x14ac:dyDescent="0.3">
      <c r="A55" s="25" t="s">
        <v>609</v>
      </c>
      <c r="B55" s="32">
        <v>3</v>
      </c>
      <c r="C55" s="29" t="s">
        <v>1467</v>
      </c>
      <c r="D55" s="6" t="s">
        <v>1468</v>
      </c>
      <c r="E55" s="123"/>
      <c r="F55" s="124"/>
      <c r="G55" s="125"/>
      <c r="H55" s="130" t="str">
        <f t="shared" si="8"/>
        <v>-</v>
      </c>
    </row>
    <row r="56" spans="1:8" ht="45" customHeight="1" x14ac:dyDescent="0.3">
      <c r="A56" s="25" t="s">
        <v>609</v>
      </c>
      <c r="B56" s="32">
        <v>3</v>
      </c>
      <c r="C56" s="29" t="s">
        <v>1469</v>
      </c>
      <c r="D56" s="6" t="s">
        <v>1470</v>
      </c>
      <c r="E56" s="123"/>
      <c r="F56" s="124"/>
      <c r="G56" s="125" t="str">
        <f t="shared" ref="G56:G77" si="9">IF(E56="","Not answered", IF( AND(E56="STD",F56&lt;&gt;""), "STD answers with comments will be downgraded to P", IF( AND(E56="P",TRIM(F56)=""),"P(artial) answer needs comment", IF(AND(E56 = "TPS",F56=""), "TPS answer needs product in comments + cost", "Answered" ) ) ))</f>
        <v>Not answered</v>
      </c>
      <c r="H56" s="130" t="str">
        <f t="shared" si="8"/>
        <v>-</v>
      </c>
    </row>
    <row r="57" spans="1:8" ht="60" customHeight="1" x14ac:dyDescent="0.3">
      <c r="A57" s="25" t="s">
        <v>609</v>
      </c>
      <c r="B57" s="32">
        <v>3</v>
      </c>
      <c r="C57" s="29" t="s">
        <v>1471</v>
      </c>
      <c r="D57" s="6" t="s">
        <v>1472</v>
      </c>
      <c r="E57" s="123"/>
      <c r="F57" s="124"/>
      <c r="G57" s="125" t="str">
        <f t="shared" si="9"/>
        <v>Not answered</v>
      </c>
      <c r="H57" s="130" t="str">
        <f t="shared" si="8"/>
        <v>-</v>
      </c>
    </row>
    <row r="58" spans="1:8" ht="75" customHeight="1" x14ac:dyDescent="0.3">
      <c r="A58" s="25" t="s">
        <v>609</v>
      </c>
      <c r="B58" s="32">
        <v>3</v>
      </c>
      <c r="C58" s="115" t="s">
        <v>1473</v>
      </c>
      <c r="D58" s="6" t="s">
        <v>1474</v>
      </c>
      <c r="E58" s="123"/>
      <c r="F58" s="124"/>
      <c r="G58" s="125" t="str">
        <f t="shared" si="9"/>
        <v>Not answered</v>
      </c>
      <c r="H58" s="130" t="str">
        <f t="shared" si="8"/>
        <v>-</v>
      </c>
    </row>
    <row r="59" spans="1:8" ht="75" customHeight="1" x14ac:dyDescent="0.3">
      <c r="A59" s="25" t="s">
        <v>609</v>
      </c>
      <c r="B59" s="32">
        <v>3</v>
      </c>
      <c r="C59" s="115" t="s">
        <v>1475</v>
      </c>
      <c r="D59" s="6" t="s">
        <v>1476</v>
      </c>
      <c r="E59" s="123"/>
      <c r="F59" s="124"/>
      <c r="G59" s="125" t="str">
        <f t="shared" ref="G59:G62" si="10">IF(E59="","Not answered", IF( AND(E59="STD",F59&lt;&gt;""), "STD answers with comments will be downgraded to P", IF( AND(E59="P",TRIM(F59)=""),"P(artial) answer needs comment", IF(AND(E59 = "TPS",F59=""), "TPS answer needs product in comments + cost", "Answered" ) ) ))</f>
        <v>Not answered</v>
      </c>
      <c r="H59" s="130" t="str">
        <f t="shared" si="8"/>
        <v>-</v>
      </c>
    </row>
    <row r="60" spans="1:8" ht="75" customHeight="1" x14ac:dyDescent="0.3">
      <c r="A60" s="25" t="s">
        <v>609</v>
      </c>
      <c r="B60" s="32">
        <v>3</v>
      </c>
      <c r="C60" s="29" t="s">
        <v>1477</v>
      </c>
      <c r="D60" s="6" t="s">
        <v>1478</v>
      </c>
      <c r="E60" s="123"/>
      <c r="F60" s="124"/>
      <c r="G60" s="125" t="str">
        <f t="shared" si="10"/>
        <v>Not answered</v>
      </c>
      <c r="H60" s="130" t="str">
        <f t="shared" si="8"/>
        <v>-</v>
      </c>
    </row>
    <row r="61" spans="1:8" ht="75" customHeight="1" x14ac:dyDescent="0.3">
      <c r="A61" s="25" t="s">
        <v>609</v>
      </c>
      <c r="B61" s="32">
        <v>3</v>
      </c>
      <c r="C61" s="29" t="s">
        <v>1479</v>
      </c>
      <c r="D61" s="6" t="s">
        <v>1480</v>
      </c>
      <c r="E61" s="123"/>
      <c r="F61" s="124"/>
      <c r="G61" s="125" t="str">
        <f t="shared" si="10"/>
        <v>Not answered</v>
      </c>
      <c r="H61" s="130" t="str">
        <f t="shared" si="8"/>
        <v>-</v>
      </c>
    </row>
    <row r="62" spans="1:8" ht="75" customHeight="1" x14ac:dyDescent="0.3">
      <c r="A62" s="25" t="s">
        <v>609</v>
      </c>
      <c r="B62" s="32">
        <v>3</v>
      </c>
      <c r="C62" s="29" t="s">
        <v>1481</v>
      </c>
      <c r="D62" s="6" t="s">
        <v>1482</v>
      </c>
      <c r="E62" s="123"/>
      <c r="F62" s="124"/>
      <c r="G62" s="125" t="str">
        <f t="shared" si="10"/>
        <v>Not answered</v>
      </c>
      <c r="H62" s="130" t="str">
        <f t="shared" si="8"/>
        <v>-</v>
      </c>
    </row>
    <row r="63" spans="1:8" ht="14.4" x14ac:dyDescent="0.3">
      <c r="A63" s="43"/>
      <c r="B63" s="44"/>
      <c r="C63" s="45"/>
      <c r="D63" s="137" t="s">
        <v>776</v>
      </c>
      <c r="E63" s="134"/>
      <c r="F63" s="45"/>
      <c r="G63" s="135"/>
      <c r="H63" s="136"/>
    </row>
    <row r="64" spans="1:8" ht="30" customHeight="1" x14ac:dyDescent="0.3">
      <c r="A64" s="25" t="s">
        <v>609</v>
      </c>
      <c r="B64" s="32">
        <v>3</v>
      </c>
      <c r="C64" s="29" t="s">
        <v>1483</v>
      </c>
      <c r="D64" s="6" t="s">
        <v>1484</v>
      </c>
      <c r="E64" s="123"/>
      <c r="F64" s="124"/>
      <c r="G64" s="125" t="str">
        <f t="shared" si="9"/>
        <v>Not answered</v>
      </c>
      <c r="H64" s="130" t="str">
        <f>IF(E64="", "-",VLOOKUP(E64,L:M,2,FALSE))</f>
        <v>-</v>
      </c>
    </row>
    <row r="65" spans="1:8" ht="45" customHeight="1" x14ac:dyDescent="0.3">
      <c r="A65" s="25" t="s">
        <v>609</v>
      </c>
      <c r="B65" s="32">
        <v>3</v>
      </c>
      <c r="C65" s="29" t="s">
        <v>1485</v>
      </c>
      <c r="D65" s="6" t="s">
        <v>1486</v>
      </c>
      <c r="E65" s="123"/>
      <c r="F65" s="124"/>
      <c r="G65" s="125" t="str">
        <f t="shared" si="9"/>
        <v>Not answered</v>
      </c>
      <c r="H65" s="130" t="str">
        <f>IF(E65="", "-",VLOOKUP(E65,L:M,2,FALSE))</f>
        <v>-</v>
      </c>
    </row>
    <row r="66" spans="1:8" ht="14.4" x14ac:dyDescent="0.3">
      <c r="A66" s="43"/>
      <c r="B66" s="45"/>
      <c r="C66" s="45"/>
      <c r="D66" s="137" t="s">
        <v>814</v>
      </c>
      <c r="E66" s="134"/>
      <c r="F66" s="45"/>
      <c r="G66" s="135"/>
      <c r="H66" s="136"/>
    </row>
    <row r="67" spans="1:8" ht="83.25" customHeight="1" x14ac:dyDescent="0.3">
      <c r="A67" s="25" t="s">
        <v>814</v>
      </c>
      <c r="B67" s="32">
        <v>4</v>
      </c>
      <c r="C67" s="29" t="s">
        <v>1487</v>
      </c>
      <c r="D67" s="6" t="s">
        <v>1488</v>
      </c>
      <c r="E67" s="123"/>
      <c r="F67" s="124"/>
      <c r="G67" s="125" t="str">
        <f t="shared" si="9"/>
        <v>Not answered</v>
      </c>
      <c r="H67" s="130" t="str">
        <f>IF(E67="", "-",VLOOKUP(E67,L:M,2,FALSE))</f>
        <v>-</v>
      </c>
    </row>
    <row r="68" spans="1:8" ht="60" customHeight="1" x14ac:dyDescent="0.3">
      <c r="A68" s="25" t="s">
        <v>814</v>
      </c>
      <c r="B68" s="32">
        <v>4</v>
      </c>
      <c r="C68" s="29" t="s">
        <v>1489</v>
      </c>
      <c r="D68" s="6" t="s">
        <v>1490</v>
      </c>
      <c r="E68" s="123"/>
      <c r="F68" s="124"/>
      <c r="G68" s="125" t="str">
        <f t="shared" si="9"/>
        <v>Not answered</v>
      </c>
      <c r="H68" s="130" t="str">
        <f>IF(E68="", "-",VLOOKUP(E68,L:M,2,FALSE))</f>
        <v>-</v>
      </c>
    </row>
    <row r="69" spans="1:8" ht="14.4" x14ac:dyDescent="0.3">
      <c r="A69" s="43"/>
      <c r="B69" s="44"/>
      <c r="C69" s="45"/>
      <c r="D69" s="137" t="s">
        <v>911</v>
      </c>
      <c r="E69" s="134"/>
      <c r="F69" s="45"/>
      <c r="G69" s="135"/>
      <c r="H69" s="136"/>
    </row>
    <row r="70" spans="1:8" ht="45" customHeight="1" x14ac:dyDescent="0.3">
      <c r="A70" s="25" t="s">
        <v>814</v>
      </c>
      <c r="B70" s="32">
        <v>4</v>
      </c>
      <c r="C70" s="29" t="s">
        <v>1491</v>
      </c>
      <c r="D70" s="8" t="s">
        <v>1492</v>
      </c>
      <c r="E70" s="123"/>
      <c r="F70" s="124"/>
      <c r="G70" s="125" t="str">
        <f t="shared" si="9"/>
        <v>Not answered</v>
      </c>
      <c r="H70" s="130" t="str">
        <f>IF(E70="", "-",VLOOKUP(E70,L:M,2,FALSE))</f>
        <v>-</v>
      </c>
    </row>
    <row r="71" spans="1:8" ht="14.4" x14ac:dyDescent="0.3">
      <c r="A71" s="43"/>
      <c r="B71" s="45"/>
      <c r="C71" s="45"/>
      <c r="D71" s="137" t="s">
        <v>960</v>
      </c>
      <c r="E71" s="134"/>
      <c r="F71" s="45"/>
      <c r="G71" s="135"/>
      <c r="H71" s="136"/>
    </row>
    <row r="72" spans="1:8" ht="45" customHeight="1" x14ac:dyDescent="0.3">
      <c r="A72" s="25" t="s">
        <v>960</v>
      </c>
      <c r="B72" s="32">
        <v>5</v>
      </c>
      <c r="C72" s="29" t="s">
        <v>1493</v>
      </c>
      <c r="D72" s="6" t="s">
        <v>1494</v>
      </c>
      <c r="E72" s="123"/>
      <c r="F72" s="124"/>
      <c r="G72" s="125" t="str">
        <f t="shared" si="9"/>
        <v>Not answered</v>
      </c>
      <c r="H72" s="130" t="str">
        <f t="shared" ref="H72:H86" si="11">IF(E72="", "-",VLOOKUP(E72,L:M,2,FALSE))</f>
        <v>-</v>
      </c>
    </row>
    <row r="73" spans="1:8" ht="45" customHeight="1" x14ac:dyDescent="0.3">
      <c r="A73" s="25" t="s">
        <v>960</v>
      </c>
      <c r="B73" s="32">
        <v>5</v>
      </c>
      <c r="C73" s="29" t="s">
        <v>1495</v>
      </c>
      <c r="D73" s="6" t="s">
        <v>1496</v>
      </c>
      <c r="E73" s="123"/>
      <c r="F73" s="124"/>
      <c r="G73" s="125" t="str">
        <f>IF(E73="","Not answered", IF( AND(E73="STD",F73&lt;&gt;""), "STD answers with comments will be downgraded to P", IF( AND(E73="P",TRIM(F73)=""),"P(artial) answer needs comment", IF(AND(E73 = "TPS",F73=""), "TPS answer needs product in comments + cost", "Answered" ) ) ))</f>
        <v>Not answered</v>
      </c>
      <c r="H73" s="130" t="str">
        <f t="shared" si="11"/>
        <v>-</v>
      </c>
    </row>
    <row r="74" spans="1:8" ht="45" customHeight="1" x14ac:dyDescent="0.3">
      <c r="A74" s="25" t="s">
        <v>960</v>
      </c>
      <c r="B74" s="32">
        <v>5</v>
      </c>
      <c r="C74" s="29" t="s">
        <v>1497</v>
      </c>
      <c r="D74" s="6" t="s">
        <v>1498</v>
      </c>
      <c r="E74" s="123"/>
      <c r="F74" s="124"/>
      <c r="G74" s="125" t="str">
        <f>IF(E74="","Not answered", IF( AND(E74="STD",F74&lt;&gt;""), "STD answers with comments will be downgraded to P", IF( AND(E74="P",TRIM(F74)=""),"P(artial) answer needs comment", IF(AND(E74 = "TPS",F74=""), "TPS answer needs product in comments + cost", "Answered" ) ) ))</f>
        <v>Not answered</v>
      </c>
      <c r="H74" s="130" t="str">
        <f t="shared" si="11"/>
        <v>-</v>
      </c>
    </row>
    <row r="75" spans="1:8" ht="45" customHeight="1" x14ac:dyDescent="0.3">
      <c r="A75" s="25" t="s">
        <v>960</v>
      </c>
      <c r="B75" s="32">
        <v>5</v>
      </c>
      <c r="C75" s="29" t="s">
        <v>1499</v>
      </c>
      <c r="D75" s="6" t="s">
        <v>1500</v>
      </c>
      <c r="E75" s="123"/>
      <c r="F75" s="124"/>
      <c r="G75" s="125" t="str">
        <f t="shared" ref="G75" si="12">IF(E75="","Not answered", IF( AND(E75="STD",F75&lt;&gt;""), "STD answers with comments will be downgraded to P", IF( AND(E75="P",TRIM(F75)=""),"P(artial) answer needs comment", IF(AND(E75 = "TPS",F75=""), "TPS answer needs product in comments + cost", "Answered" ) ) ))</f>
        <v>Not answered</v>
      </c>
      <c r="H75" s="130" t="str">
        <f t="shared" si="11"/>
        <v>-</v>
      </c>
    </row>
    <row r="76" spans="1:8" ht="45" customHeight="1" x14ac:dyDescent="0.3">
      <c r="A76" s="25" t="s">
        <v>960</v>
      </c>
      <c r="B76" s="32">
        <v>5</v>
      </c>
      <c r="C76" s="29" t="s">
        <v>1501</v>
      </c>
      <c r="D76" s="6" t="s">
        <v>1502</v>
      </c>
      <c r="E76" s="123"/>
      <c r="F76" s="124"/>
      <c r="G76" s="125" t="str">
        <f t="shared" si="9"/>
        <v>Not answered</v>
      </c>
      <c r="H76" s="130" t="str">
        <f t="shared" si="11"/>
        <v>-</v>
      </c>
    </row>
    <row r="77" spans="1:8" ht="45" customHeight="1" x14ac:dyDescent="0.3">
      <c r="A77" s="25" t="s">
        <v>960</v>
      </c>
      <c r="B77" s="32">
        <v>5</v>
      </c>
      <c r="C77" s="29" t="s">
        <v>1503</v>
      </c>
      <c r="D77" s="6" t="s">
        <v>1504</v>
      </c>
      <c r="E77" s="123"/>
      <c r="F77" s="124"/>
      <c r="G77" s="125" t="str">
        <f t="shared" si="9"/>
        <v>Not answered</v>
      </c>
      <c r="H77" s="130" t="str">
        <f t="shared" si="11"/>
        <v>-</v>
      </c>
    </row>
    <row r="78" spans="1:8" ht="45" customHeight="1" x14ac:dyDescent="0.3">
      <c r="A78" s="25" t="s">
        <v>960</v>
      </c>
      <c r="B78" s="32">
        <v>5</v>
      </c>
      <c r="C78" s="29" t="s">
        <v>1505</v>
      </c>
      <c r="D78" s="6" t="s">
        <v>1506</v>
      </c>
      <c r="E78" s="123"/>
      <c r="F78" s="124"/>
      <c r="G78" s="125" t="str">
        <f t="shared" ref="G78:G95" si="13">IF(E78="","Not answered", IF( AND(E78="STD",F78&lt;&gt;""), "STD answers with comments will be downgraded to P", IF( AND(E78="P",TRIM(F78)=""),"P(artial) answer needs comment", IF(AND(E78 = "TPS",F78=""), "TPS answer needs product in comments + cost", "Answered" ) ) ))</f>
        <v>Not answered</v>
      </c>
      <c r="H78" s="130" t="str">
        <f t="shared" si="11"/>
        <v>-</v>
      </c>
    </row>
    <row r="79" spans="1:8" ht="331.2" x14ac:dyDescent="0.3">
      <c r="A79" s="25" t="s">
        <v>960</v>
      </c>
      <c r="B79" s="32">
        <v>5</v>
      </c>
      <c r="C79" s="29" t="s">
        <v>1507</v>
      </c>
      <c r="D79" s="6" t="s">
        <v>1508</v>
      </c>
      <c r="E79" s="123"/>
      <c r="F79" s="124"/>
      <c r="G79" s="125" t="str">
        <f t="shared" ref="G79:G82" si="14">IF(E79="","Not answered", IF( AND(E79="STD",F79&lt;&gt;""), "STD answers with comments will be downgraded to P", IF( AND(E79="P",TRIM(F79)=""),"P(artial) answer needs comment", IF(AND(E79 = "TPS",F79=""), "TPS answer needs product in comments + cost", "Answered" ) ) ))</f>
        <v>Not answered</v>
      </c>
      <c r="H79" s="130" t="str">
        <f t="shared" si="11"/>
        <v>-</v>
      </c>
    </row>
    <row r="80" spans="1:8" ht="43.2" x14ac:dyDescent="0.3">
      <c r="A80" s="25" t="s">
        <v>960</v>
      </c>
      <c r="B80" s="32">
        <v>5</v>
      </c>
      <c r="C80" s="29" t="s">
        <v>1509</v>
      </c>
      <c r="D80" s="6" t="s">
        <v>1510</v>
      </c>
      <c r="E80" s="123"/>
      <c r="F80" s="124"/>
      <c r="G80" s="125" t="str">
        <f t="shared" si="14"/>
        <v>Not answered</v>
      </c>
      <c r="H80" s="130" t="str">
        <f t="shared" si="11"/>
        <v>-</v>
      </c>
    </row>
    <row r="81" spans="1:8" ht="43.2" x14ac:dyDescent="0.3">
      <c r="A81" s="25" t="s">
        <v>960</v>
      </c>
      <c r="B81" s="32">
        <v>5</v>
      </c>
      <c r="C81" s="29" t="s">
        <v>1511</v>
      </c>
      <c r="D81" s="6" t="s">
        <v>1512</v>
      </c>
      <c r="E81" s="123"/>
      <c r="F81" s="124"/>
      <c r="G81" s="125" t="str">
        <f t="shared" si="14"/>
        <v>Not answered</v>
      </c>
      <c r="H81" s="130" t="str">
        <f t="shared" si="11"/>
        <v>-</v>
      </c>
    </row>
    <row r="82" spans="1:8" ht="57.6" x14ac:dyDescent="0.3">
      <c r="A82" s="25" t="s">
        <v>960</v>
      </c>
      <c r="B82" s="32">
        <v>5</v>
      </c>
      <c r="C82" s="29" t="s">
        <v>1513</v>
      </c>
      <c r="D82" s="6" t="s">
        <v>1514</v>
      </c>
      <c r="E82" s="123"/>
      <c r="F82" s="124"/>
      <c r="G82" s="125" t="str">
        <f t="shared" si="14"/>
        <v>Not answered</v>
      </c>
      <c r="H82" s="130" t="str">
        <f t="shared" si="11"/>
        <v>-</v>
      </c>
    </row>
    <row r="83" spans="1:8" ht="72" x14ac:dyDescent="0.3">
      <c r="A83" s="25" t="s">
        <v>960</v>
      </c>
      <c r="B83" s="32">
        <v>5</v>
      </c>
      <c r="C83" s="29" t="s">
        <v>1515</v>
      </c>
      <c r="D83" s="6" t="s">
        <v>1516</v>
      </c>
      <c r="E83" s="123"/>
      <c r="F83" s="124"/>
      <c r="G83" s="125" t="str">
        <f t="shared" ref="G83" si="15">IF(E83="","Not answered", IF( AND(E83="STD",F83&lt;&gt;""), "STD answers with comments will be downgraded to P", IF( AND(E83="P",TRIM(F83)=""),"P(artial) answer needs comment", IF(AND(E83 = "TPS",F83=""), "TPS answer needs product in comments + cost", "Answered" ) ) ))</f>
        <v>Not answered</v>
      </c>
      <c r="H83" s="130" t="str">
        <f t="shared" si="11"/>
        <v>-</v>
      </c>
    </row>
    <row r="84" spans="1:8" ht="43.2" x14ac:dyDescent="0.3">
      <c r="A84" s="25" t="s">
        <v>960</v>
      </c>
      <c r="B84" s="32">
        <v>5</v>
      </c>
      <c r="C84" s="29" t="s">
        <v>1517</v>
      </c>
      <c r="D84" s="10" t="s">
        <v>1518</v>
      </c>
      <c r="E84" s="123"/>
      <c r="F84" s="124"/>
      <c r="G84" s="125" t="str">
        <f t="shared" ref="G84:G86" si="16">IF(E84="","Not answered", IF( AND(E84="STD",F84&lt;&gt;""), "STD answers with comments will be downgraded to P", IF( AND(E84="P",TRIM(F84)=""),"P(artial) answer needs comment", IF(AND(E84 = "TPS",F84=""), "TPS answer needs product in comments + cost", "Answered" ) ) ))</f>
        <v>Not answered</v>
      </c>
      <c r="H84" s="130" t="str">
        <f t="shared" si="11"/>
        <v>-</v>
      </c>
    </row>
    <row r="85" spans="1:8" ht="72" x14ac:dyDescent="0.3">
      <c r="A85" s="25" t="s">
        <v>960</v>
      </c>
      <c r="B85" s="32">
        <v>5</v>
      </c>
      <c r="C85" s="29" t="s">
        <v>1519</v>
      </c>
      <c r="D85" s="10" t="s">
        <v>1520</v>
      </c>
      <c r="E85" s="123"/>
      <c r="F85" s="124"/>
      <c r="G85" s="125" t="str">
        <f t="shared" si="16"/>
        <v>Not answered</v>
      </c>
      <c r="H85" s="130" t="str">
        <f t="shared" si="11"/>
        <v>-</v>
      </c>
    </row>
    <row r="86" spans="1:8" ht="57.6" x14ac:dyDescent="0.3">
      <c r="A86" s="25" t="s">
        <v>960</v>
      </c>
      <c r="B86" s="32">
        <v>5</v>
      </c>
      <c r="C86" s="29" t="s">
        <v>1521</v>
      </c>
      <c r="D86" s="6" t="s">
        <v>1522</v>
      </c>
      <c r="E86" s="123"/>
      <c r="F86" s="124"/>
      <c r="G86" s="125" t="str">
        <f t="shared" si="16"/>
        <v>Not answered</v>
      </c>
      <c r="H86" s="130" t="str">
        <f t="shared" si="11"/>
        <v>-</v>
      </c>
    </row>
    <row r="87" spans="1:8" ht="14.4" x14ac:dyDescent="0.3">
      <c r="A87" s="43"/>
      <c r="B87" s="45"/>
      <c r="C87" s="45"/>
      <c r="D87" s="137" t="s">
        <v>1124</v>
      </c>
      <c r="E87" s="134"/>
      <c r="F87" s="45"/>
      <c r="G87" s="135"/>
      <c r="H87" s="136"/>
    </row>
    <row r="88" spans="1:8" ht="45" customHeight="1" x14ac:dyDescent="0.3">
      <c r="A88" s="25" t="s">
        <v>1124</v>
      </c>
      <c r="B88" s="32">
        <v>6</v>
      </c>
      <c r="C88" s="29" t="s">
        <v>1523</v>
      </c>
      <c r="D88" s="6" t="s">
        <v>1524</v>
      </c>
      <c r="E88" s="123"/>
      <c r="F88" s="124"/>
      <c r="G88" s="125" t="str">
        <f t="shared" si="13"/>
        <v>Not answered</v>
      </c>
      <c r="H88" s="130" t="str">
        <f>IF(E88="", "-",VLOOKUP(E88,L:M,2,FALSE))</f>
        <v>-</v>
      </c>
    </row>
    <row r="89" spans="1:8" ht="172.8" x14ac:dyDescent="0.3">
      <c r="A89" s="25" t="s">
        <v>1124</v>
      </c>
      <c r="B89" s="32">
        <v>6</v>
      </c>
      <c r="C89" s="29" t="s">
        <v>1525</v>
      </c>
      <c r="D89" s="6" t="s">
        <v>1526</v>
      </c>
      <c r="E89" s="123"/>
      <c r="F89" s="124"/>
      <c r="G89" s="125" t="str">
        <f t="shared" ref="G89" si="17">IF(E89="","Not answered", IF( AND(E89="STD",F89&lt;&gt;""), "STD answers with comments will be downgraded to P", IF( AND(E89="P",TRIM(F89)=""),"P(artial) answer needs comment", IF(AND(E89 = "TPS",F89=""), "TPS answer needs product in comments + cost", "Answered" ) ) ))</f>
        <v>Not answered</v>
      </c>
      <c r="H89" s="130" t="str">
        <f>IF(E89="", "-",VLOOKUP(E89,L:M,2,FALSE))</f>
        <v>-</v>
      </c>
    </row>
    <row r="90" spans="1:8" ht="43.2" x14ac:dyDescent="0.3">
      <c r="A90" s="25" t="s">
        <v>1124</v>
      </c>
      <c r="B90" s="32">
        <v>6</v>
      </c>
      <c r="C90" s="29" t="s">
        <v>1527</v>
      </c>
      <c r="D90" s="6" t="s">
        <v>1528</v>
      </c>
      <c r="E90" s="123"/>
      <c r="F90" s="124"/>
      <c r="G90" s="125" t="str">
        <f t="shared" ref="G90:G91" si="18">IF(E90="","Not answered", IF( AND(E90="STD",F90&lt;&gt;""), "STD answers with comments will be downgraded to P", IF( AND(E90="P",TRIM(F90)=""),"P(artial) answer needs comment", IF(AND(E90 = "TPS",F90=""), "TPS answer needs product in comments + cost", "Answered" ) ) ))</f>
        <v>Not answered</v>
      </c>
      <c r="H90" s="130" t="str">
        <f>IF(E90="", "-",VLOOKUP(E90,L:M,2,FALSE))</f>
        <v>-</v>
      </c>
    </row>
    <row r="91" spans="1:8" ht="43.2" x14ac:dyDescent="0.3">
      <c r="A91" s="25" t="s">
        <v>1124</v>
      </c>
      <c r="B91" s="32">
        <v>6</v>
      </c>
      <c r="C91" s="29" t="s">
        <v>1529</v>
      </c>
      <c r="D91" s="6" t="s">
        <v>1530</v>
      </c>
      <c r="E91" s="123"/>
      <c r="F91" s="124"/>
      <c r="G91" s="125" t="str">
        <f t="shared" si="18"/>
        <v>Not answered</v>
      </c>
      <c r="H91" s="130" t="str">
        <f>IF(E91="", "-",VLOOKUP(E91,L:M,2,FALSE))</f>
        <v>-</v>
      </c>
    </row>
    <row r="92" spans="1:8" ht="14.4" x14ac:dyDescent="0.3">
      <c r="A92" s="43"/>
      <c r="B92" s="45"/>
      <c r="C92" s="45"/>
      <c r="D92" s="137" t="s">
        <v>1531</v>
      </c>
      <c r="E92" s="134"/>
      <c r="F92" s="45"/>
      <c r="G92" s="135"/>
      <c r="H92" s="136"/>
    </row>
    <row r="93" spans="1:8" ht="45" customHeight="1" x14ac:dyDescent="0.3">
      <c r="A93" s="25" t="s">
        <v>1222</v>
      </c>
      <c r="B93" s="32">
        <v>7</v>
      </c>
      <c r="C93" s="29" t="s">
        <v>1532</v>
      </c>
      <c r="D93" s="6" t="s">
        <v>1533</v>
      </c>
      <c r="E93" s="123"/>
      <c r="F93" s="124"/>
      <c r="G93" s="125" t="str">
        <f t="shared" si="13"/>
        <v>Not answered</v>
      </c>
      <c r="H93" s="130" t="str">
        <f>IF(E93="", "-",VLOOKUP(E93,L:M,2,FALSE))</f>
        <v>-</v>
      </c>
    </row>
    <row r="94" spans="1:8" ht="45" customHeight="1" x14ac:dyDescent="0.3">
      <c r="A94" s="25" t="s">
        <v>1222</v>
      </c>
      <c r="B94" s="32">
        <v>7</v>
      </c>
      <c r="C94" s="29" t="s">
        <v>1534</v>
      </c>
      <c r="D94" s="6" t="s">
        <v>1535</v>
      </c>
      <c r="E94" s="123"/>
      <c r="F94" s="124"/>
      <c r="G94" s="125" t="str">
        <f t="shared" si="13"/>
        <v>Not answered</v>
      </c>
      <c r="H94" s="130" t="str">
        <f>IF(E94="", "-",VLOOKUP(E94,L:M,2,FALSE))</f>
        <v>-</v>
      </c>
    </row>
    <row r="95" spans="1:8" ht="45" customHeight="1" x14ac:dyDescent="0.3">
      <c r="A95" s="25" t="s">
        <v>1222</v>
      </c>
      <c r="B95" s="32">
        <v>7</v>
      </c>
      <c r="C95" s="29" t="s">
        <v>1536</v>
      </c>
      <c r="D95" s="6" t="s">
        <v>1537</v>
      </c>
      <c r="E95" s="123"/>
      <c r="F95" s="124"/>
      <c r="G95" s="125" t="str">
        <f t="shared" si="13"/>
        <v>Not answered</v>
      </c>
      <c r="H95" s="130" t="str">
        <f>IF(E95="", "-",VLOOKUP(E95,L:M,2,FALSE))</f>
        <v>-</v>
      </c>
    </row>
    <row r="96" spans="1:8" ht="45" customHeight="1" x14ac:dyDescent="0.3">
      <c r="A96" s="25" t="s">
        <v>1222</v>
      </c>
      <c r="B96" s="32">
        <v>7</v>
      </c>
      <c r="C96" s="29" t="s">
        <v>1538</v>
      </c>
      <c r="D96" s="6" t="s">
        <v>1539</v>
      </c>
      <c r="E96" s="123"/>
      <c r="F96" s="124"/>
      <c r="G96" s="125" t="str">
        <f>IF(E96="","Not answered",    IF( AND(E96="STD",F96&lt;&gt;""), "STD answers with comments will be downgraded to P",    IF( AND(E96="P",TRIM(F96)=""),"P(artial) answer needs comment", IF(AND(E96 = "TPS",F96=""), "TPS answer needs product in comments + cost", "Answered"  )    )                                                     ))</f>
        <v>Not answered</v>
      </c>
      <c r="H96" s="130" t="str">
        <f>IF(E96="", "-",VLOOKUP(E96,L:M,2,FALSE))</f>
        <v>-</v>
      </c>
    </row>
    <row r="97" spans="1:8" ht="14.4" x14ac:dyDescent="0.3">
      <c r="A97" s="43"/>
      <c r="B97" s="44"/>
      <c r="C97" s="45"/>
      <c r="D97" s="137" t="s">
        <v>1259</v>
      </c>
      <c r="E97" s="134"/>
      <c r="F97" s="45"/>
      <c r="G97" s="135"/>
      <c r="H97" s="133"/>
    </row>
    <row r="98" spans="1:8" ht="45" customHeight="1" x14ac:dyDescent="0.3">
      <c r="A98" s="25" t="s">
        <v>1222</v>
      </c>
      <c r="B98" s="32">
        <v>7</v>
      </c>
      <c r="C98" s="29" t="s">
        <v>1540</v>
      </c>
      <c r="D98" s="6" t="s">
        <v>1541</v>
      </c>
      <c r="E98" s="123"/>
      <c r="F98" s="124"/>
      <c r="G98" s="125" t="str">
        <f t="shared" ref="G98" si="19">IF(E98="","Not answered", IF( AND(E98="STD",F98&lt;&gt;""), "STD answers with comments will be downgraded to P", IF( AND(E98="P",TRIM(F98)=""),"P(artial) answer needs comment", IF(AND(E98 = "TPS",F98=""), "TPS answer needs product in comments + cost", "Answered" ) ) ))</f>
        <v>Not answered</v>
      </c>
      <c r="H98" s="130" t="str">
        <f>IF(E98="", "-",VLOOKUP(E98,L:M,2,FALSE))</f>
        <v>-</v>
      </c>
    </row>
    <row r="99" spans="1:8" ht="14.4" x14ac:dyDescent="0.3">
      <c r="A99" s="43"/>
      <c r="B99" s="45"/>
      <c r="C99" s="45"/>
      <c r="D99" s="137" t="s">
        <v>1276</v>
      </c>
      <c r="E99" s="134"/>
      <c r="F99" s="45"/>
      <c r="G99" s="135"/>
      <c r="H99" s="136"/>
    </row>
    <row r="100" spans="1:8" ht="43.2" x14ac:dyDescent="0.3">
      <c r="A100" s="25" t="s">
        <v>1276</v>
      </c>
      <c r="B100" s="32">
        <v>8</v>
      </c>
      <c r="C100" s="29" t="s">
        <v>1542</v>
      </c>
      <c r="D100" s="6" t="s">
        <v>1543</v>
      </c>
      <c r="E100" s="123"/>
      <c r="F100" s="124"/>
      <c r="G100" s="125" t="str">
        <f t="shared" ref="G100:G110" si="20">IF(E100="","Not answered", IF( AND(E100="STD",F100&lt;&gt;""), "STD answers with comments will be downgraded to P", IF( AND(E100="P",TRIM(F100)=""),"P(artial) answer needs comment", IF(AND(E100 = "TPS",F100=""), "TPS answer needs product in comments + cost", "Answered" ) ) ))</f>
        <v>Not answered</v>
      </c>
      <c r="H100" s="130" t="str">
        <f t="shared" ref="H100:H106" si="21">IF(E100="", "-",VLOOKUP(E100,L:M,2,FALSE))</f>
        <v>-</v>
      </c>
    </row>
    <row r="101" spans="1:8" ht="43.2" x14ac:dyDescent="0.3">
      <c r="A101" s="25" t="s">
        <v>1276</v>
      </c>
      <c r="B101" s="32">
        <v>8</v>
      </c>
      <c r="C101" s="29" t="s">
        <v>1544</v>
      </c>
      <c r="D101" s="6" t="s">
        <v>1545</v>
      </c>
      <c r="E101" s="123"/>
      <c r="F101" s="124"/>
      <c r="G101" s="125" t="str">
        <f t="shared" ref="G101:G104" si="22">IF(E101="","Not answered", IF( AND(E101="STD",F101&lt;&gt;""), "STD answers with comments will be downgraded to P", IF( AND(E101="P",TRIM(F101)=""),"P(artial) answer needs comment", IF(AND(E101 = "TPS",F101=""), "TPS answer needs product in comments + cost", "Answered" ) ) ))</f>
        <v>Not answered</v>
      </c>
      <c r="H101" s="130" t="str">
        <f t="shared" si="21"/>
        <v>-</v>
      </c>
    </row>
    <row r="102" spans="1:8" ht="43.2" x14ac:dyDescent="0.3">
      <c r="A102" s="25" t="s">
        <v>1276</v>
      </c>
      <c r="B102" s="32">
        <v>8</v>
      </c>
      <c r="C102" s="29" t="s">
        <v>1546</v>
      </c>
      <c r="D102" s="6" t="s">
        <v>1547</v>
      </c>
      <c r="E102" s="123"/>
      <c r="F102" s="124"/>
      <c r="G102" s="125" t="str">
        <f t="shared" si="22"/>
        <v>Not answered</v>
      </c>
      <c r="H102" s="130" t="str">
        <f t="shared" si="21"/>
        <v>-</v>
      </c>
    </row>
    <row r="103" spans="1:8" ht="28.8" x14ac:dyDescent="0.3">
      <c r="A103" s="25" t="s">
        <v>1276</v>
      </c>
      <c r="B103" s="32">
        <v>8</v>
      </c>
      <c r="C103" s="29" t="s">
        <v>1548</v>
      </c>
      <c r="D103" s="6" t="s">
        <v>1549</v>
      </c>
      <c r="E103" s="123"/>
      <c r="F103" s="124"/>
      <c r="G103" s="125" t="str">
        <f t="shared" si="22"/>
        <v>Not answered</v>
      </c>
      <c r="H103" s="130" t="str">
        <f t="shared" si="21"/>
        <v>-</v>
      </c>
    </row>
    <row r="104" spans="1:8" ht="43.2" x14ac:dyDescent="0.3">
      <c r="A104" s="25" t="s">
        <v>1276</v>
      </c>
      <c r="B104" s="32">
        <v>8</v>
      </c>
      <c r="C104" s="29" t="s">
        <v>1550</v>
      </c>
      <c r="D104" s="6" t="s">
        <v>1551</v>
      </c>
      <c r="E104" s="123"/>
      <c r="F104" s="124"/>
      <c r="G104" s="125" t="str">
        <f t="shared" si="22"/>
        <v>Not answered</v>
      </c>
      <c r="H104" s="130" t="str">
        <f t="shared" si="21"/>
        <v>-</v>
      </c>
    </row>
    <row r="105" spans="1:8" ht="57.6" x14ac:dyDescent="0.3">
      <c r="A105" s="25" t="s">
        <v>1276</v>
      </c>
      <c r="B105" s="32">
        <v>8</v>
      </c>
      <c r="C105" s="29" t="s">
        <v>1552</v>
      </c>
      <c r="D105" s="6" t="s">
        <v>1553</v>
      </c>
      <c r="E105" s="123"/>
      <c r="F105" s="124"/>
      <c r="G105" s="125" t="str">
        <f t="shared" ref="G105" si="23">IF(E105="","Not answered", IF( AND(E105="STD",F105&lt;&gt;""), "STD answers with comments will be downgraded to P", IF( AND(E105="P",TRIM(F105)=""),"P(artial) answer needs comment", IF(AND(E105 = "TPS",F105=""), "TPS answer needs product in comments + cost", "Answered" ) ) ))</f>
        <v>Not answered</v>
      </c>
      <c r="H105" s="130" t="str">
        <f t="shared" si="21"/>
        <v>-</v>
      </c>
    </row>
    <row r="106" spans="1:8" ht="28.8" x14ac:dyDescent="0.3">
      <c r="A106" s="25" t="s">
        <v>1276</v>
      </c>
      <c r="B106" s="32">
        <v>8</v>
      </c>
      <c r="C106" s="29" t="s">
        <v>1554</v>
      </c>
      <c r="D106" s="6" t="s">
        <v>1555</v>
      </c>
      <c r="E106" s="123"/>
      <c r="F106" s="124"/>
      <c r="G106" s="125" t="str">
        <f t="shared" si="20"/>
        <v>Not answered</v>
      </c>
      <c r="H106" s="130" t="str">
        <f t="shared" si="21"/>
        <v>-</v>
      </c>
    </row>
    <row r="107" spans="1:8" ht="14.4" x14ac:dyDescent="0.3">
      <c r="A107" s="43"/>
      <c r="B107" s="44"/>
      <c r="C107" s="45"/>
      <c r="D107" s="139" t="s">
        <v>1329</v>
      </c>
      <c r="E107" s="134"/>
      <c r="F107" s="45"/>
      <c r="G107" s="135"/>
      <c r="H107" s="136"/>
    </row>
    <row r="108" spans="1:8" ht="86.4" x14ac:dyDescent="0.3">
      <c r="A108" s="25" t="s">
        <v>1276</v>
      </c>
      <c r="B108" s="32">
        <v>8</v>
      </c>
      <c r="C108" s="29" t="s">
        <v>1556</v>
      </c>
      <c r="D108" s="6" t="s">
        <v>1557</v>
      </c>
      <c r="E108" s="123"/>
      <c r="F108" s="124"/>
      <c r="G108" s="125" t="str">
        <f t="shared" si="20"/>
        <v>Not answered</v>
      </c>
      <c r="H108" s="130" t="str">
        <f>IF(E108="", "-",VLOOKUP(E108,L:M,2,FALSE))</f>
        <v>-</v>
      </c>
    </row>
    <row r="109" spans="1:8" ht="28.8" x14ac:dyDescent="0.3">
      <c r="A109" s="25" t="s">
        <v>1276</v>
      </c>
      <c r="B109" s="32">
        <v>8</v>
      </c>
      <c r="C109" s="29" t="s">
        <v>1558</v>
      </c>
      <c r="D109" s="6" t="s">
        <v>1559</v>
      </c>
      <c r="E109" s="123"/>
      <c r="F109" s="124"/>
      <c r="G109" s="125" t="str">
        <f t="shared" ref="G109" si="24">IF(E109="","Not answered", IF( AND(E109="STD",F109&lt;&gt;""), "STD answers with comments will be downgraded to P", IF( AND(E109="P",TRIM(F109)=""),"P(artial) answer needs comment", IF(AND(E109 = "TPS",F109=""), "TPS answer needs product in comments + cost", "Answered" ) ) ))</f>
        <v>Not answered</v>
      </c>
      <c r="H109" s="130" t="str">
        <f>IF(E109="", "-",VLOOKUP(E109,L:M,2,FALSE))</f>
        <v>-</v>
      </c>
    </row>
    <row r="110" spans="1:8" ht="134.25" customHeight="1" x14ac:dyDescent="0.3">
      <c r="A110" s="25" t="s">
        <v>1276</v>
      </c>
      <c r="B110" s="32">
        <v>8</v>
      </c>
      <c r="C110" s="29" t="s">
        <v>1560</v>
      </c>
      <c r="D110" s="102" t="s">
        <v>1561</v>
      </c>
      <c r="E110" s="123"/>
      <c r="F110" s="124"/>
      <c r="G110" s="125" t="str">
        <f t="shared" si="20"/>
        <v>Not answered</v>
      </c>
      <c r="H110" s="130" t="str">
        <f>IF(E110="", "-",VLOOKUP(E110,L:M,2,FALSE))</f>
        <v>-</v>
      </c>
    </row>
    <row r="111" spans="1:8" ht="14.4" x14ac:dyDescent="0.3">
      <c r="A111" s="43"/>
      <c r="B111" s="45"/>
      <c r="C111" s="45"/>
      <c r="D111" s="137" t="s">
        <v>1349</v>
      </c>
      <c r="E111" s="134"/>
      <c r="F111" s="45"/>
      <c r="G111" s="135"/>
      <c r="H111" s="136"/>
    </row>
    <row r="112" spans="1:8" ht="90" customHeight="1" x14ac:dyDescent="0.3">
      <c r="A112" s="25" t="s">
        <v>1349</v>
      </c>
      <c r="B112" s="32">
        <v>9</v>
      </c>
      <c r="C112" s="29" t="s">
        <v>1562</v>
      </c>
      <c r="D112" s="6" t="s">
        <v>1563</v>
      </c>
      <c r="E112" s="123"/>
      <c r="F112" s="124"/>
      <c r="G112" s="125" t="str">
        <f>IF(E112="","Not answered",    IF( AND(E112="STD",F112&lt;&gt;""), "STD answers with comments will be downgraded to P",    IF( AND(E112="P",TRIM(F112)=""),"P(artial) answer needs comment", IF(AND(E112 = "TPS",F112=""), "TPS answer needs product in comments + cost", "Answered"  )    )                                                     ))</f>
        <v>Not answered</v>
      </c>
      <c r="H112" s="130" t="str">
        <f t="shared" ref="H112:H148" si="25">IF(E112="", "-",VLOOKUP(E112,L:M,2,FALSE))</f>
        <v>-</v>
      </c>
    </row>
    <row r="113" spans="1:8" ht="28.8" x14ac:dyDescent="0.3">
      <c r="A113" s="25" t="s">
        <v>1349</v>
      </c>
      <c r="B113" s="32">
        <v>9</v>
      </c>
      <c r="C113" s="29" t="s">
        <v>1564</v>
      </c>
      <c r="D113" s="6" t="s">
        <v>1565</v>
      </c>
      <c r="E113" s="123"/>
      <c r="F113" s="124"/>
      <c r="G113" s="125" t="str">
        <f t="shared" ref="G113" si="26">IF(E113="","Not answered", IF( AND(E113="STD",F113&lt;&gt;""), "STD answers with comments will be downgraded to P", IF( AND(E113="P",TRIM(F113)=""),"P(artial) answer needs comment", IF(AND(E113 = "TPS",F113=""), "TPS answer needs product in comments + cost", "Answered" ) ) ))</f>
        <v>Not answered</v>
      </c>
      <c r="H113" s="130" t="str">
        <f t="shared" si="25"/>
        <v>-</v>
      </c>
    </row>
    <row r="114" spans="1:8" ht="43.2" x14ac:dyDescent="0.3">
      <c r="A114" s="25" t="s">
        <v>1349</v>
      </c>
      <c r="B114" s="32">
        <v>9</v>
      </c>
      <c r="C114" s="29" t="s">
        <v>1566</v>
      </c>
      <c r="D114" s="6" t="s">
        <v>1567</v>
      </c>
      <c r="E114" s="123"/>
      <c r="F114" s="124"/>
      <c r="G114" s="125" t="str">
        <f t="shared" ref="G114:G119" si="27">IF(E114="","Not answered", IF( AND(E114="STD",F114&lt;&gt;""), "STD answers with comments will be downgraded to P", IF( AND(E114="P",TRIM(F114)=""),"P(artial) answer needs comment", IF(AND(E114 = "TPS",F114=""), "TPS answer needs product in comments + cost", "Answered" ) ) ))</f>
        <v>Not answered</v>
      </c>
      <c r="H114" s="130" t="str">
        <f t="shared" si="25"/>
        <v>-</v>
      </c>
    </row>
    <row r="115" spans="1:8" ht="43.2" x14ac:dyDescent="0.3">
      <c r="A115" s="25" t="s">
        <v>1349</v>
      </c>
      <c r="B115" s="32">
        <v>9</v>
      </c>
      <c r="C115" s="116" t="s">
        <v>1568</v>
      </c>
      <c r="D115" s="6" t="s">
        <v>1569</v>
      </c>
      <c r="E115" s="123"/>
      <c r="F115" s="124"/>
      <c r="G115" s="125" t="str">
        <f t="shared" si="27"/>
        <v>Not answered</v>
      </c>
      <c r="H115" s="130" t="str">
        <f t="shared" si="25"/>
        <v>-</v>
      </c>
    </row>
    <row r="116" spans="1:8" ht="57.6" x14ac:dyDescent="0.3">
      <c r="A116" s="25" t="s">
        <v>1349</v>
      </c>
      <c r="B116" s="32">
        <v>9</v>
      </c>
      <c r="C116" s="116" t="s">
        <v>1570</v>
      </c>
      <c r="D116" s="6" t="s">
        <v>1571</v>
      </c>
      <c r="E116" s="123"/>
      <c r="F116" s="124"/>
      <c r="G116" s="125" t="str">
        <f t="shared" si="27"/>
        <v>Not answered</v>
      </c>
      <c r="H116" s="130" t="str">
        <f t="shared" si="25"/>
        <v>-</v>
      </c>
    </row>
    <row r="117" spans="1:8" ht="28.8" x14ac:dyDescent="0.3">
      <c r="A117" s="25" t="s">
        <v>1349</v>
      </c>
      <c r="B117" s="32">
        <v>9</v>
      </c>
      <c r="C117" s="116" t="s">
        <v>1572</v>
      </c>
      <c r="D117" s="6" t="s">
        <v>1573</v>
      </c>
      <c r="E117" s="123"/>
      <c r="F117" s="124"/>
      <c r="G117" s="125" t="str">
        <f t="shared" si="27"/>
        <v>Not answered</v>
      </c>
      <c r="H117" s="130" t="str">
        <f t="shared" si="25"/>
        <v>-</v>
      </c>
    </row>
    <row r="118" spans="1:8" ht="57.6" x14ac:dyDescent="0.3">
      <c r="A118" s="25" t="s">
        <v>1349</v>
      </c>
      <c r="B118" s="32">
        <v>9</v>
      </c>
      <c r="C118" s="116" t="s">
        <v>1574</v>
      </c>
      <c r="D118" s="6" t="s">
        <v>1575</v>
      </c>
      <c r="E118" s="123"/>
      <c r="F118" s="124"/>
      <c r="G118" s="125" t="str">
        <f t="shared" si="27"/>
        <v>Not answered</v>
      </c>
      <c r="H118" s="130" t="str">
        <f t="shared" si="25"/>
        <v>-</v>
      </c>
    </row>
    <row r="119" spans="1:8" ht="57.6" x14ac:dyDescent="0.3">
      <c r="A119" s="25" t="s">
        <v>1349</v>
      </c>
      <c r="B119" s="32">
        <v>9</v>
      </c>
      <c r="C119" s="116" t="s">
        <v>1576</v>
      </c>
      <c r="D119" s="6" t="s">
        <v>1577</v>
      </c>
      <c r="E119" s="123"/>
      <c r="F119" s="124"/>
      <c r="G119" s="125" t="str">
        <f t="shared" si="27"/>
        <v>Not answered</v>
      </c>
      <c r="H119" s="130" t="str">
        <f t="shared" si="25"/>
        <v>-</v>
      </c>
    </row>
    <row r="120" spans="1:8" ht="100.8" x14ac:dyDescent="0.3">
      <c r="A120" s="25" t="s">
        <v>1349</v>
      </c>
      <c r="B120" s="32">
        <v>9</v>
      </c>
      <c r="C120" s="116" t="s">
        <v>1578</v>
      </c>
      <c r="D120" s="6" t="s">
        <v>1579</v>
      </c>
      <c r="E120" s="123"/>
      <c r="F120" s="124"/>
      <c r="G120" s="125" t="str">
        <f t="shared" ref="G120:G138" si="28">IF(E120="","Not answered", IF( AND(E120="STD",F120&lt;&gt;""), "STD answers with comments will be downgraded to P", IF( AND(E120="P",TRIM(F120)=""),"P(artial) answer needs comment", IF(AND(E120 = "TPS",F120=""), "TPS answer needs product in comments + cost", "Answered" ) ) ))</f>
        <v>Not answered</v>
      </c>
      <c r="H120" s="130" t="str">
        <f t="shared" si="25"/>
        <v>-</v>
      </c>
    </row>
    <row r="121" spans="1:8" ht="72" x14ac:dyDescent="0.3">
      <c r="A121" s="25" t="s">
        <v>1349</v>
      </c>
      <c r="B121" s="32">
        <v>9</v>
      </c>
      <c r="C121" s="116" t="s">
        <v>1580</v>
      </c>
      <c r="D121" s="6" t="s">
        <v>1581</v>
      </c>
      <c r="E121" s="123"/>
      <c r="F121" s="124"/>
      <c r="G121" s="125" t="str">
        <f t="shared" si="28"/>
        <v>Not answered</v>
      </c>
      <c r="H121" s="130" t="str">
        <f t="shared" si="25"/>
        <v>-</v>
      </c>
    </row>
    <row r="122" spans="1:8" ht="57.6" x14ac:dyDescent="0.3">
      <c r="A122" s="25" t="s">
        <v>1349</v>
      </c>
      <c r="B122" s="32">
        <v>9</v>
      </c>
      <c r="C122" s="116" t="s">
        <v>1582</v>
      </c>
      <c r="D122" s="6" t="s">
        <v>1583</v>
      </c>
      <c r="E122" s="123"/>
      <c r="F122" s="124"/>
      <c r="G122" s="125" t="str">
        <f t="shared" si="28"/>
        <v>Not answered</v>
      </c>
      <c r="H122" s="130" t="str">
        <f t="shared" si="25"/>
        <v>-</v>
      </c>
    </row>
    <row r="123" spans="1:8" ht="57.6" x14ac:dyDescent="0.3">
      <c r="A123" s="25" t="s">
        <v>1349</v>
      </c>
      <c r="B123" s="32">
        <v>9</v>
      </c>
      <c r="C123" s="116" t="s">
        <v>1584</v>
      </c>
      <c r="D123" s="6" t="s">
        <v>1585</v>
      </c>
      <c r="E123" s="123"/>
      <c r="F123" s="124"/>
      <c r="G123" s="125" t="str">
        <f t="shared" si="28"/>
        <v>Not answered</v>
      </c>
      <c r="H123" s="130" t="str">
        <f t="shared" si="25"/>
        <v>-</v>
      </c>
    </row>
    <row r="124" spans="1:8" ht="57.6" x14ac:dyDescent="0.3">
      <c r="A124" s="25" t="s">
        <v>1349</v>
      </c>
      <c r="B124" s="32">
        <v>9</v>
      </c>
      <c r="C124" s="116" t="s">
        <v>1586</v>
      </c>
      <c r="D124" s="6" t="s">
        <v>1587</v>
      </c>
      <c r="E124" s="123"/>
      <c r="F124" s="124"/>
      <c r="G124" s="125" t="str">
        <f t="shared" si="28"/>
        <v>Not answered</v>
      </c>
      <c r="H124" s="130" t="str">
        <f t="shared" si="25"/>
        <v>-</v>
      </c>
    </row>
    <row r="125" spans="1:8" ht="57.6" x14ac:dyDescent="0.3">
      <c r="A125" s="25" t="s">
        <v>1349</v>
      </c>
      <c r="B125" s="32">
        <v>9</v>
      </c>
      <c r="C125" s="116" t="s">
        <v>1588</v>
      </c>
      <c r="D125" s="6" t="s">
        <v>1589</v>
      </c>
      <c r="E125" s="123"/>
      <c r="F125" s="124"/>
      <c r="G125" s="125" t="str">
        <f t="shared" si="28"/>
        <v>Not answered</v>
      </c>
      <c r="H125" s="130" t="str">
        <f t="shared" si="25"/>
        <v>-</v>
      </c>
    </row>
    <row r="126" spans="1:8" ht="43.2" x14ac:dyDescent="0.3">
      <c r="A126" s="25" t="s">
        <v>1349</v>
      </c>
      <c r="B126" s="32">
        <v>9</v>
      </c>
      <c r="C126" s="116" t="s">
        <v>1590</v>
      </c>
      <c r="D126" s="6" t="s">
        <v>1591</v>
      </c>
      <c r="E126" s="123"/>
      <c r="F126" s="124"/>
      <c r="G126" s="125" t="str">
        <f t="shared" si="28"/>
        <v>Not answered</v>
      </c>
      <c r="H126" s="130" t="str">
        <f t="shared" si="25"/>
        <v>-</v>
      </c>
    </row>
    <row r="127" spans="1:8" ht="43.2" x14ac:dyDescent="0.3">
      <c r="A127" s="25" t="s">
        <v>1349</v>
      </c>
      <c r="B127" s="32">
        <v>9</v>
      </c>
      <c r="C127" s="116" t="s">
        <v>1592</v>
      </c>
      <c r="D127" s="6" t="s">
        <v>1593</v>
      </c>
      <c r="E127" s="123"/>
      <c r="F127" s="124"/>
      <c r="G127" s="125" t="str">
        <f t="shared" si="28"/>
        <v>Not answered</v>
      </c>
      <c r="H127" s="130" t="str">
        <f t="shared" si="25"/>
        <v>-</v>
      </c>
    </row>
    <row r="128" spans="1:8" ht="43.2" x14ac:dyDescent="0.3">
      <c r="A128" s="25" t="s">
        <v>1349</v>
      </c>
      <c r="B128" s="32">
        <v>9</v>
      </c>
      <c r="C128" s="116" t="s">
        <v>1594</v>
      </c>
      <c r="D128" s="6" t="s">
        <v>1595</v>
      </c>
      <c r="E128" s="123"/>
      <c r="F128" s="124"/>
      <c r="G128" s="125" t="str">
        <f t="shared" si="28"/>
        <v>Not answered</v>
      </c>
      <c r="H128" s="130" t="str">
        <f t="shared" si="25"/>
        <v>-</v>
      </c>
    </row>
    <row r="129" spans="1:8" ht="28.8" x14ac:dyDescent="0.3">
      <c r="A129" s="25" t="s">
        <v>1349</v>
      </c>
      <c r="B129" s="32">
        <v>9</v>
      </c>
      <c r="C129" s="116" t="s">
        <v>1596</v>
      </c>
      <c r="D129" s="6" t="s">
        <v>1597</v>
      </c>
      <c r="E129" s="123"/>
      <c r="F129" s="124"/>
      <c r="G129" s="125" t="str">
        <f t="shared" si="28"/>
        <v>Not answered</v>
      </c>
      <c r="H129" s="130" t="str">
        <f t="shared" si="25"/>
        <v>-</v>
      </c>
    </row>
    <row r="130" spans="1:8" ht="43.2" x14ac:dyDescent="0.3">
      <c r="A130" s="25" t="s">
        <v>1349</v>
      </c>
      <c r="B130" s="32">
        <v>9</v>
      </c>
      <c r="C130" s="116" t="s">
        <v>1598</v>
      </c>
      <c r="D130" s="6" t="s">
        <v>1599</v>
      </c>
      <c r="E130" s="123"/>
      <c r="F130" s="124"/>
      <c r="G130" s="125" t="str">
        <f t="shared" si="28"/>
        <v>Not answered</v>
      </c>
      <c r="H130" s="130" t="str">
        <f t="shared" si="25"/>
        <v>-</v>
      </c>
    </row>
    <row r="131" spans="1:8" ht="57.6" x14ac:dyDescent="0.3">
      <c r="A131" s="25" t="s">
        <v>1349</v>
      </c>
      <c r="B131" s="32">
        <v>9</v>
      </c>
      <c r="C131" s="116" t="s">
        <v>1600</v>
      </c>
      <c r="D131" s="6" t="s">
        <v>1601</v>
      </c>
      <c r="E131" s="123"/>
      <c r="F131" s="124"/>
      <c r="G131" s="125" t="str">
        <f t="shared" si="28"/>
        <v>Not answered</v>
      </c>
      <c r="H131" s="130" t="str">
        <f t="shared" si="25"/>
        <v>-</v>
      </c>
    </row>
    <row r="132" spans="1:8" ht="43.2" x14ac:dyDescent="0.3">
      <c r="A132" s="25" t="s">
        <v>1349</v>
      </c>
      <c r="B132" s="32">
        <v>9</v>
      </c>
      <c r="C132" s="116" t="s">
        <v>1602</v>
      </c>
      <c r="D132" s="6" t="s">
        <v>1603</v>
      </c>
      <c r="E132" s="123"/>
      <c r="F132" s="124"/>
      <c r="G132" s="125" t="str">
        <f t="shared" si="28"/>
        <v>Not answered</v>
      </c>
      <c r="H132" s="130" t="str">
        <f t="shared" si="25"/>
        <v>-</v>
      </c>
    </row>
    <row r="133" spans="1:8" ht="57.6" x14ac:dyDescent="0.3">
      <c r="A133" s="25" t="s">
        <v>1349</v>
      </c>
      <c r="B133" s="32">
        <v>9</v>
      </c>
      <c r="C133" s="116" t="s">
        <v>1604</v>
      </c>
      <c r="D133" s="6" t="s">
        <v>1605</v>
      </c>
      <c r="E133" s="123"/>
      <c r="F133" s="124"/>
      <c r="G133" s="125" t="str">
        <f t="shared" si="28"/>
        <v>Not answered</v>
      </c>
      <c r="H133" s="130" t="str">
        <f t="shared" si="25"/>
        <v>-</v>
      </c>
    </row>
    <row r="134" spans="1:8" ht="57.6" x14ac:dyDescent="0.3">
      <c r="A134" s="25" t="s">
        <v>1349</v>
      </c>
      <c r="B134" s="32">
        <v>9</v>
      </c>
      <c r="C134" s="116" t="s">
        <v>1606</v>
      </c>
      <c r="D134" s="6" t="s">
        <v>1607</v>
      </c>
      <c r="E134" s="123"/>
      <c r="F134" s="124"/>
      <c r="G134" s="125" t="str">
        <f t="shared" si="28"/>
        <v>Not answered</v>
      </c>
      <c r="H134" s="130" t="str">
        <f t="shared" si="25"/>
        <v>-</v>
      </c>
    </row>
    <row r="135" spans="1:8" ht="43.2" x14ac:dyDescent="0.3">
      <c r="A135" s="25" t="s">
        <v>1349</v>
      </c>
      <c r="B135" s="32">
        <v>9</v>
      </c>
      <c r="C135" s="116" t="s">
        <v>1608</v>
      </c>
      <c r="D135" s="6" t="s">
        <v>1609</v>
      </c>
      <c r="E135" s="123"/>
      <c r="F135" s="124"/>
      <c r="G135" s="125" t="str">
        <f t="shared" si="28"/>
        <v>Not answered</v>
      </c>
      <c r="H135" s="130" t="str">
        <f t="shared" si="25"/>
        <v>-</v>
      </c>
    </row>
    <row r="136" spans="1:8" ht="28.8" x14ac:dyDescent="0.3">
      <c r="A136" s="25" t="s">
        <v>1349</v>
      </c>
      <c r="B136" s="32">
        <v>9</v>
      </c>
      <c r="C136" s="116" t="s">
        <v>1610</v>
      </c>
      <c r="D136" s="6" t="s">
        <v>1611</v>
      </c>
      <c r="E136" s="123"/>
      <c r="F136" s="124"/>
      <c r="G136" s="125" t="str">
        <f t="shared" si="28"/>
        <v>Not answered</v>
      </c>
      <c r="H136" s="130" t="str">
        <f t="shared" si="25"/>
        <v>-</v>
      </c>
    </row>
    <row r="137" spans="1:8" ht="72" x14ac:dyDescent="0.3">
      <c r="A137" s="25" t="s">
        <v>1349</v>
      </c>
      <c r="B137" s="32">
        <v>9</v>
      </c>
      <c r="C137" s="116" t="s">
        <v>1612</v>
      </c>
      <c r="D137" s="6" t="s">
        <v>1613</v>
      </c>
      <c r="E137" s="123"/>
      <c r="F137" s="124"/>
      <c r="G137" s="125" t="str">
        <f t="shared" si="28"/>
        <v>Not answered</v>
      </c>
      <c r="H137" s="130" t="str">
        <f t="shared" si="25"/>
        <v>-</v>
      </c>
    </row>
    <row r="138" spans="1:8" ht="72" x14ac:dyDescent="0.3">
      <c r="A138" s="25" t="s">
        <v>1349</v>
      </c>
      <c r="B138" s="32">
        <v>9</v>
      </c>
      <c r="C138" s="116" t="s">
        <v>1614</v>
      </c>
      <c r="D138" s="6" t="s">
        <v>1615</v>
      </c>
      <c r="E138" s="123"/>
      <c r="F138" s="124"/>
      <c r="G138" s="125" t="str">
        <f t="shared" si="28"/>
        <v>Not answered</v>
      </c>
      <c r="H138" s="130" t="str">
        <f t="shared" si="25"/>
        <v>-</v>
      </c>
    </row>
    <row r="139" spans="1:8" ht="43.2" x14ac:dyDescent="0.3">
      <c r="A139" s="25" t="s">
        <v>1349</v>
      </c>
      <c r="B139" s="32">
        <v>9</v>
      </c>
      <c r="C139" s="116" t="s">
        <v>1616</v>
      </c>
      <c r="D139" s="6" t="s">
        <v>1617</v>
      </c>
      <c r="E139" s="123"/>
      <c r="F139" s="124"/>
      <c r="G139" s="125" t="str">
        <f t="shared" ref="G139:G148" si="29">IF(E139="","Not answered", IF( AND(E139="STD",F139&lt;&gt;""), "STD answers with comments will be downgraded to P", IF( AND(E139="P",TRIM(F139)=""),"P(artial) answer needs comment", IF(AND(E139 = "TPS",F139=""), "TPS answer needs product in comments + cost", "Answered" ) ) ))</f>
        <v>Not answered</v>
      </c>
      <c r="H139" s="130" t="str">
        <f t="shared" si="25"/>
        <v>-</v>
      </c>
    </row>
    <row r="140" spans="1:8" ht="57.6" x14ac:dyDescent="0.3">
      <c r="A140" s="25" t="s">
        <v>1349</v>
      </c>
      <c r="B140" s="32">
        <v>9</v>
      </c>
      <c r="C140" s="116" t="s">
        <v>1618</v>
      </c>
      <c r="D140" s="6" t="s">
        <v>1619</v>
      </c>
      <c r="E140" s="123"/>
      <c r="F140" s="124"/>
      <c r="G140" s="125" t="str">
        <f t="shared" si="29"/>
        <v>Not answered</v>
      </c>
      <c r="H140" s="130" t="str">
        <f t="shared" si="25"/>
        <v>-</v>
      </c>
    </row>
    <row r="141" spans="1:8" ht="28.8" x14ac:dyDescent="0.3">
      <c r="A141" s="25" t="s">
        <v>1349</v>
      </c>
      <c r="B141" s="32">
        <v>9</v>
      </c>
      <c r="C141" s="116" t="s">
        <v>1620</v>
      </c>
      <c r="D141" s="6" t="s">
        <v>1621</v>
      </c>
      <c r="E141" s="123"/>
      <c r="F141" s="124"/>
      <c r="G141" s="125" t="str">
        <f t="shared" si="29"/>
        <v>Not answered</v>
      </c>
      <c r="H141" s="130" t="str">
        <f t="shared" si="25"/>
        <v>-</v>
      </c>
    </row>
    <row r="142" spans="1:8" ht="28.8" x14ac:dyDescent="0.3">
      <c r="A142" s="25" t="s">
        <v>1349</v>
      </c>
      <c r="B142" s="32">
        <v>9</v>
      </c>
      <c r="C142" s="116" t="s">
        <v>1622</v>
      </c>
      <c r="D142" s="6" t="s">
        <v>1623</v>
      </c>
      <c r="E142" s="123"/>
      <c r="F142" s="124"/>
      <c r="G142" s="125" t="str">
        <f t="shared" si="29"/>
        <v>Not answered</v>
      </c>
      <c r="H142" s="130" t="str">
        <f t="shared" si="25"/>
        <v>-</v>
      </c>
    </row>
    <row r="143" spans="1:8" ht="57.6" x14ac:dyDescent="0.3">
      <c r="A143" s="25" t="s">
        <v>1349</v>
      </c>
      <c r="B143" s="32">
        <v>9</v>
      </c>
      <c r="C143" s="116" t="s">
        <v>1624</v>
      </c>
      <c r="D143" s="6" t="s">
        <v>1625</v>
      </c>
      <c r="E143" s="123"/>
      <c r="F143" s="124"/>
      <c r="G143" s="125" t="str">
        <f t="shared" si="29"/>
        <v>Not answered</v>
      </c>
      <c r="H143" s="130" t="str">
        <f t="shared" si="25"/>
        <v>-</v>
      </c>
    </row>
    <row r="144" spans="1:8" ht="72" x14ac:dyDescent="0.3">
      <c r="A144" s="25" t="s">
        <v>1349</v>
      </c>
      <c r="B144" s="32">
        <v>9</v>
      </c>
      <c r="C144" s="116" t="s">
        <v>1626</v>
      </c>
      <c r="D144" s="6" t="s">
        <v>1627</v>
      </c>
      <c r="E144" s="123"/>
      <c r="F144" s="124"/>
      <c r="G144" s="125" t="str">
        <f t="shared" si="29"/>
        <v>Not answered</v>
      </c>
      <c r="H144" s="130" t="str">
        <f t="shared" si="25"/>
        <v>-</v>
      </c>
    </row>
    <row r="145" spans="1:8" ht="43.2" x14ac:dyDescent="0.3">
      <c r="A145" s="25" t="s">
        <v>1349</v>
      </c>
      <c r="B145" s="32">
        <v>9</v>
      </c>
      <c r="C145" s="116" t="s">
        <v>1628</v>
      </c>
      <c r="D145" s="6" t="s">
        <v>1629</v>
      </c>
      <c r="E145" s="123"/>
      <c r="F145" s="124"/>
      <c r="G145" s="125" t="str">
        <f t="shared" si="29"/>
        <v>Not answered</v>
      </c>
      <c r="H145" s="130" t="str">
        <f t="shared" si="25"/>
        <v>-</v>
      </c>
    </row>
    <row r="146" spans="1:8" ht="57.6" x14ac:dyDescent="0.3">
      <c r="A146" s="25" t="s">
        <v>1349</v>
      </c>
      <c r="B146" s="32">
        <v>9</v>
      </c>
      <c r="C146" s="116" t="s">
        <v>1630</v>
      </c>
      <c r="D146" s="6" t="s">
        <v>1631</v>
      </c>
      <c r="E146" s="123"/>
      <c r="F146" s="124"/>
      <c r="G146" s="125" t="str">
        <f t="shared" si="29"/>
        <v>Not answered</v>
      </c>
      <c r="H146" s="130" t="str">
        <f t="shared" si="25"/>
        <v>-</v>
      </c>
    </row>
    <row r="147" spans="1:8" ht="43.2" x14ac:dyDescent="0.3">
      <c r="A147" s="25" t="s">
        <v>1349</v>
      </c>
      <c r="B147" s="32">
        <v>9</v>
      </c>
      <c r="C147" s="116" t="s">
        <v>1632</v>
      </c>
      <c r="D147" s="6" t="s">
        <v>1633</v>
      </c>
      <c r="E147" s="123"/>
      <c r="F147" s="124"/>
      <c r="G147" s="125" t="str">
        <f t="shared" si="29"/>
        <v>Not answered</v>
      </c>
      <c r="H147" s="130" t="str">
        <f t="shared" si="25"/>
        <v>-</v>
      </c>
    </row>
    <row r="148" spans="1:8" ht="57.6" x14ac:dyDescent="0.3">
      <c r="A148" s="25" t="s">
        <v>1349</v>
      </c>
      <c r="B148" s="32">
        <v>9</v>
      </c>
      <c r="C148" s="116" t="s">
        <v>1634</v>
      </c>
      <c r="D148" s="6" t="s">
        <v>1635</v>
      </c>
      <c r="E148" s="123"/>
      <c r="F148" s="124"/>
      <c r="G148" s="125" t="str">
        <f t="shared" si="29"/>
        <v>Not answered</v>
      </c>
      <c r="H148" s="130" t="str">
        <f t="shared" si="25"/>
        <v>-</v>
      </c>
    </row>
    <row r="149" spans="1:8" ht="14.4" x14ac:dyDescent="0.3">
      <c r="A149" s="43"/>
      <c r="B149" s="45"/>
      <c r="C149" s="45"/>
      <c r="D149" s="137" t="s">
        <v>1636</v>
      </c>
      <c r="E149" s="134"/>
      <c r="F149" s="45"/>
      <c r="G149" s="135"/>
      <c r="H149" s="136"/>
    </row>
    <row r="150" spans="1:8" ht="57.6" x14ac:dyDescent="0.3">
      <c r="A150" s="26" t="s">
        <v>1636</v>
      </c>
      <c r="B150" s="30">
        <v>10</v>
      </c>
      <c r="C150" s="31" t="s">
        <v>1637</v>
      </c>
      <c r="D150" s="3" t="s">
        <v>1638</v>
      </c>
      <c r="E150" s="123"/>
      <c r="F150" s="124"/>
      <c r="G150" s="125" t="str">
        <f t="shared" ref="G150:G154" si="30">IF(E150="","Not answered", IF( AND(E150="STD",F150&lt;&gt;""), "STD answers with comments will be downgraded to P", IF( AND(E150="P",TRIM(F150)=""),"P(artial) answer needs comment", IF(AND(E150 = "TPS",F150=""), "TPS answer needs product in comments + cost", "Answered" ) ) ))</f>
        <v>Not answered</v>
      </c>
      <c r="H150" s="130" t="str">
        <f t="shared" ref="H150:H165" si="31">IF(E150="", "-",VLOOKUP(E150,L:M,2,FALSE))</f>
        <v>-</v>
      </c>
    </row>
    <row r="151" spans="1:8" ht="60" customHeight="1" x14ac:dyDescent="0.3">
      <c r="A151" s="25" t="s">
        <v>1636</v>
      </c>
      <c r="B151" s="32">
        <v>10</v>
      </c>
      <c r="C151" s="29" t="s">
        <v>1639</v>
      </c>
      <c r="D151" s="6" t="s">
        <v>1640</v>
      </c>
      <c r="E151" s="123"/>
      <c r="F151" s="124"/>
      <c r="G151" s="125" t="str">
        <f t="shared" si="30"/>
        <v>Not answered</v>
      </c>
      <c r="H151" s="130" t="str">
        <f t="shared" si="31"/>
        <v>-</v>
      </c>
    </row>
    <row r="152" spans="1:8" ht="60" customHeight="1" x14ac:dyDescent="0.3">
      <c r="A152" s="25" t="s">
        <v>1636</v>
      </c>
      <c r="B152" s="32">
        <v>10</v>
      </c>
      <c r="C152" s="29" t="s">
        <v>1641</v>
      </c>
      <c r="D152" s="6" t="s">
        <v>1642</v>
      </c>
      <c r="E152" s="123"/>
      <c r="F152" s="124"/>
      <c r="G152" s="125" t="str">
        <f t="shared" si="30"/>
        <v>Not answered</v>
      </c>
      <c r="H152" s="130" t="str">
        <f t="shared" si="31"/>
        <v>-</v>
      </c>
    </row>
    <row r="153" spans="1:8" ht="60" customHeight="1" x14ac:dyDescent="0.3">
      <c r="A153" s="25" t="s">
        <v>1636</v>
      </c>
      <c r="B153" s="32">
        <v>10</v>
      </c>
      <c r="C153" s="29" t="s">
        <v>1643</v>
      </c>
      <c r="D153" s="6" t="s">
        <v>1644</v>
      </c>
      <c r="E153" s="123"/>
      <c r="F153" s="124"/>
      <c r="G153" s="125" t="str">
        <f t="shared" si="30"/>
        <v>Not answered</v>
      </c>
      <c r="H153" s="130" t="str">
        <f t="shared" si="31"/>
        <v>-</v>
      </c>
    </row>
    <row r="154" spans="1:8" ht="60" customHeight="1" x14ac:dyDescent="0.3">
      <c r="A154" s="25" t="s">
        <v>1636</v>
      </c>
      <c r="B154" s="32">
        <v>10</v>
      </c>
      <c r="C154" s="29" t="s">
        <v>1645</v>
      </c>
      <c r="D154" s="6" t="s">
        <v>1646</v>
      </c>
      <c r="E154" s="123"/>
      <c r="F154" s="124"/>
      <c r="G154" s="125" t="str">
        <f t="shared" si="30"/>
        <v>Not answered</v>
      </c>
      <c r="H154" s="130" t="str">
        <f t="shared" si="31"/>
        <v>-</v>
      </c>
    </row>
    <row r="155" spans="1:8" ht="60" customHeight="1" x14ac:dyDescent="0.3">
      <c r="A155" s="25" t="s">
        <v>1636</v>
      </c>
      <c r="B155" s="32">
        <v>10</v>
      </c>
      <c r="C155" s="29" t="s">
        <v>1647</v>
      </c>
      <c r="D155" s="6" t="s">
        <v>1648</v>
      </c>
      <c r="E155" s="123"/>
      <c r="F155" s="124"/>
      <c r="G155" s="125" t="str">
        <f>IF(E155="","Not answered",    IF( AND(E155="STD",F155&lt;&gt;""), "STD answers with comments will be downgraded to P",    IF( AND(E155="P",TRIM(F155)=""),"P(artial) answer needs comment", IF(AND(E155 = "TPS",F155=""), "TPS answer needs product in comments + cost", "Answered"  )    )                                                     ))</f>
        <v>Not answered</v>
      </c>
      <c r="H155" s="130" t="str">
        <f t="shared" si="31"/>
        <v>-</v>
      </c>
    </row>
    <row r="156" spans="1:8" ht="60" customHeight="1" x14ac:dyDescent="0.3">
      <c r="A156" s="25" t="s">
        <v>1636</v>
      </c>
      <c r="B156" s="32">
        <v>10</v>
      </c>
      <c r="C156" s="29" t="s">
        <v>1649</v>
      </c>
      <c r="D156" s="6" t="s">
        <v>1650</v>
      </c>
      <c r="E156" s="123"/>
      <c r="F156" s="124"/>
      <c r="G156" s="125" t="str">
        <f>IF(E156="","Not answered", IF( AND(E156="STD",F156&lt;&gt;""), "STD answers with comments will be downgraded to P", IF( AND(E156="P",TRIM(F156)=""),"P(artial) answer needs comment", IF(AND(E156 = "TPS",F156=""), "TPS answer needs product in comments + cost", "Answered" ) ) ))</f>
        <v>Not answered</v>
      </c>
      <c r="H156" s="130" t="str">
        <f t="shared" si="31"/>
        <v>-</v>
      </c>
    </row>
    <row r="157" spans="1:8" ht="60" customHeight="1" x14ac:dyDescent="0.3">
      <c r="A157" s="25" t="s">
        <v>1636</v>
      </c>
      <c r="B157" s="32">
        <v>10</v>
      </c>
      <c r="C157" s="29" t="s">
        <v>1651</v>
      </c>
      <c r="D157" s="6" t="s">
        <v>1652</v>
      </c>
      <c r="E157" s="123"/>
      <c r="F157" s="124"/>
      <c r="G157" s="125" t="str">
        <f>IF(E157="","Not answered",    IF( AND(E157="STD",F157&lt;&gt;""), "STD answers with comments will be downgraded to P",    IF( AND(E157="P",TRIM(F157)=""),"P(artial) answer needs comment", IF(AND(E157 = "TPS",F157=""), "TPS answer needs product in comments + cost", "Answered"  )    )                                                     ))</f>
        <v>Not answered</v>
      </c>
      <c r="H157" s="130" t="str">
        <f t="shared" si="31"/>
        <v>-</v>
      </c>
    </row>
    <row r="158" spans="1:8" ht="60" customHeight="1" x14ac:dyDescent="0.3">
      <c r="A158" s="25" t="s">
        <v>1636</v>
      </c>
      <c r="B158" s="32">
        <v>10</v>
      </c>
      <c r="C158" s="29" t="s">
        <v>1653</v>
      </c>
      <c r="D158" s="6" t="s">
        <v>1654</v>
      </c>
      <c r="E158" s="123"/>
      <c r="F158" s="124"/>
      <c r="G158" s="125" t="str">
        <f t="shared" ref="G158:G190" si="32">IF(E158="","Not answered", IF( AND(E158="STD",F158&lt;&gt;""), "STD answers with comments will be downgraded to P", IF( AND(E158="P",TRIM(F158)=""),"P(artial) answer needs comment", IF(AND(E158 = "TPS",F158=""), "TPS answer needs product in comments + cost", "Answered" ) ) ))</f>
        <v>Not answered</v>
      </c>
      <c r="H158" s="130" t="str">
        <f t="shared" si="31"/>
        <v>-</v>
      </c>
    </row>
    <row r="159" spans="1:8" ht="60" customHeight="1" x14ac:dyDescent="0.3">
      <c r="A159" s="25" t="s">
        <v>1636</v>
      </c>
      <c r="B159" s="32">
        <v>10</v>
      </c>
      <c r="C159" s="29" t="s">
        <v>1655</v>
      </c>
      <c r="D159" s="6" t="s">
        <v>1656</v>
      </c>
      <c r="E159" s="123"/>
      <c r="F159" s="124"/>
      <c r="G159" s="125" t="str">
        <f t="shared" si="32"/>
        <v>Not answered</v>
      </c>
      <c r="H159" s="130" t="str">
        <f t="shared" si="31"/>
        <v>-</v>
      </c>
    </row>
    <row r="160" spans="1:8" ht="60" customHeight="1" x14ac:dyDescent="0.3">
      <c r="A160" s="25" t="s">
        <v>1636</v>
      </c>
      <c r="B160" s="32">
        <v>10</v>
      </c>
      <c r="C160" s="29" t="s">
        <v>1657</v>
      </c>
      <c r="D160" s="10" t="s">
        <v>1658</v>
      </c>
      <c r="E160" s="123"/>
      <c r="F160" s="124"/>
      <c r="G160" s="125" t="str">
        <f t="shared" si="32"/>
        <v>Not answered</v>
      </c>
      <c r="H160" s="130" t="str">
        <f t="shared" si="31"/>
        <v>-</v>
      </c>
    </row>
    <row r="161" spans="1:8" ht="60" customHeight="1" x14ac:dyDescent="0.3">
      <c r="A161" s="25" t="s">
        <v>1636</v>
      </c>
      <c r="B161" s="32">
        <v>10</v>
      </c>
      <c r="C161" s="29" t="s">
        <v>1659</v>
      </c>
      <c r="D161" s="6" t="s">
        <v>1660</v>
      </c>
      <c r="E161" s="123"/>
      <c r="F161" s="124"/>
      <c r="G161" s="125" t="str">
        <f t="shared" si="32"/>
        <v>Not answered</v>
      </c>
      <c r="H161" s="130" t="str">
        <f t="shared" si="31"/>
        <v>-</v>
      </c>
    </row>
    <row r="162" spans="1:8" ht="60" customHeight="1" x14ac:dyDescent="0.3">
      <c r="A162" s="25" t="s">
        <v>1636</v>
      </c>
      <c r="B162" s="32">
        <v>10</v>
      </c>
      <c r="C162" s="29" t="s">
        <v>1661</v>
      </c>
      <c r="D162" s="6" t="s">
        <v>1662</v>
      </c>
      <c r="E162" s="123"/>
      <c r="F162" s="124"/>
      <c r="G162" s="125" t="str">
        <f t="shared" si="32"/>
        <v>Not answered</v>
      </c>
      <c r="H162" s="130" t="str">
        <f t="shared" si="31"/>
        <v>-</v>
      </c>
    </row>
    <row r="163" spans="1:8" ht="60" customHeight="1" x14ac:dyDescent="0.3">
      <c r="A163" s="25" t="s">
        <v>1636</v>
      </c>
      <c r="B163" s="32">
        <v>10</v>
      </c>
      <c r="C163" s="29" t="s">
        <v>1663</v>
      </c>
      <c r="D163" s="6" t="s">
        <v>1664</v>
      </c>
      <c r="E163" s="123"/>
      <c r="F163" s="124"/>
      <c r="G163" s="125" t="str">
        <f t="shared" si="32"/>
        <v>Not answered</v>
      </c>
      <c r="H163" s="130" t="str">
        <f t="shared" si="31"/>
        <v>-</v>
      </c>
    </row>
    <row r="164" spans="1:8" ht="60" customHeight="1" x14ac:dyDescent="0.3">
      <c r="A164" s="25" t="s">
        <v>1636</v>
      </c>
      <c r="B164" s="32">
        <v>10</v>
      </c>
      <c r="C164" s="29" t="s">
        <v>1665</v>
      </c>
      <c r="D164" s="6" t="s">
        <v>1666</v>
      </c>
      <c r="E164" s="123"/>
      <c r="F164" s="124"/>
      <c r="G164" s="125" t="str">
        <f t="shared" si="32"/>
        <v>Not answered</v>
      </c>
      <c r="H164" s="130" t="str">
        <f t="shared" si="31"/>
        <v>-</v>
      </c>
    </row>
    <row r="165" spans="1:8" ht="60" customHeight="1" x14ac:dyDescent="0.3">
      <c r="A165" s="25" t="s">
        <v>1636</v>
      </c>
      <c r="B165" s="32">
        <v>10</v>
      </c>
      <c r="C165" s="29" t="s">
        <v>1667</v>
      </c>
      <c r="D165" s="6" t="s">
        <v>1668</v>
      </c>
      <c r="E165" s="123"/>
      <c r="F165" s="124"/>
      <c r="G165" s="125" t="str">
        <f t="shared" si="32"/>
        <v>Not answered</v>
      </c>
      <c r="H165" s="130" t="str">
        <f t="shared" si="31"/>
        <v>-</v>
      </c>
    </row>
    <row r="166" spans="1:8" ht="14.4" x14ac:dyDescent="0.3">
      <c r="A166" s="43"/>
      <c r="B166" s="44"/>
      <c r="C166" s="45"/>
      <c r="D166" s="137" t="s">
        <v>1358</v>
      </c>
      <c r="E166" s="134"/>
      <c r="F166" s="45"/>
      <c r="G166" s="135"/>
      <c r="H166" s="136"/>
    </row>
    <row r="167" spans="1:8" ht="75" customHeight="1" x14ac:dyDescent="0.3">
      <c r="A167" s="25" t="s">
        <v>1636</v>
      </c>
      <c r="B167" s="32">
        <v>10</v>
      </c>
      <c r="C167" s="29" t="s">
        <v>1669</v>
      </c>
      <c r="D167" s="6" t="s">
        <v>1670</v>
      </c>
      <c r="E167" s="123"/>
      <c r="F167" s="124"/>
      <c r="G167" s="125" t="str">
        <f t="shared" si="32"/>
        <v>Not answered</v>
      </c>
      <c r="H167" s="130" t="str">
        <f t="shared" ref="H167:H195" si="33">IF(E167="", "-",VLOOKUP(E167,L:M,2,FALSE))</f>
        <v>-</v>
      </c>
    </row>
    <row r="168" spans="1:8" ht="60" customHeight="1" x14ac:dyDescent="0.3">
      <c r="A168" s="25" t="s">
        <v>1636</v>
      </c>
      <c r="B168" s="32">
        <v>10</v>
      </c>
      <c r="C168" s="29" t="s">
        <v>1671</v>
      </c>
      <c r="D168" s="6" t="s">
        <v>1672</v>
      </c>
      <c r="E168" s="123"/>
      <c r="F168" s="124"/>
      <c r="G168" s="125" t="str">
        <f t="shared" si="32"/>
        <v>Not answered</v>
      </c>
      <c r="H168" s="130" t="str">
        <f t="shared" si="33"/>
        <v>-</v>
      </c>
    </row>
    <row r="169" spans="1:8" ht="60" customHeight="1" x14ac:dyDescent="0.3">
      <c r="A169" s="25" t="s">
        <v>1636</v>
      </c>
      <c r="B169" s="32">
        <v>10</v>
      </c>
      <c r="C169" s="29" t="s">
        <v>1673</v>
      </c>
      <c r="D169" s="6" t="s">
        <v>1674</v>
      </c>
      <c r="E169" s="123"/>
      <c r="F169" s="124"/>
      <c r="G169" s="125" t="str">
        <f t="shared" si="32"/>
        <v>Not answered</v>
      </c>
      <c r="H169" s="130" t="str">
        <f t="shared" si="33"/>
        <v>-</v>
      </c>
    </row>
    <row r="170" spans="1:8" ht="60" customHeight="1" x14ac:dyDescent="0.3">
      <c r="A170" s="25" t="s">
        <v>1636</v>
      </c>
      <c r="B170" s="32">
        <v>10</v>
      </c>
      <c r="C170" s="29" t="s">
        <v>1675</v>
      </c>
      <c r="D170" s="6" t="s">
        <v>1676</v>
      </c>
      <c r="E170" s="123"/>
      <c r="F170" s="124"/>
      <c r="G170" s="125" t="str">
        <f t="shared" si="32"/>
        <v>Not answered</v>
      </c>
      <c r="H170" s="130" t="str">
        <f t="shared" si="33"/>
        <v>-</v>
      </c>
    </row>
    <row r="171" spans="1:8" ht="60" customHeight="1" x14ac:dyDescent="0.3">
      <c r="A171" s="25" t="s">
        <v>1636</v>
      </c>
      <c r="B171" s="32">
        <v>10</v>
      </c>
      <c r="C171" s="29" t="s">
        <v>1677</v>
      </c>
      <c r="D171" s="6" t="s">
        <v>1678</v>
      </c>
      <c r="E171" s="123"/>
      <c r="F171" s="124"/>
      <c r="G171" s="125" t="str">
        <f t="shared" si="32"/>
        <v>Not answered</v>
      </c>
      <c r="H171" s="130" t="str">
        <f t="shared" si="33"/>
        <v>-</v>
      </c>
    </row>
    <row r="172" spans="1:8" ht="60" customHeight="1" x14ac:dyDescent="0.3">
      <c r="A172" s="25" t="s">
        <v>1636</v>
      </c>
      <c r="B172" s="32">
        <v>10</v>
      </c>
      <c r="C172" s="29" t="s">
        <v>1679</v>
      </c>
      <c r="D172" s="6" t="s">
        <v>1680</v>
      </c>
      <c r="E172" s="123"/>
      <c r="F172" s="124"/>
      <c r="G172" s="125" t="str">
        <f t="shared" si="32"/>
        <v>Not answered</v>
      </c>
      <c r="H172" s="130" t="str">
        <f t="shared" si="33"/>
        <v>-</v>
      </c>
    </row>
    <row r="173" spans="1:8" ht="60" customHeight="1" x14ac:dyDescent="0.3">
      <c r="A173" s="25" t="s">
        <v>1636</v>
      </c>
      <c r="B173" s="32">
        <v>10</v>
      </c>
      <c r="C173" s="29" t="s">
        <v>1681</v>
      </c>
      <c r="D173" s="6" t="s">
        <v>1682</v>
      </c>
      <c r="E173" s="123"/>
      <c r="F173" s="124"/>
      <c r="G173" s="125" t="str">
        <f t="shared" si="32"/>
        <v>Not answered</v>
      </c>
      <c r="H173" s="130" t="str">
        <f t="shared" si="33"/>
        <v>-</v>
      </c>
    </row>
    <row r="174" spans="1:8" ht="60" customHeight="1" x14ac:dyDescent="0.3">
      <c r="A174" s="25" t="s">
        <v>1636</v>
      </c>
      <c r="B174" s="32">
        <v>10</v>
      </c>
      <c r="C174" s="29" t="s">
        <v>1683</v>
      </c>
      <c r="D174" s="6" t="s">
        <v>1684</v>
      </c>
      <c r="E174" s="123"/>
      <c r="F174" s="124"/>
      <c r="G174" s="125" t="str">
        <f t="shared" si="32"/>
        <v>Not answered</v>
      </c>
      <c r="H174" s="130" t="str">
        <f t="shared" si="33"/>
        <v>-</v>
      </c>
    </row>
    <row r="175" spans="1:8" ht="60" customHeight="1" x14ac:dyDescent="0.3">
      <c r="A175" s="25" t="s">
        <v>1636</v>
      </c>
      <c r="B175" s="32">
        <v>10</v>
      </c>
      <c r="C175" s="29" t="s">
        <v>1685</v>
      </c>
      <c r="D175" s="6" t="s">
        <v>1686</v>
      </c>
      <c r="E175" s="123"/>
      <c r="F175" s="124"/>
      <c r="G175" s="125" t="str">
        <f t="shared" si="32"/>
        <v>Not answered</v>
      </c>
      <c r="H175" s="130" t="str">
        <f t="shared" si="33"/>
        <v>-</v>
      </c>
    </row>
    <row r="176" spans="1:8" ht="60" customHeight="1" x14ac:dyDescent="0.3">
      <c r="A176" s="25" t="s">
        <v>1636</v>
      </c>
      <c r="B176" s="32">
        <v>10</v>
      </c>
      <c r="C176" s="29" t="s">
        <v>1687</v>
      </c>
      <c r="D176" s="6" t="s">
        <v>1688</v>
      </c>
      <c r="E176" s="123"/>
      <c r="F176" s="124"/>
      <c r="G176" s="125" t="str">
        <f t="shared" si="32"/>
        <v>Not answered</v>
      </c>
      <c r="H176" s="130" t="str">
        <f t="shared" si="33"/>
        <v>-</v>
      </c>
    </row>
    <row r="177" spans="1:8" ht="60" customHeight="1" x14ac:dyDescent="0.3">
      <c r="A177" s="25" t="s">
        <v>1636</v>
      </c>
      <c r="B177" s="32">
        <v>10</v>
      </c>
      <c r="C177" s="29" t="s">
        <v>1689</v>
      </c>
      <c r="D177" s="6" t="s">
        <v>1690</v>
      </c>
      <c r="E177" s="123"/>
      <c r="F177" s="124"/>
      <c r="G177" s="125" t="str">
        <f t="shared" si="32"/>
        <v>Not answered</v>
      </c>
      <c r="H177" s="130" t="str">
        <f t="shared" si="33"/>
        <v>-</v>
      </c>
    </row>
    <row r="178" spans="1:8" ht="60" customHeight="1" x14ac:dyDescent="0.3">
      <c r="A178" s="25" t="s">
        <v>1636</v>
      </c>
      <c r="B178" s="32">
        <v>10</v>
      </c>
      <c r="C178" s="29" t="s">
        <v>1691</v>
      </c>
      <c r="D178" s="6" t="s">
        <v>1692</v>
      </c>
      <c r="E178" s="123"/>
      <c r="F178" s="124"/>
      <c r="G178" s="125" t="str">
        <f t="shared" si="32"/>
        <v>Not answered</v>
      </c>
      <c r="H178" s="130" t="str">
        <f t="shared" si="33"/>
        <v>-</v>
      </c>
    </row>
    <row r="179" spans="1:8" ht="60" customHeight="1" x14ac:dyDescent="0.3">
      <c r="A179" s="25" t="s">
        <v>1636</v>
      </c>
      <c r="B179" s="32">
        <v>10</v>
      </c>
      <c r="C179" s="29" t="s">
        <v>1693</v>
      </c>
      <c r="D179" s="6" t="s">
        <v>1694</v>
      </c>
      <c r="E179" s="123"/>
      <c r="F179" s="124"/>
      <c r="G179" s="125" t="str">
        <f t="shared" si="32"/>
        <v>Not answered</v>
      </c>
      <c r="H179" s="130" t="str">
        <f t="shared" si="33"/>
        <v>-</v>
      </c>
    </row>
    <row r="180" spans="1:8" ht="60" customHeight="1" x14ac:dyDescent="0.3">
      <c r="A180" s="25" t="s">
        <v>1636</v>
      </c>
      <c r="B180" s="32">
        <v>10</v>
      </c>
      <c r="C180" s="29" t="s">
        <v>1695</v>
      </c>
      <c r="D180" s="6" t="s">
        <v>1696</v>
      </c>
      <c r="E180" s="123"/>
      <c r="F180" s="124"/>
      <c r="G180" s="125" t="str">
        <f t="shared" si="32"/>
        <v>Not answered</v>
      </c>
      <c r="H180" s="130" t="str">
        <f t="shared" si="33"/>
        <v>-</v>
      </c>
    </row>
    <row r="181" spans="1:8" ht="60" customHeight="1" x14ac:dyDescent="0.3">
      <c r="A181" s="25" t="s">
        <v>1636</v>
      </c>
      <c r="B181" s="32">
        <v>10</v>
      </c>
      <c r="C181" s="29" t="s">
        <v>1697</v>
      </c>
      <c r="D181" s="6" t="s">
        <v>1698</v>
      </c>
      <c r="E181" s="123"/>
      <c r="F181" s="124"/>
      <c r="G181" s="125" t="str">
        <f t="shared" si="32"/>
        <v>Not answered</v>
      </c>
      <c r="H181" s="130" t="str">
        <f t="shared" si="33"/>
        <v>-</v>
      </c>
    </row>
    <row r="182" spans="1:8" ht="60" customHeight="1" x14ac:dyDescent="0.3">
      <c r="A182" s="25" t="s">
        <v>1636</v>
      </c>
      <c r="B182" s="32">
        <v>10</v>
      </c>
      <c r="C182" s="29" t="s">
        <v>1699</v>
      </c>
      <c r="D182" s="6" t="s">
        <v>1700</v>
      </c>
      <c r="E182" s="123"/>
      <c r="F182" s="124"/>
      <c r="G182" s="125" t="str">
        <f t="shared" si="32"/>
        <v>Not answered</v>
      </c>
      <c r="H182" s="130" t="str">
        <f t="shared" si="33"/>
        <v>-</v>
      </c>
    </row>
    <row r="183" spans="1:8" ht="60" customHeight="1" x14ac:dyDescent="0.3">
      <c r="A183" s="25" t="s">
        <v>1636</v>
      </c>
      <c r="B183" s="32">
        <v>10</v>
      </c>
      <c r="C183" s="29" t="s">
        <v>1701</v>
      </c>
      <c r="D183" s="6" t="s">
        <v>1702</v>
      </c>
      <c r="E183" s="123"/>
      <c r="F183" s="124"/>
      <c r="G183" s="125" t="str">
        <f t="shared" si="32"/>
        <v>Not answered</v>
      </c>
      <c r="H183" s="130" t="str">
        <f t="shared" si="33"/>
        <v>-</v>
      </c>
    </row>
    <row r="184" spans="1:8" ht="60" customHeight="1" x14ac:dyDescent="0.3">
      <c r="A184" s="25" t="s">
        <v>1636</v>
      </c>
      <c r="B184" s="32">
        <v>10</v>
      </c>
      <c r="C184" s="29" t="s">
        <v>1703</v>
      </c>
      <c r="D184" s="6" t="s">
        <v>1704</v>
      </c>
      <c r="E184" s="123"/>
      <c r="F184" s="124"/>
      <c r="G184" s="125" t="str">
        <f t="shared" si="32"/>
        <v>Not answered</v>
      </c>
      <c r="H184" s="130" t="str">
        <f t="shared" si="33"/>
        <v>-</v>
      </c>
    </row>
    <row r="185" spans="1:8" ht="60" customHeight="1" x14ac:dyDescent="0.3">
      <c r="A185" s="25" t="s">
        <v>1636</v>
      </c>
      <c r="B185" s="32">
        <v>10</v>
      </c>
      <c r="C185" s="29" t="s">
        <v>1705</v>
      </c>
      <c r="D185" s="6" t="s">
        <v>1706</v>
      </c>
      <c r="E185" s="123"/>
      <c r="F185" s="124"/>
      <c r="G185" s="125" t="str">
        <f t="shared" si="32"/>
        <v>Not answered</v>
      </c>
      <c r="H185" s="130" t="str">
        <f t="shared" si="33"/>
        <v>-</v>
      </c>
    </row>
    <row r="186" spans="1:8" ht="60" customHeight="1" x14ac:dyDescent="0.3">
      <c r="A186" s="25" t="s">
        <v>1636</v>
      </c>
      <c r="B186" s="32">
        <v>10</v>
      </c>
      <c r="C186" s="29" t="s">
        <v>1707</v>
      </c>
      <c r="D186" s="6" t="s">
        <v>1708</v>
      </c>
      <c r="E186" s="123"/>
      <c r="F186" s="124"/>
      <c r="G186" s="125" t="str">
        <f t="shared" si="32"/>
        <v>Not answered</v>
      </c>
      <c r="H186" s="130" t="str">
        <f t="shared" si="33"/>
        <v>-</v>
      </c>
    </row>
    <row r="187" spans="1:8" ht="60" customHeight="1" x14ac:dyDescent="0.3">
      <c r="A187" s="25" t="s">
        <v>1636</v>
      </c>
      <c r="B187" s="32">
        <v>10</v>
      </c>
      <c r="C187" s="29" t="s">
        <v>1709</v>
      </c>
      <c r="D187" s="6" t="s">
        <v>1710</v>
      </c>
      <c r="E187" s="123"/>
      <c r="F187" s="124"/>
      <c r="G187" s="125" t="str">
        <f t="shared" si="32"/>
        <v>Not answered</v>
      </c>
      <c r="H187" s="130" t="str">
        <f t="shared" si="33"/>
        <v>-</v>
      </c>
    </row>
    <row r="188" spans="1:8" ht="60" customHeight="1" x14ac:dyDescent="0.3">
      <c r="A188" s="25" t="s">
        <v>1636</v>
      </c>
      <c r="B188" s="32">
        <v>10</v>
      </c>
      <c r="C188" s="29" t="s">
        <v>1711</v>
      </c>
      <c r="D188" s="6" t="s">
        <v>1712</v>
      </c>
      <c r="E188" s="123"/>
      <c r="F188" s="124"/>
      <c r="G188" s="125" t="str">
        <f t="shared" si="32"/>
        <v>Not answered</v>
      </c>
      <c r="H188" s="130" t="str">
        <f t="shared" si="33"/>
        <v>-</v>
      </c>
    </row>
    <row r="189" spans="1:8" ht="60" customHeight="1" x14ac:dyDescent="0.3">
      <c r="A189" s="25" t="s">
        <v>1636</v>
      </c>
      <c r="B189" s="32">
        <v>10</v>
      </c>
      <c r="C189" s="29" t="s">
        <v>1713</v>
      </c>
      <c r="D189" s="6" t="s">
        <v>1714</v>
      </c>
      <c r="E189" s="123"/>
      <c r="F189" s="124"/>
      <c r="G189" s="125" t="str">
        <f t="shared" si="32"/>
        <v>Not answered</v>
      </c>
      <c r="H189" s="130" t="str">
        <f t="shared" si="33"/>
        <v>-</v>
      </c>
    </row>
    <row r="190" spans="1:8" ht="60" customHeight="1" x14ac:dyDescent="0.3">
      <c r="A190" s="25" t="s">
        <v>1636</v>
      </c>
      <c r="B190" s="32">
        <v>10</v>
      </c>
      <c r="C190" s="29" t="s">
        <v>1715</v>
      </c>
      <c r="D190" s="6" t="s">
        <v>1716</v>
      </c>
      <c r="E190" s="123"/>
      <c r="F190" s="124"/>
      <c r="G190" s="125" t="str">
        <f t="shared" si="32"/>
        <v>Not answered</v>
      </c>
      <c r="H190" s="130" t="str">
        <f t="shared" si="33"/>
        <v>-</v>
      </c>
    </row>
    <row r="191" spans="1:8" ht="60" customHeight="1" x14ac:dyDescent="0.3">
      <c r="A191" s="25" t="s">
        <v>1636</v>
      </c>
      <c r="B191" s="32">
        <v>10</v>
      </c>
      <c r="C191" s="29" t="s">
        <v>1717</v>
      </c>
      <c r="D191" s="6" t="s">
        <v>1718</v>
      </c>
      <c r="E191" s="123"/>
      <c r="F191" s="124"/>
      <c r="G191" s="125" t="str">
        <f t="shared" ref="G191:G193" si="34">IF(E191="","Not answered", IF( AND(E191="STD",F191&lt;&gt;""), "STD answers with comments will be downgraded to P", IF( AND(E191="P",TRIM(F191)=""),"P(artial) answer needs comment", IF(AND(E191 = "TPS",F191=""), "TPS answer needs product in comments + cost", "Answered" ) ) ))</f>
        <v>Not answered</v>
      </c>
      <c r="H191" s="130" t="str">
        <f t="shared" si="33"/>
        <v>-</v>
      </c>
    </row>
    <row r="192" spans="1:8" ht="60" customHeight="1" x14ac:dyDescent="0.3">
      <c r="A192" s="25" t="s">
        <v>1636</v>
      </c>
      <c r="B192" s="32">
        <v>10</v>
      </c>
      <c r="C192" s="29" t="s">
        <v>1719</v>
      </c>
      <c r="D192" s="6" t="s">
        <v>1720</v>
      </c>
      <c r="E192" s="123"/>
      <c r="F192" s="124"/>
      <c r="G192" s="125" t="str">
        <f t="shared" si="34"/>
        <v>Not answered</v>
      </c>
      <c r="H192" s="130" t="str">
        <f t="shared" si="33"/>
        <v>-</v>
      </c>
    </row>
    <row r="193" spans="1:8" ht="60" customHeight="1" x14ac:dyDescent="0.3">
      <c r="A193" s="25" t="s">
        <v>1636</v>
      </c>
      <c r="B193" s="32">
        <v>10</v>
      </c>
      <c r="C193" s="29" t="s">
        <v>1721</v>
      </c>
      <c r="D193" s="6" t="s">
        <v>1722</v>
      </c>
      <c r="E193" s="123"/>
      <c r="F193" s="124"/>
      <c r="G193" s="125" t="str">
        <f t="shared" si="34"/>
        <v>Not answered</v>
      </c>
      <c r="H193" s="130" t="str">
        <f t="shared" si="33"/>
        <v>-</v>
      </c>
    </row>
    <row r="194" spans="1:8" ht="60" customHeight="1" x14ac:dyDescent="0.3">
      <c r="A194" s="25" t="s">
        <v>1636</v>
      </c>
      <c r="B194" s="32">
        <v>10</v>
      </c>
      <c r="C194" s="29" t="s">
        <v>1723</v>
      </c>
      <c r="D194" s="6" t="s">
        <v>1724</v>
      </c>
      <c r="E194" s="123"/>
      <c r="F194" s="124"/>
      <c r="G194" s="125" t="str">
        <f>IF(E194="","Not answered", IF( AND(E194="STD",F194&lt;&gt;""), "STD answers with comments will be downgraded to P", IF( AND(E194="P",TRIM(F194)=""),"P(artial) answer needs comment", IF(AND(E194 = "TPS",F194=""), "TPS answer needs product in comments + cost", "Answered" ) ) ))</f>
        <v>Not answered</v>
      </c>
      <c r="H194" s="130" t="str">
        <f t="shared" si="33"/>
        <v>-</v>
      </c>
    </row>
    <row r="195" spans="1:8" ht="60" customHeight="1" x14ac:dyDescent="0.3">
      <c r="A195" s="25" t="s">
        <v>1636</v>
      </c>
      <c r="B195" s="32">
        <v>10</v>
      </c>
      <c r="C195" s="29" t="s">
        <v>1725</v>
      </c>
      <c r="D195" s="6" t="s">
        <v>1726</v>
      </c>
      <c r="E195" s="123"/>
      <c r="F195" s="124"/>
      <c r="G195" s="125" t="str">
        <f>IF(E195="","Not answered", IF( AND(E195="STD",F195&lt;&gt;""), "STD answers with comments will be downgraded to P", IF( AND(E195="P",TRIM(F195)=""),"P(artial) answer needs comment", IF(AND(E195 = "TPS",F195=""), "TPS answer needs product in comments + cost", "Answered" ) ) ))</f>
        <v>Not answered</v>
      </c>
      <c r="H195" s="130" t="str">
        <f t="shared" si="33"/>
        <v>-</v>
      </c>
    </row>
    <row r="196" spans="1:8" ht="14.4" x14ac:dyDescent="0.3">
      <c r="A196" s="43"/>
      <c r="B196" s="45"/>
      <c r="C196" s="45"/>
      <c r="D196" s="137" t="s">
        <v>1359</v>
      </c>
      <c r="E196" s="134"/>
      <c r="F196" s="45"/>
      <c r="G196" s="135"/>
      <c r="H196" s="136"/>
    </row>
    <row r="197" spans="1:8" ht="45" customHeight="1" x14ac:dyDescent="0.3">
      <c r="A197" s="25" t="s">
        <v>1359</v>
      </c>
      <c r="B197" s="32">
        <v>11</v>
      </c>
      <c r="C197" s="29" t="s">
        <v>1727</v>
      </c>
      <c r="D197" s="6" t="s">
        <v>1728</v>
      </c>
      <c r="E197" s="123"/>
      <c r="F197" s="124"/>
      <c r="G197" s="125" t="s">
        <v>1729</v>
      </c>
      <c r="H197" s="130" t="str">
        <f t="shared" ref="H197:H210" si="35">IF(E197="", "-",VLOOKUP(E197,L:M,2,FALSE))</f>
        <v>-</v>
      </c>
    </row>
    <row r="198" spans="1:8" ht="45" customHeight="1" x14ac:dyDescent="0.3">
      <c r="A198" s="25" t="s">
        <v>1359</v>
      </c>
      <c r="B198" s="32">
        <v>11</v>
      </c>
      <c r="C198" s="29" t="s">
        <v>1730</v>
      </c>
      <c r="D198" s="6" t="s">
        <v>1731</v>
      </c>
      <c r="E198" s="123"/>
      <c r="F198" s="124"/>
      <c r="G198" s="125" t="s">
        <v>1729</v>
      </c>
      <c r="H198" s="130" t="str">
        <f t="shared" si="35"/>
        <v>-</v>
      </c>
    </row>
    <row r="199" spans="1:8" ht="45" customHeight="1" x14ac:dyDescent="0.3">
      <c r="A199" s="25" t="s">
        <v>1359</v>
      </c>
      <c r="B199" s="32">
        <v>11</v>
      </c>
      <c r="C199" s="29" t="s">
        <v>1732</v>
      </c>
      <c r="D199" s="6" t="s">
        <v>1733</v>
      </c>
      <c r="E199" s="123"/>
      <c r="F199" s="124"/>
      <c r="G199" s="125" t="s">
        <v>1729</v>
      </c>
      <c r="H199" s="130" t="str">
        <f t="shared" si="35"/>
        <v>-</v>
      </c>
    </row>
    <row r="200" spans="1:8" ht="45" customHeight="1" x14ac:dyDescent="0.3">
      <c r="A200" s="25" t="s">
        <v>1359</v>
      </c>
      <c r="B200" s="32">
        <v>11</v>
      </c>
      <c r="C200" s="29" t="s">
        <v>1734</v>
      </c>
      <c r="D200" s="6" t="s">
        <v>1735</v>
      </c>
      <c r="E200" s="123"/>
      <c r="F200" s="124"/>
      <c r="G200" s="125" t="s">
        <v>1729</v>
      </c>
      <c r="H200" s="130" t="str">
        <f t="shared" si="35"/>
        <v>-</v>
      </c>
    </row>
    <row r="201" spans="1:8" ht="45" customHeight="1" x14ac:dyDescent="0.3">
      <c r="A201" s="25" t="s">
        <v>1359</v>
      </c>
      <c r="B201" s="32">
        <v>11</v>
      </c>
      <c r="C201" s="29" t="s">
        <v>1736</v>
      </c>
      <c r="D201" s="6" t="s">
        <v>1737</v>
      </c>
      <c r="E201" s="123"/>
      <c r="F201" s="124"/>
      <c r="G201" s="125" t="s">
        <v>1729</v>
      </c>
      <c r="H201" s="130" t="str">
        <f t="shared" si="35"/>
        <v>-</v>
      </c>
    </row>
    <row r="202" spans="1:8" ht="28.8" x14ac:dyDescent="0.3">
      <c r="A202" s="25" t="s">
        <v>1359</v>
      </c>
      <c r="B202" s="32">
        <v>11</v>
      </c>
      <c r="C202" s="29" t="s">
        <v>1738</v>
      </c>
      <c r="D202" s="6" t="s">
        <v>1739</v>
      </c>
      <c r="E202" s="123"/>
      <c r="F202" s="124"/>
      <c r="G202" s="125" t="s">
        <v>1729</v>
      </c>
      <c r="H202" s="130" t="str">
        <f t="shared" si="35"/>
        <v>-</v>
      </c>
    </row>
    <row r="203" spans="1:8" ht="45" customHeight="1" x14ac:dyDescent="0.3">
      <c r="A203" s="25" t="s">
        <v>1359</v>
      </c>
      <c r="B203" s="32">
        <v>11</v>
      </c>
      <c r="C203" s="29" t="s">
        <v>1740</v>
      </c>
      <c r="D203" s="6" t="s">
        <v>1741</v>
      </c>
      <c r="E203" s="123"/>
      <c r="F203" s="124"/>
      <c r="G203" s="125" t="s">
        <v>1729</v>
      </c>
      <c r="H203" s="130" t="str">
        <f t="shared" si="35"/>
        <v>-</v>
      </c>
    </row>
    <row r="204" spans="1:8" ht="45" customHeight="1" x14ac:dyDescent="0.3">
      <c r="A204" s="25" t="s">
        <v>1359</v>
      </c>
      <c r="B204" s="32">
        <v>11</v>
      </c>
      <c r="C204" s="29" t="s">
        <v>1742</v>
      </c>
      <c r="D204" s="6" t="s">
        <v>1743</v>
      </c>
      <c r="E204" s="123"/>
      <c r="F204" s="124"/>
      <c r="G204" s="125" t="s">
        <v>1729</v>
      </c>
      <c r="H204" s="130" t="str">
        <f t="shared" si="35"/>
        <v>-</v>
      </c>
    </row>
    <row r="205" spans="1:8" ht="45" customHeight="1" x14ac:dyDescent="0.3">
      <c r="A205" s="25" t="s">
        <v>1359</v>
      </c>
      <c r="B205" s="32">
        <v>11</v>
      </c>
      <c r="C205" s="29" t="s">
        <v>1744</v>
      </c>
      <c r="D205" s="6" t="s">
        <v>1745</v>
      </c>
      <c r="E205" s="123"/>
      <c r="F205" s="124"/>
      <c r="G205" s="125" t="s">
        <v>1729</v>
      </c>
      <c r="H205" s="130" t="str">
        <f t="shared" si="35"/>
        <v>-</v>
      </c>
    </row>
    <row r="206" spans="1:8" ht="45" customHeight="1" x14ac:dyDescent="0.3">
      <c r="A206" s="25" t="s">
        <v>1359</v>
      </c>
      <c r="B206" s="32">
        <v>11</v>
      </c>
      <c r="C206" s="29" t="s">
        <v>1746</v>
      </c>
      <c r="D206" s="6" t="s">
        <v>1747</v>
      </c>
      <c r="E206" s="123"/>
      <c r="F206" s="124"/>
      <c r="G206" s="125" t="s">
        <v>1729</v>
      </c>
      <c r="H206" s="130" t="str">
        <f t="shared" si="35"/>
        <v>-</v>
      </c>
    </row>
    <row r="207" spans="1:8" ht="45" customHeight="1" x14ac:dyDescent="0.3">
      <c r="A207" s="25" t="s">
        <v>1359</v>
      </c>
      <c r="B207" s="32">
        <v>11</v>
      </c>
      <c r="C207" s="29" t="s">
        <v>1748</v>
      </c>
      <c r="D207" s="6" t="s">
        <v>1749</v>
      </c>
      <c r="E207" s="123"/>
      <c r="F207" s="124"/>
      <c r="G207" s="125" t="s">
        <v>1729</v>
      </c>
      <c r="H207" s="130" t="str">
        <f t="shared" si="35"/>
        <v>-</v>
      </c>
    </row>
    <row r="208" spans="1:8" ht="45" customHeight="1" x14ac:dyDescent="0.3">
      <c r="A208" s="25" t="s">
        <v>1359</v>
      </c>
      <c r="B208" s="32">
        <v>11</v>
      </c>
      <c r="C208" s="29" t="s">
        <v>1750</v>
      </c>
      <c r="D208" s="6" t="s">
        <v>1751</v>
      </c>
      <c r="E208" s="123"/>
      <c r="F208" s="124"/>
      <c r="G208" s="125" t="s">
        <v>1729</v>
      </c>
      <c r="H208" s="130" t="str">
        <f t="shared" si="35"/>
        <v>-</v>
      </c>
    </row>
    <row r="209" spans="1:8" ht="45" customHeight="1" x14ac:dyDescent="0.3">
      <c r="A209" s="25" t="s">
        <v>1359</v>
      </c>
      <c r="B209" s="32">
        <v>11</v>
      </c>
      <c r="C209" s="29" t="s">
        <v>1752</v>
      </c>
      <c r="D209" s="6" t="s">
        <v>1753</v>
      </c>
      <c r="E209" s="123"/>
      <c r="F209" s="124"/>
      <c r="G209" s="125" t="s">
        <v>1729</v>
      </c>
      <c r="H209" s="130" t="str">
        <f t="shared" si="35"/>
        <v>-</v>
      </c>
    </row>
    <row r="210" spans="1:8" ht="45" customHeight="1" x14ac:dyDescent="0.3">
      <c r="A210" s="25" t="s">
        <v>1359</v>
      </c>
      <c r="B210" s="32">
        <v>11</v>
      </c>
      <c r="C210" s="29" t="s">
        <v>1754</v>
      </c>
      <c r="D210" s="8" t="s">
        <v>1755</v>
      </c>
      <c r="E210" s="123"/>
      <c r="F210" s="124"/>
      <c r="G210" s="125" t="s">
        <v>1729</v>
      </c>
      <c r="H210" s="130" t="str">
        <f t="shared" si="35"/>
        <v>-</v>
      </c>
    </row>
    <row r="211" spans="1:8" ht="14.4" x14ac:dyDescent="0.3">
      <c r="A211" s="43"/>
      <c r="B211" s="44"/>
      <c r="C211" s="45"/>
      <c r="D211" s="137" t="s">
        <v>1364</v>
      </c>
      <c r="E211" s="134"/>
      <c r="F211" s="45"/>
      <c r="G211" s="135"/>
      <c r="H211" s="136"/>
    </row>
    <row r="212" spans="1:8" ht="60" customHeight="1" x14ac:dyDescent="0.3">
      <c r="A212" s="25" t="s">
        <v>1359</v>
      </c>
      <c r="B212" s="32">
        <v>11</v>
      </c>
      <c r="C212" s="29" t="s">
        <v>1756</v>
      </c>
      <c r="D212" s="8" t="s">
        <v>1757</v>
      </c>
      <c r="E212" s="123"/>
      <c r="F212" s="124"/>
      <c r="G212" s="125" t="s">
        <v>1729</v>
      </c>
      <c r="H212" s="130" t="str">
        <f t="shared" ref="H212:H223" si="36">IF(E212="", "-",VLOOKUP(E212,L:M,2,FALSE))</f>
        <v>-</v>
      </c>
    </row>
    <row r="213" spans="1:8" ht="60" customHeight="1" x14ac:dyDescent="0.3">
      <c r="A213" s="25" t="s">
        <v>1359</v>
      </c>
      <c r="B213" s="32">
        <v>11</v>
      </c>
      <c r="C213" s="29" t="s">
        <v>1758</v>
      </c>
      <c r="D213" s="8" t="s">
        <v>1759</v>
      </c>
      <c r="E213" s="123"/>
      <c r="F213" s="124"/>
      <c r="G213" s="125" t="s">
        <v>1729</v>
      </c>
      <c r="H213" s="130" t="str">
        <f t="shared" si="36"/>
        <v>-</v>
      </c>
    </row>
    <row r="214" spans="1:8" ht="60" customHeight="1" x14ac:dyDescent="0.3">
      <c r="A214" s="25" t="s">
        <v>1359</v>
      </c>
      <c r="B214" s="32">
        <v>11</v>
      </c>
      <c r="C214" s="29" t="s">
        <v>1760</v>
      </c>
      <c r="D214" s="8" t="s">
        <v>1761</v>
      </c>
      <c r="E214" s="123"/>
      <c r="F214" s="124"/>
      <c r="G214" s="125" t="s">
        <v>1729</v>
      </c>
      <c r="H214" s="130" t="str">
        <f t="shared" si="36"/>
        <v>-</v>
      </c>
    </row>
    <row r="215" spans="1:8" ht="60" customHeight="1" x14ac:dyDescent="0.3">
      <c r="A215" s="25" t="s">
        <v>1359</v>
      </c>
      <c r="B215" s="32">
        <v>11</v>
      </c>
      <c r="C215" s="29" t="s">
        <v>1762</v>
      </c>
      <c r="D215" s="8" t="s">
        <v>1763</v>
      </c>
      <c r="E215" s="123"/>
      <c r="F215" s="124"/>
      <c r="G215" s="125" t="s">
        <v>1729</v>
      </c>
      <c r="H215" s="130" t="str">
        <f t="shared" si="36"/>
        <v>-</v>
      </c>
    </row>
    <row r="216" spans="1:8" ht="60" customHeight="1" x14ac:dyDescent="0.3">
      <c r="A216" s="25" t="s">
        <v>1359</v>
      </c>
      <c r="B216" s="32">
        <v>11</v>
      </c>
      <c r="C216" s="29" t="s">
        <v>1764</v>
      </c>
      <c r="D216" s="8" t="s">
        <v>1765</v>
      </c>
      <c r="E216" s="123"/>
      <c r="F216" s="124"/>
      <c r="G216" s="125" t="s">
        <v>1729</v>
      </c>
      <c r="H216" s="130" t="str">
        <f t="shared" si="36"/>
        <v>-</v>
      </c>
    </row>
    <row r="217" spans="1:8" ht="60" customHeight="1" x14ac:dyDescent="0.3">
      <c r="A217" s="25" t="s">
        <v>1359</v>
      </c>
      <c r="B217" s="32">
        <v>11</v>
      </c>
      <c r="C217" s="29" t="s">
        <v>1766</v>
      </c>
      <c r="D217" s="8" t="s">
        <v>1767</v>
      </c>
      <c r="E217" s="123"/>
      <c r="F217" s="124"/>
      <c r="G217" s="125" t="s">
        <v>1729</v>
      </c>
      <c r="H217" s="130" t="str">
        <f t="shared" si="36"/>
        <v>-</v>
      </c>
    </row>
    <row r="218" spans="1:8" ht="60" customHeight="1" x14ac:dyDescent="0.3">
      <c r="A218" s="25" t="s">
        <v>1359</v>
      </c>
      <c r="B218" s="32">
        <v>11</v>
      </c>
      <c r="C218" s="29" t="s">
        <v>1768</v>
      </c>
      <c r="D218" s="8" t="s">
        <v>1769</v>
      </c>
      <c r="E218" s="123"/>
      <c r="F218" s="124"/>
      <c r="G218" s="125" t="s">
        <v>1729</v>
      </c>
      <c r="H218" s="130" t="str">
        <f t="shared" si="36"/>
        <v>-</v>
      </c>
    </row>
    <row r="219" spans="1:8" ht="60" customHeight="1" x14ac:dyDescent="0.3">
      <c r="A219" s="25" t="s">
        <v>1359</v>
      </c>
      <c r="B219" s="32">
        <v>11</v>
      </c>
      <c r="C219" s="29" t="s">
        <v>1770</v>
      </c>
      <c r="D219" s="8" t="s">
        <v>1771</v>
      </c>
      <c r="E219" s="123"/>
      <c r="F219" s="124"/>
      <c r="G219" s="125" t="s">
        <v>1729</v>
      </c>
      <c r="H219" s="130" t="str">
        <f t="shared" si="36"/>
        <v>-</v>
      </c>
    </row>
    <row r="220" spans="1:8" ht="60" customHeight="1" x14ac:dyDescent="0.3">
      <c r="A220" s="25" t="s">
        <v>1359</v>
      </c>
      <c r="B220" s="32">
        <v>11</v>
      </c>
      <c r="C220" s="29" t="s">
        <v>1772</v>
      </c>
      <c r="D220" s="8" t="s">
        <v>1773</v>
      </c>
      <c r="E220" s="123"/>
      <c r="F220" s="124"/>
      <c r="G220" s="125" t="s">
        <v>1729</v>
      </c>
      <c r="H220" s="130" t="str">
        <f t="shared" si="36"/>
        <v>-</v>
      </c>
    </row>
    <row r="221" spans="1:8" ht="60" customHeight="1" x14ac:dyDescent="0.3">
      <c r="A221" s="25" t="s">
        <v>1359</v>
      </c>
      <c r="B221" s="32">
        <v>11</v>
      </c>
      <c r="C221" s="29" t="s">
        <v>1774</v>
      </c>
      <c r="D221" s="8" t="s">
        <v>1775</v>
      </c>
      <c r="E221" s="123"/>
      <c r="F221" s="124"/>
      <c r="G221" s="125" t="s">
        <v>1729</v>
      </c>
      <c r="H221" s="130" t="str">
        <f t="shared" si="36"/>
        <v>-</v>
      </c>
    </row>
    <row r="222" spans="1:8" ht="60" customHeight="1" x14ac:dyDescent="0.3">
      <c r="A222" s="25" t="s">
        <v>1359</v>
      </c>
      <c r="B222" s="32">
        <v>11</v>
      </c>
      <c r="C222" s="29" t="s">
        <v>1776</v>
      </c>
      <c r="D222" s="8" t="s">
        <v>1777</v>
      </c>
      <c r="E222" s="123"/>
      <c r="F222" s="124"/>
      <c r="G222" s="125" t="s">
        <v>1729</v>
      </c>
      <c r="H222" s="130" t="str">
        <f t="shared" si="36"/>
        <v>-</v>
      </c>
    </row>
    <row r="223" spans="1:8" ht="60" customHeight="1" x14ac:dyDescent="0.3">
      <c r="A223" s="25" t="s">
        <v>1359</v>
      </c>
      <c r="B223" s="32">
        <v>11</v>
      </c>
      <c r="C223" s="29" t="s">
        <v>1778</v>
      </c>
      <c r="D223" s="8" t="s">
        <v>1779</v>
      </c>
      <c r="E223" s="123"/>
      <c r="F223" s="124"/>
      <c r="G223" s="125" t="s">
        <v>1729</v>
      </c>
      <c r="H223" s="130" t="str">
        <f t="shared" si="36"/>
        <v>-</v>
      </c>
    </row>
    <row r="224" spans="1:8" ht="15" customHeight="1" x14ac:dyDescent="0.3">
      <c r="A224" s="43"/>
      <c r="B224" s="45"/>
      <c r="C224" s="45"/>
      <c r="D224" s="138"/>
      <c r="E224" s="134"/>
      <c r="F224" s="45"/>
      <c r="G224" s="135"/>
      <c r="H224" s="136"/>
    </row>
    <row r="225" spans="1:8" ht="72" x14ac:dyDescent="0.3">
      <c r="A225" s="25" t="s">
        <v>1780</v>
      </c>
      <c r="B225" s="29">
        <v>12</v>
      </c>
      <c r="C225" s="117" t="s">
        <v>4</v>
      </c>
      <c r="D225" s="103" t="s">
        <v>1781</v>
      </c>
      <c r="E225" s="123"/>
      <c r="F225" s="124"/>
      <c r="G225" s="125" t="s">
        <v>1729</v>
      </c>
      <c r="H225" s="130" t="str">
        <f t="shared" ref="H225:H237" si="37">IF(E225="", "-",VLOOKUP(E225,L:M,2,FALSE))</f>
        <v>-</v>
      </c>
    </row>
    <row r="226" spans="1:8" ht="43.2" x14ac:dyDescent="0.3">
      <c r="A226" s="25" t="s">
        <v>1780</v>
      </c>
      <c r="B226" s="29">
        <v>12</v>
      </c>
      <c r="C226" s="118" t="s">
        <v>7</v>
      </c>
      <c r="D226" s="103" t="s">
        <v>1782</v>
      </c>
      <c r="E226" s="123"/>
      <c r="F226" s="124"/>
      <c r="G226" s="125" t="s">
        <v>1729</v>
      </c>
      <c r="H226" s="130" t="str">
        <f t="shared" si="37"/>
        <v>-</v>
      </c>
    </row>
    <row r="227" spans="1:8" ht="43.2" x14ac:dyDescent="0.3">
      <c r="A227" s="25" t="s">
        <v>1780</v>
      </c>
      <c r="B227" s="29">
        <v>12</v>
      </c>
      <c r="C227" s="118" t="s">
        <v>10</v>
      </c>
      <c r="D227" s="103" t="s">
        <v>1783</v>
      </c>
      <c r="E227" s="123"/>
      <c r="F227" s="124"/>
      <c r="G227" s="125" t="s">
        <v>1729</v>
      </c>
      <c r="H227" s="130" t="str">
        <f t="shared" si="37"/>
        <v>-</v>
      </c>
    </row>
    <row r="228" spans="1:8" ht="57.6" x14ac:dyDescent="0.3">
      <c r="A228" s="25" t="s">
        <v>1780</v>
      </c>
      <c r="B228" s="29">
        <v>12</v>
      </c>
      <c r="C228" s="118" t="s">
        <v>13</v>
      </c>
      <c r="D228" s="103" t="s">
        <v>1784</v>
      </c>
      <c r="E228" s="123"/>
      <c r="F228" s="124"/>
      <c r="G228" s="125" t="s">
        <v>1729</v>
      </c>
      <c r="H228" s="130" t="str">
        <f t="shared" si="37"/>
        <v>-</v>
      </c>
    </row>
    <row r="229" spans="1:8" ht="72" x14ac:dyDescent="0.3">
      <c r="A229" s="25" t="s">
        <v>1780</v>
      </c>
      <c r="B229" s="29">
        <v>12</v>
      </c>
      <c r="C229" s="118" t="s">
        <v>16</v>
      </c>
      <c r="D229" s="103" t="s">
        <v>1785</v>
      </c>
      <c r="E229" s="123"/>
      <c r="F229" s="124"/>
      <c r="G229" s="125" t="s">
        <v>1729</v>
      </c>
      <c r="H229" s="130" t="str">
        <f t="shared" si="37"/>
        <v>-</v>
      </c>
    </row>
    <row r="230" spans="1:8" ht="72" x14ac:dyDescent="0.3">
      <c r="A230" s="25" t="s">
        <v>1780</v>
      </c>
      <c r="B230" s="29">
        <v>12</v>
      </c>
      <c r="C230" s="118" t="s">
        <v>21</v>
      </c>
      <c r="D230" s="104" t="s">
        <v>1786</v>
      </c>
      <c r="E230" s="123"/>
      <c r="F230" s="124"/>
      <c r="G230" s="125" t="s">
        <v>1729</v>
      </c>
      <c r="H230" s="130" t="str">
        <f t="shared" si="37"/>
        <v>-</v>
      </c>
    </row>
    <row r="231" spans="1:8" ht="28.8" x14ac:dyDescent="0.3">
      <c r="A231" s="25" t="s">
        <v>1780</v>
      </c>
      <c r="B231" s="29">
        <v>12</v>
      </c>
      <c r="C231" s="118" t="s">
        <v>24</v>
      </c>
      <c r="D231" s="104" t="s">
        <v>1787</v>
      </c>
      <c r="E231" s="123"/>
      <c r="F231" s="124"/>
      <c r="G231" s="125" t="s">
        <v>1729</v>
      </c>
      <c r="H231" s="130" t="str">
        <f t="shared" si="37"/>
        <v>-</v>
      </c>
    </row>
    <row r="232" spans="1:8" ht="57.6" x14ac:dyDescent="0.3">
      <c r="A232" s="25" t="s">
        <v>1780</v>
      </c>
      <c r="B232" s="29">
        <v>12</v>
      </c>
      <c r="C232" s="118" t="s">
        <v>27</v>
      </c>
      <c r="D232" s="104" t="s">
        <v>1788</v>
      </c>
      <c r="E232" s="123"/>
      <c r="F232" s="124"/>
      <c r="G232" s="125" t="s">
        <v>1729</v>
      </c>
      <c r="H232" s="130" t="str">
        <f t="shared" si="37"/>
        <v>-</v>
      </c>
    </row>
    <row r="233" spans="1:8" ht="28.8" x14ac:dyDescent="0.3">
      <c r="A233" s="25" t="s">
        <v>1780</v>
      </c>
      <c r="B233" s="29">
        <v>12</v>
      </c>
      <c r="C233" s="118" t="s">
        <v>30</v>
      </c>
      <c r="D233" s="104" t="s">
        <v>1789</v>
      </c>
      <c r="E233" s="123"/>
      <c r="F233" s="124"/>
      <c r="G233" s="125" t="s">
        <v>1729</v>
      </c>
      <c r="H233" s="130" t="str">
        <f t="shared" si="37"/>
        <v>-</v>
      </c>
    </row>
    <row r="234" spans="1:8" ht="72" x14ac:dyDescent="0.3">
      <c r="A234" s="25" t="s">
        <v>1780</v>
      </c>
      <c r="B234" s="29">
        <v>12</v>
      </c>
      <c r="C234" s="118" t="s">
        <v>33</v>
      </c>
      <c r="D234" s="104" t="s">
        <v>1790</v>
      </c>
      <c r="E234" s="123"/>
      <c r="F234" s="124"/>
      <c r="G234" s="125" t="s">
        <v>1729</v>
      </c>
      <c r="H234" s="130" t="str">
        <f t="shared" si="37"/>
        <v>-</v>
      </c>
    </row>
    <row r="235" spans="1:8" ht="28.8" x14ac:dyDescent="0.3">
      <c r="A235" s="25" t="s">
        <v>1780</v>
      </c>
      <c r="B235" s="29">
        <v>12</v>
      </c>
      <c r="C235" s="118" t="s">
        <v>35</v>
      </c>
      <c r="D235" s="103" t="s">
        <v>1791</v>
      </c>
      <c r="E235" s="123"/>
      <c r="F235" s="124"/>
      <c r="G235" s="125" t="s">
        <v>1729</v>
      </c>
      <c r="H235" s="130" t="str">
        <f t="shared" si="37"/>
        <v>-</v>
      </c>
    </row>
    <row r="236" spans="1:8" ht="28.8" x14ac:dyDescent="0.3">
      <c r="A236" s="25" t="s">
        <v>1780</v>
      </c>
      <c r="B236" s="29">
        <v>12</v>
      </c>
      <c r="C236" s="118" t="s">
        <v>38</v>
      </c>
      <c r="D236" s="103" t="s">
        <v>1792</v>
      </c>
      <c r="E236" s="123"/>
      <c r="F236" s="124"/>
      <c r="G236" s="125" t="s">
        <v>1729</v>
      </c>
      <c r="H236" s="130" t="str">
        <f t="shared" si="37"/>
        <v>-</v>
      </c>
    </row>
    <row r="237" spans="1:8" ht="58.2" thickBot="1" x14ac:dyDescent="0.35">
      <c r="A237" s="113" t="s">
        <v>1780</v>
      </c>
      <c r="B237" s="33">
        <v>12</v>
      </c>
      <c r="C237" s="119" t="s">
        <v>40</v>
      </c>
      <c r="D237" s="105" t="s">
        <v>1793</v>
      </c>
      <c r="E237" s="126"/>
      <c r="F237" s="127"/>
      <c r="G237" s="128" t="s">
        <v>1729</v>
      </c>
      <c r="H237" s="131" t="str">
        <f t="shared" si="37"/>
        <v>-</v>
      </c>
    </row>
  </sheetData>
  <mergeCells count="2">
    <mergeCell ref="A1:H1"/>
    <mergeCell ref="A2:H2"/>
  </mergeCells>
  <conditionalFormatting sqref="G4:G42 G44:G45 G47:G49 G51:G62 G64:G65 G67:G68 G70 G72:G86 G88:G91 G93:G96 G98 G100:G106 G108:G110 G112:G148 G150:G165 G167:G195 G197:G210 G212:G223">
    <cfRule type="cellIs" dxfId="1" priority="2" operator="equal">
      <formula>"Answered"</formula>
    </cfRule>
  </conditionalFormatting>
  <conditionalFormatting sqref="G225:G237">
    <cfRule type="cellIs" dxfId="0" priority="1" operator="equal">
      <formula>"Answered"</formula>
    </cfRule>
  </conditionalFormatting>
  <dataValidations count="1">
    <dataValidation type="list" allowBlank="1" showInputMessage="1" showErrorMessage="1" sqref="E212:E223 E4:E42 E44:E45 E47:E49 E51:E62 E64:E65 E67:E68 E70 E72:E86 E88:E91 E93:E96 E98 E100:E106 E108:E110 E112:E148 E150:E165 E167:E195 E197:E210 E225:E237" xr:uid="{0541CE24-A068-4784-8C6F-A80B06330723}">
      <formula1>L:L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06d787-88a4-473c-bae4-32dc27b239e3" xsi:nil="true"/>
    <lcf76f155ced4ddcb4097134ff3c332f xmlns="1562df71-aecc-426d-b4d9-57ac48e93f5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E633247BF2BB047B52D5FA583755087" ma:contentTypeVersion="16" ma:contentTypeDescription="Create a new document." ma:contentTypeScope="" ma:versionID="8d992ec1ac96d0f10f0cc99c56d53420">
  <xsd:schema xmlns:xsd="http://www.w3.org/2001/XMLSchema" xmlns:xs="http://www.w3.org/2001/XMLSchema" xmlns:p="http://schemas.microsoft.com/office/2006/metadata/properties" xmlns:ns2="1562df71-aecc-426d-b4d9-57ac48e93f53" xmlns:ns3="8106d787-88a4-473c-bae4-32dc27b239e3" targetNamespace="http://schemas.microsoft.com/office/2006/metadata/properties" ma:root="true" ma:fieldsID="9ca4dedfecef8a6e05b34cc879db1556" ns2:_="" ns3:_="">
    <xsd:import namespace="1562df71-aecc-426d-b4d9-57ac48e93f53"/>
    <xsd:import namespace="8106d787-88a4-473c-bae4-32dc27b23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2df71-aecc-426d-b4d9-57ac48e93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e7f4717-d846-4234-8ecf-b4701f9a5b8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06d787-88a4-473c-bae4-32dc27b239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11e0257-153d-47b4-a357-3fc27b0e2bc3}" ma:internalName="TaxCatchAll" ma:showField="CatchAllData" ma:web="8106d787-88a4-473c-bae4-32dc27b239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E92A9B-6F77-44A7-95FE-18389D93D1E2}">
  <ds:schemaRefs>
    <ds:schemaRef ds:uri="http://schemas.microsoft.com/office/2006/metadata/properties"/>
    <ds:schemaRef ds:uri="http://schemas.microsoft.com/office/infopath/2007/PartnerControls"/>
    <ds:schemaRef ds:uri="8106d787-88a4-473c-bae4-32dc27b239e3"/>
    <ds:schemaRef ds:uri="1562df71-aecc-426d-b4d9-57ac48e93f53"/>
  </ds:schemaRefs>
</ds:datastoreItem>
</file>

<file path=customXml/itemProps2.xml><?xml version="1.0" encoding="utf-8"?>
<ds:datastoreItem xmlns:ds="http://schemas.openxmlformats.org/officeDocument/2006/customXml" ds:itemID="{3660D155-AC3D-4B1E-8457-96504A1D1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2df71-aecc-426d-b4d9-57ac48e93f53"/>
    <ds:schemaRef ds:uri="8106d787-88a4-473c-bae4-32dc27b239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21A8D4-5DF9-482C-B695-438F455343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Users &amp; Volumes</vt:lpstr>
      <vt:lpstr>A. Standard Requirements</vt:lpstr>
      <vt:lpstr>Scoring Methodology and Note</vt:lpstr>
      <vt:lpstr>B. Detailed Requirements</vt:lpstr>
      <vt:lpstr>'B. Detailed Requirements'!Reply_Options_Score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 Smith</dc:creator>
  <cp:keywords/>
  <dc:description/>
  <cp:lastModifiedBy>Lorcan Perry</cp:lastModifiedBy>
  <cp:revision/>
  <dcterms:created xsi:type="dcterms:W3CDTF">2026-04-11T20:37:09Z</dcterms:created>
  <dcterms:modified xsi:type="dcterms:W3CDTF">2026-05-22T11:18:26Z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0x0101004E633247BF2BB047B52D5FA583755087</vt:lpwstr>
  </property>
  <property fmtid="{D5CDD505-2E9C-101B-9397-08002B2CF9AE}" pid="3" name="MediaServiceImageTags">
    <vt:lpwstr/>
  </property>
</Properties>
</file>