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Keane\Desktop\2025 60 Health and Wellbeing equipment\Tender Documents\"/>
    </mc:Choice>
  </mc:AlternateContent>
  <xr:revisionPtr revIDLastSave="0" documentId="8_{8047A7F2-4E5A-4A87-8654-2826475DD98A}" xr6:coauthVersionLast="47" xr6:coauthVersionMax="47" xr10:uidLastSave="{00000000-0000-0000-0000-000000000000}"/>
  <bookViews>
    <workbookView xWindow="28680" yWindow="-120" windowWidth="29040" windowHeight="15720" xr2:uid="{00000000-000D-0000-FFFF-FFFF00000000}"/>
  </bookViews>
  <sheets>
    <sheet name="Pricing Schedule" sheetId="1" r:id="rId1"/>
  </sheets>
  <definedNames>
    <definedName name="_xlnm.Print_Area" localSheetId="0">'Pricing Schedule'!$B$12:$F$12</definedName>
    <definedName name="_xlnm.Print_Titles" localSheetId="0">'Pricing Schedule'!$12:$12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K16" i="1"/>
  <c r="K17" i="1"/>
  <c r="K18" i="1"/>
  <c r="K19" i="1"/>
  <c r="K20" i="1"/>
  <c r="K21"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14" i="1"/>
  <c r="K57" i="1" l="1"/>
  <c r="G61" i="1"/>
  <c r="L61" i="1" s="1"/>
  <c r="L62" i="1" s="1"/>
  <c r="L64" i="1" l="1"/>
</calcChain>
</file>

<file path=xl/sharedStrings.xml><?xml version="1.0" encoding="utf-8"?>
<sst xmlns="http://schemas.openxmlformats.org/spreadsheetml/2006/main" count="163" uniqueCount="118">
  <si>
    <t>Note to Tenderers:</t>
  </si>
  <si>
    <t>Costs must be stated in Euro and exclude VAT.  Tenderers are advised that where a zero price is inserted against an item, it will be replaced by the highest quote received for that title, for the purpose of evaluation.  Tenderers must include all associated costs e.g. supply, freight, custom, import duty etc to the delivery location.</t>
  </si>
  <si>
    <t>The lowest Ultimate Cost tender, will receive maximum score achievable under this cost criterion.</t>
  </si>
  <si>
    <t>If the successful tenderer is unable to supply a product listed at the time of submitting their tender submission, they should undertake to source it on behalf of the ETB during the course of the contract.</t>
  </si>
  <si>
    <t>Non - Core Items  - For evaluation purposes the tenderers % discount for non core items will be applied to a notional sum of €1,000 (ex vat). This is not a guaranteed sum. It is a notional sum by which the ETB will multiply the tenderers % discount to enable comparison between competing tenders. The notional sum indicated has no contractual value, and is used by the ETB for comparing tenders for evaluation purposes only. Should a supplier offer no discount the full €1,000 will be applied to their tender sum for evaluation purposes.</t>
  </si>
  <si>
    <t>Tenderers must complete 95% of the Pricing Schedule.  Tenders submitted with less than that percentage will be deemed inadmissable and will be eliminated from further consideration.</t>
  </si>
  <si>
    <t xml:space="preserve">Tenderers should complete Column A, F, H, I, L </t>
  </si>
  <si>
    <t xml:space="preserve">The formula is already populated into Total Cost </t>
  </si>
  <si>
    <t>The volumes stated in this pricing schedule are purely notional and are being used for tender evaluation purposes only.  The Contracting Authority does not guarantee to purchase any quantity under any items contained in this pricing schedule.</t>
  </si>
  <si>
    <t>Supplier Item ID</t>
  </si>
  <si>
    <t>ITEM</t>
  </si>
  <si>
    <t>Description/Specificaiton</t>
  </si>
  <si>
    <t>Unit of Measurement (UOM) i.e. Roll, Pack, Box, Each etc.</t>
  </si>
  <si>
    <t>Quantity of Unit of Measurement (UOM)</t>
  </si>
  <si>
    <t>Brand/Make
(to be completed by Tenderer)</t>
  </si>
  <si>
    <t xml:space="preserve">Samples Required </t>
  </si>
  <si>
    <t xml:space="preserve">Manufacturing Standard - Please tick to confirm that items fully comply with the standards as detailed and fully comply with European Standards (EN) </t>
  </si>
  <si>
    <t>Warranty Period 
(if applicable)</t>
  </si>
  <si>
    <t>Price per Unit EXCL VAT €</t>
  </si>
  <si>
    <t>Total Ultimate Cost
EXCL VAT
€</t>
  </si>
  <si>
    <t>Image URL
Please use a Fully qualified URL link (if available) to the image file (not the containing page) on the supplier site.
(To be completed by Tenderer)</t>
  </si>
  <si>
    <t>A. Core Items</t>
  </si>
  <si>
    <t>3ft width. Min 40cm height, max 80 cm height. Maximum weight capacity 28 stone. Easy to clean ,install and reinstall. No tools required for assembly. Transport bracket aids storage and transportation. 4 section profiling mattress support with or without integral side rails (metal). Quick release Dewert Motors and Control system. Dewert lockable handset with head tilt as standard. Detachable end actuator cable to control box connector. Height adjustable. Electric Backrest, legrest and knee brake. Dual Action Headrest and knee brake adjustment on handset, to help reduce shear wirhn profiling. Manual lower leg section levelling device. 4 brake castors.</t>
  </si>
  <si>
    <t>N/A</t>
  </si>
  <si>
    <t>Bedside Locker</t>
  </si>
  <si>
    <t xml:space="preserve">As standard </t>
  </si>
  <si>
    <t>Pressure Relieving Mattress</t>
  </si>
  <si>
    <t>Linen Skip</t>
  </si>
  <si>
    <t>Manufactured from Zintec Pre-Coated Steel
Polyester Powdercoated
All Colours &amp; Finishes available
Screening &amp; Labelling available
Silent Closing Lid
Anti-Bacterial Finish</t>
  </si>
  <si>
    <t xml:space="preserve">Adult Training Manikin </t>
  </si>
  <si>
    <t>Full-size adult manikin with movable joints as well as soft fingers and toes for training of important basic nursing skills such as: Stylish wig for hair care exercises and surgical draping Movable jaw with tongue Removable upper and lower dentures for oral hygiene Realistic eyes in eye sockets for opthalmic exercises Ear canal or otic drops and irrigation Mouth, nose, and tracheotomy openings for nasogastric lavage and gavage Interchangeable male organ Bends at waist as in human Intramuscular injection site in right and left upper arm Intramuscular injection site in buttock Enema administration capability Realistic urethral passage and bladder for catheterization exercises Vaginal douching and pap smear exercises with realistic vagina and cervix Sculpted stomas of a transverse colostomy, ileostomy, and suprapubic stoma No drip thumb latch with audible "click" provides secure seal between ostomies and internal tanks Bathing and bandaging activity Detachable and removable internal tanks New modular tricuspid valve permits male or female catheterization with soft silicone catheters</t>
  </si>
  <si>
    <t>Sharps Bin</t>
  </si>
  <si>
    <t>Sharps Disposable Box - 4litres and 6 litre price for both combined</t>
  </si>
  <si>
    <t>Wall mounted hand Machine</t>
  </si>
  <si>
    <t>Sufficient to enable infection control officers or training establishments to demonstrate correct hand washing/scrubbing techniques. It will instantly highlight any defects and raises the awareness of potential hygiene problems. The Hand Inspection Cabinet demonstrates the importance of hands being washed often and well, requiring the right technique and friction to reduce the risks of user infections and cross contamination</t>
  </si>
  <si>
    <t xml:space="preserve">Sink </t>
  </si>
  <si>
    <t xml:space="preserve">HTM64 Compliant, for use in clinical areas
Vitreous china to BS 3402
Hospital pattern basin assembly
Available in 2 sizes medium and large
Sufficient for Elbow Tap . No Plug, Chain or Overflow
Intergral back outlet, for connection to concealed services. Particularly suitable for duct panels
Price for one medium </t>
  </si>
  <si>
    <t>HTM64 Compliant, for use in clinical areas
Vitreous china to BS 3402
Hospital pattern basin assembly
Available in 2 sizes medium and large
Sufficient for Elbow Tap . No Plug, Chain or Overflow
Intergral back outlet, for connection to concealed services. Particularly suitable for duct panels
Price for one large</t>
  </si>
  <si>
    <t>Elbow Taps</t>
  </si>
  <si>
    <t>A single basin tap fitted with extended long lever for hygienic elbow operation</t>
  </si>
  <si>
    <t>Electronic Blood Pressure Arm</t>
  </si>
  <si>
    <t>Full size left arm that may also be attached to a manikin Programmable, palpable radial pulse when cuff pressure is less than the selected systolic blood pressure Korotkoff sounds K1 through K4 (K5 is silence) audible between systolic and diastolic pressures Korotkoff sounds are automatically silenced if auscultation gap is selected Korotkoff sounds are automatically adjusted depending upon selected heart rate and the rate of cuff deflation Conventional stethoscope to auscultate Korotkoff sounds in the antecubital area Programmable Blood Pressure Auscultation Tutor Adjustable systolic and diastolic pressures Adjustable auscultation gap Adjustable pulse rate Display tracks cuff pressure International power supply 100 to 240VAC Optional speakers with volume control allow students to hear what the individual student hears while using the stethoscope One Omni controller included Soft carrying bag Instruction manual</t>
  </si>
  <si>
    <t>Dressing Trolley with 6 double trays</t>
  </si>
  <si>
    <t xml:space="preserve">The Vista 120 Trolley or equivalent single column medical/stroage trolley with 6 double clear trays designed for higher capacity storage. An easy to use and push with high quality free running castors. Trays should be easy to clean with smooth internal design. Should be bleach cleanable and not degrade with alcohol wipes are used. </t>
  </si>
  <si>
    <t>Portable Storage Unit</t>
  </si>
  <si>
    <t>Single column unitto include Tilt &amp; Locking Tray, castors with front breaks, protective buffers and tamper resistant.</t>
  </si>
  <si>
    <t>Anatomical Model of Heart and Lungs</t>
  </si>
  <si>
    <t>Separating into 7 parts. The lungs have two removable lobes to show the internal structures, the heart bisects showing atria ventricles and valves, the larynx</t>
  </si>
  <si>
    <t>Portable Obs Monitor</t>
  </si>
  <si>
    <t>Trolley sphygmomanometer, light but with high stability and 360° swivelling castors. Adjustable height (90 to 135 cm) with metal basket. Square-shaped-dial 145 x 145 mm and cotton cuff with D-ring. 2-tube adult latex bladder, standard latex bulb, air-release valve with spring, spiral PVC tube (1.8 m).</t>
  </si>
  <si>
    <t xml:space="preserve">Commode </t>
  </si>
  <si>
    <t xml:space="preserve">To include flip up armrests and swing away footrests which are easy to remove, making transfers simple and safe. Suitable for use over all standard size toilets.  Lightweight aluminium frame PU seat, back and arms height adjustable, height and angle adjustable footplates, wing in/out and removable legrests 5 litre potty and lid 4 braked castors, lock in both directions and travel arms flip up for side transfer clears standard and disabled WC's. Quick release wheels height adjustable brackets. Aluminium brakes 24" grey solid tyres. </t>
  </si>
  <si>
    <t xml:space="preserve">Anatomical Model to include full bodied skeleton, with coloured muscle features </t>
  </si>
  <si>
    <t>Coloured Muscle Features a must. High Quality version necessary</t>
  </si>
  <si>
    <t>Full Skeleton</t>
  </si>
  <si>
    <t>Life-size skeleton model muscles and muscle origins are marked. Lower jaw is movable. Removable skullcap. Arms and legs are slightly movable. Size: 177 x 39 x 28 cm. Mounted on wheeled stand. Delivered with assembly instructions, 3 individual teeth and an anatomical wall chart. The muscles and their origins are easily recognisable on this life-sized skeleton model. The lower jaw is movable and the skullcap can be removed. (https://www.invacare.ie/reliant-350-stand-assist-lifter-ma-85r350en) or equvialent</t>
  </si>
  <si>
    <t>Reliant 350 Stand Assist Hoist</t>
  </si>
  <si>
    <t>Battery-powered lifting for ease of use and smooth transfers. Adjustable leg support features a soft pad that secures legs for comfort at any height. Warranty - 3 Year - Lift, 1 Year - Electronics. Audible low battery alarm, Lifts per charge: 100 - 200 (varies with lift range and load)</t>
  </si>
  <si>
    <t>Mobile Bath/Shower Chair</t>
  </si>
  <si>
    <t>The Hythe is a Mobile Shower Chair the latest in seat design for improved safety and comfort. Adjustable Height with 4 Brakes. Colour: White and Grey. Seat Depth (mm): 470 (Medstore)
Weight of Item (kg): 7 or equivalent
Width between Arms (mm): 430</t>
  </si>
  <si>
    <t xml:space="preserve"> </t>
  </si>
  <si>
    <t>Walking Frame, to Simulate Aged Persons</t>
  </si>
  <si>
    <t xml:space="preserve">Llightweight and supportive. Adjustable Height. Walking Frame has a narrow aluminium frame Narrow width, 
Made from lightweight anodised aluminium. 
Plastic handgrips, easy to clean.
Non-marking, slip resistant rubber tips for added safety,
 </t>
  </si>
  <si>
    <t>Clinical Waste Bins</t>
  </si>
  <si>
    <t>Training Dolls - Standard</t>
  </si>
  <si>
    <t>Nursing Doll Standard Version: Product information "Nursing Doll, Standard Version" This doll offers training in a variety of clinical procedures to nurses and other health care professionals. The external appearance of the model is female. Attachment of the male genitals, however, converts the manikin into a male model. It can simulate a number of exercises from transverse colostomy management to tracheotomy, from intramuscular injection to opthalmological treatment. It offers the following features: Douching and pap smear exercises Enema administration Head supplied with wig for combing, shampooing, and head draping exercises Injection site on buttock for intramuscular injection Injection sites on left and right arm for intramuscular and subcutaneous injections Instruction in complete intestinal lavage with stomas connected to internal reservoir system Instruction in gastrostomy, ileostomy, and transverse colostomy management Interchangeable male and female organs Male and female urinary catheterization Otic, nasal, tracheotomy, and gastrostomy openings and connections for ear syringing, gastric suction, and tracheotomy exercises Removable dentures Separated fingers and toes for bandaging exercises Separately inserted eyes for administration of orbital medications,removal of foreign bodies, and eye irrigation Suprapubic stoma management and drainage The joints are strong and movements lifelike, even to the extent of permitting pronation and supination of the forearm. Made from the highest quality vinyl plastic with a high degree of resistance to wear and tear. The surface is smooth, impervious to water, oils, and liniments. Weight: 16 kg, size: ca. 1.60 m (https://www.medstore.ie/complete-nursing-skills-manikin.html)</t>
  </si>
  <si>
    <t>Glove and Apron Dispenser</t>
  </si>
  <si>
    <t>For example DaniCentre or equivalent
A wall mounted glove and apron dispenser. It has three compartments for different sizes of gloves or a mix of gloves, overshoes, masks etc. Large oval apertures allow (https://www.medstore.ie/danicentre.html) or equivalent</t>
  </si>
  <si>
    <t>Wheelchair</t>
  </si>
  <si>
    <t>Manual Aluminum Wheelchair XL Manual wheelchair for patients with a maximum weight of 170 Kg and available in seat widths of 52, 55 and 58 cm. It is equipped with push handles .Adjustable in height. 170 Kg Frame: Aluminum Measurements: Seat width: 52 - 58 cm Front seat height: 42.5 - 50 cm Seat depth: 40 - 50 cm Back height: 42 cm Total width: Ada + 20 cm Total height: 85 - 95 cm Total length with footrest: 111 cm Total length without footrest: 85 cm. Please price for 55 cm Seat width.</t>
  </si>
  <si>
    <t>Sets Crutches</t>
  </si>
  <si>
    <t>Lightweight and Easy to Handle
Contoured handle for better grip and stability
"Non-marking, slip resistant rubber tips</t>
  </si>
  <si>
    <t>IV stands</t>
  </si>
  <si>
    <t>Metal, Rubber wheels with lock</t>
  </si>
  <si>
    <t>Pulse Oximeters Finger – Siemens HC or equivalent</t>
  </si>
  <si>
    <t>Pulse Rate and Pulse Bar Adjustable Audible and Visual Alarms Includes Adult Probe</t>
  </si>
  <si>
    <t>Probe Pulse Oximeters/Monitor – Siemens HC</t>
  </si>
  <si>
    <t xml:space="preserve">Portable oximeter displays SpO2, PR, bar graph, PI, pulse waveform and battery power. Multiuser data storage and review. Stored data can be uploaded to PC in real time Finger adult probe, battery and software for PC download are included. Technical Specifications - Power supply: 100-240 V, 50/60 Hz - </t>
  </si>
  <si>
    <t>Spirometer</t>
  </si>
  <si>
    <t>Synchronously measure FVC, PEF, FEV1, FEV1%, FEV25, FEF2575, FEF75. Support diagnosis evidence by volume and flow rate chart display. Built-in predicted values. Built-in lithium rechargeable battery and battery power display. Supplied with USB cable for PC connection, battery charger and software to calculate data and analyse trend. Technical Specifications Max volume: 10 L Flow range: 2 L/sec - 16 L/sec Volume accuracy: ±3% or 50 ml whichever is greater Flow accuracy: ±5% or 200 mL/sec whichever is greater Parameters: FVC, FEV1, PEF, FEV1%, FEV25, FEF2575, FEF75 Made in PRC CE 92/42 - EMC group I class B - protection type BF</t>
  </si>
  <si>
    <t>Oxygen Mask / Nebuliser kit – Siemens HC</t>
  </si>
  <si>
    <t xml:space="preserve">High-volume Ultrasonic Nebuliser for humidification or medication therapy 
Variable output up to 3ml/min 
For clinical applications 
Very quiet </t>
  </si>
  <si>
    <t>Blood Glucose Meters</t>
  </si>
  <si>
    <t xml:space="preserve">Similar to Bayer Product or equivalent </t>
  </si>
  <si>
    <t>Needles and Syringes</t>
  </si>
  <si>
    <t>Hypodermic needles 3 part Syringe with needle 21G box of 100</t>
  </si>
  <si>
    <t>Sterile Pre - Packed kits</t>
  </si>
  <si>
    <t>Medium-dressing-pack</t>
  </si>
  <si>
    <t>ECG/Mobile – Siemens HC or equivalent</t>
  </si>
  <si>
    <t xml:space="preserve">Pro vital signs monitor with ECG holter - with Bluetooth all-in-one, compact, versatile and portable wireless vital signs monitors for checking your health anytime anywhere. They can be used in a wide range of application scenarios, including: outpatient, emergency, surgeries, telemedicine. Technical Specifications ECG - supports both cable and cable-free operation - 500 Hz sampling rate and wide bandwidth - 30/60s waveform can be replayed - professional ECG algorithm to provide Heart Rate, QRS duration, ST segment, QT/QTC interval, and rhythm analysis ECG holter - easy to wear and use - continuously record ECG for 24 hours </t>
  </si>
  <si>
    <t>Temperature Measurement for Patients – Digital (Any Brand)</t>
  </si>
  <si>
    <t>Memory recall button and 60-second pulse timer are added features to support staff efficiency and help improve workflow. Innovative PerfecTemp™ technology adjusts for variability in probe placement ExacTemp™ technology detects stability of the probe during measurement. Designed to take quick and accurate readings, to improve patient satisfaction 60 second pulse timer assists with manual measurement of pulse rate, respiration. Electronic security features help prevent theft, loss small or large cradles for probe cover storage that pop-up for easy attachment Optional charging station stores 200 probe covers, with rechargeable battery 6- or 9-foot security tether options keep device attached to cradle</t>
  </si>
  <si>
    <t>Privacy Screen</t>
  </si>
  <si>
    <t>Aluminium alloy tubular frame. Fire-retardant, foldable washable white plastic curtains Size: 50 x h 170 cm - 3 wings (50 cm each) Weight: 5 kg Mounted on feet</t>
  </si>
  <si>
    <t>Large First Aid Box Fully Stocked</t>
  </si>
  <si>
    <t xml:space="preserve">Floor Scales Class </t>
  </si>
  <si>
    <t xml:space="preserve">Robust  Scales with integrated display. Tap on automatic switch on and mother/child function for mobile uses. To sustain weight up to 200kg. </t>
  </si>
  <si>
    <t>Nurse Watch</t>
  </si>
  <si>
    <t>Stainless steel with a white dial.</t>
  </si>
  <si>
    <t>Hand Towels</t>
  </si>
  <si>
    <t xml:space="preserve">Disposable Hand Towels, c fold </t>
  </si>
  <si>
    <t>Hand Towel Dispenser</t>
  </si>
  <si>
    <t>Material Plastic, Colour White. Single Sheet Dispensing</t>
  </si>
  <si>
    <t>A. Sub Total - Core Listed Items</t>
  </si>
  <si>
    <t>% Non Core Items</t>
  </si>
  <si>
    <t>B. Non Core Items</t>
  </si>
  <si>
    <t>A. Notional Value</t>
  </si>
  <si>
    <t>C. Value in Euro of Discount offered - based on the Notional Value (A*B)</t>
  </si>
  <si>
    <t>D. Tendererd Sum - This Is the Notional Value less the Discount value (A-C)              for evaluation purposes.</t>
  </si>
  <si>
    <t>B. Sub Total - Non Core Items</t>
  </si>
  <si>
    <t>Total Tendered Price for Evaluation Purposes - based on the sum of A + B above</t>
  </si>
  <si>
    <t xml:space="preserve">Appendix 2- Pricing Schedule </t>
  </si>
  <si>
    <t>Please note prices quote on the pricing schedule must remain valid for 12 months commencing from the effective date of the contract.  Following expiry of this period, LMETB will draw down from the framework panel on a request for quote basis on market values at the time of order.</t>
  </si>
  <si>
    <t>Constant auto pressure sensing through an air sensor and microcomputer regulator to provide ultra-low interface pressure and promote an even ambience for natural sleep patterns and stable blood circulation with Ultra-SilentTM pump operation. Nylon TPU coated cells. Independently removable cells. Covert sealed air cells. Micro-perforated cells. Branded cells. Pillow function. CPR release. 360 degree zipper. Anchoring straps.  Zipped storage bag. Multi-stretch PU cover. Waterproof, vapour permeable cover. Antimicrobial, machine washable cover. Robust pump connection. Transport mode. Remote control. Clinical pressure mapping evaluation.</t>
  </si>
  <si>
    <r>
      <t>B. Tendererd Flat Percentage Rate Discount Offered</t>
    </r>
    <r>
      <rPr>
        <b/>
        <sz val="12"/>
        <color indexed="10"/>
        <rFont val="Calibri"/>
        <family val="2"/>
      </rPr>
      <t xml:space="preserve">                                          
 </t>
    </r>
    <r>
      <rPr>
        <b/>
        <sz val="12"/>
        <color indexed="60"/>
        <rFont val="Calibri"/>
        <family val="2"/>
      </rPr>
      <t>(To be completed by the Tenderer)</t>
    </r>
  </si>
  <si>
    <t xml:space="preserve">Standard Pedal Bin  / Yellow
Eco Hospital Bin - Front Access - Slow Close - Large 70L </t>
  </si>
  <si>
    <t>Electric Hospital Training Bed Pam Mobility or equivalent (hospital grade bed for use in a clinical or hospital environment)</t>
  </si>
  <si>
    <t>Electric Hospital Training Bed Pam Mobility or equivalent (bed suitable for use in residential or care home settings of hospital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</si>
</sst>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quot;€&quot;#,##0"/>
  </numFmts>
  <fonts count="16" x14ac:knownFonts="1">
    <font>
      <sz val="11"/>
      <color theme="1"/>
      <name val="Calibri"/>
      <family val="2"/>
      <scheme val="minor"/>
    </font>
    <font>
      <b/>
      <sz val="14"/>
      <color theme="1"/>
      <name val="Calibri"/>
      <family val="2"/>
      <scheme val="minor"/>
    </font>
    <font>
      <sz val="10"/>
      <name val="Arial"/>
      <family val="2"/>
    </font>
    <font>
      <sz val="12"/>
      <color theme="1"/>
      <name val="Calibri"/>
      <family val="2"/>
      <scheme val="minor"/>
    </font>
    <font>
      <b/>
      <sz val="12"/>
      <color theme="1"/>
      <name val="Calibri"/>
      <family val="2"/>
      <scheme val="minor"/>
    </font>
    <font>
      <b/>
      <sz val="12"/>
      <name val="Calibri"/>
      <family val="2"/>
      <scheme val="minor"/>
    </font>
    <font>
      <b/>
      <sz val="12"/>
      <color indexed="10"/>
      <name val="Calibri"/>
      <family val="2"/>
    </font>
    <font>
      <b/>
      <sz val="12"/>
      <color indexed="60"/>
      <name val="Calibri"/>
      <family val="2"/>
    </font>
    <font>
      <b/>
      <sz val="12"/>
      <color theme="1"/>
      <name val="Arial"/>
      <family val="2"/>
    </font>
    <font>
      <sz val="10"/>
      <color theme="1"/>
      <name val="Calibri"/>
      <family val="2"/>
      <scheme val="minor"/>
    </font>
    <font>
      <sz val="10"/>
      <color rgb="FF444444"/>
      <name val="Calibri"/>
      <family val="2"/>
      <scheme val="minor"/>
    </font>
    <font>
      <sz val="10"/>
      <name val="Calibri"/>
      <family val="2"/>
      <scheme val="minor"/>
    </font>
    <font>
      <b/>
      <sz val="11"/>
      <color theme="1"/>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rgb="FFD8E4B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2" fillId="0" borderId="0"/>
  </cellStyleXfs>
  <cellXfs count="71">
    <xf numFmtId="0" fontId="0" fillId="0" borderId="0" xfId="0"/>
    <xf numFmtId="0" fontId="0" fillId="0" borderId="0" xfId="0" applyAlignment="1">
      <alignment wrapText="1"/>
    </xf>
    <xf numFmtId="0" fontId="0" fillId="0" borderId="0" xfId="0" applyAlignment="1">
      <alignment horizontal="center" wrapText="1"/>
    </xf>
    <xf numFmtId="0" fontId="3" fillId="7" borderId="1" xfId="0" applyFont="1" applyFill="1" applyBorder="1" applyAlignment="1">
      <alignment wrapText="1"/>
    </xf>
    <xf numFmtId="0" fontId="3" fillId="7" borderId="1" xfId="0" applyFont="1" applyFill="1" applyBorder="1"/>
    <xf numFmtId="0" fontId="3" fillId="0" borderId="0" xfId="0" applyFont="1"/>
    <xf numFmtId="0" fontId="3" fillId="0" borderId="0" xfId="0" applyFont="1" applyAlignment="1">
      <alignment wrapText="1"/>
    </xf>
    <xf numFmtId="0" fontId="3" fillId="0" borderId="0" xfId="0" applyFont="1" applyAlignment="1">
      <alignment horizontal="center" wrapText="1"/>
    </xf>
    <xf numFmtId="0" fontId="5" fillId="6" borderId="4" xfId="1" applyFont="1" applyFill="1" applyBorder="1" applyAlignment="1">
      <alignment horizontal="center" vertical="center" wrapText="1"/>
    </xf>
    <xf numFmtId="165" fontId="5" fillId="6" borderId="6" xfId="1" applyNumberFormat="1" applyFont="1" applyFill="1" applyBorder="1" applyAlignment="1">
      <alignment horizontal="center" vertical="center" wrapText="1"/>
    </xf>
    <xf numFmtId="164" fontId="3" fillId="0" borderId="12" xfId="0" applyNumberFormat="1" applyFont="1" applyBorder="1"/>
    <xf numFmtId="0" fontId="3" fillId="0" borderId="1" xfId="0" applyFont="1" applyBorder="1" applyAlignment="1">
      <alignment horizontal="center" wrapText="1"/>
    </xf>
    <xf numFmtId="0" fontId="3" fillId="8" borderId="1" xfId="0" applyFont="1" applyFill="1" applyBorder="1" applyAlignment="1">
      <alignment horizontal="center" wrapText="1"/>
    </xf>
    <xf numFmtId="164" fontId="3" fillId="7" borderId="1" xfId="0" applyNumberFormat="1" applyFont="1" applyFill="1" applyBorder="1" applyAlignment="1">
      <alignment wrapText="1"/>
    </xf>
    <xf numFmtId="164" fontId="3" fillId="3" borderId="13" xfId="0" applyNumberFormat="1" applyFont="1" applyFill="1" applyBorder="1" applyAlignment="1">
      <alignment horizontal="center"/>
    </xf>
    <xf numFmtId="0" fontId="3" fillId="3" borderId="11" xfId="0" applyFont="1" applyFill="1" applyBorder="1"/>
    <xf numFmtId="0" fontId="3" fillId="3" borderId="11" xfId="0" applyFont="1" applyFill="1" applyBorder="1" applyAlignment="1">
      <alignment horizontal="center"/>
    </xf>
    <xf numFmtId="0" fontId="3" fillId="3" borderId="12" xfId="0" applyFont="1" applyFill="1" applyBorder="1"/>
    <xf numFmtId="6" fontId="8" fillId="0" borderId="16" xfId="0" applyNumberFormat="1" applyFont="1" applyBorder="1" applyAlignment="1">
      <alignment horizontal="center" vertical="center"/>
    </xf>
    <xf numFmtId="0" fontId="9" fillId="9" borderId="23" xfId="0" applyFont="1" applyFill="1" applyBorder="1" applyAlignment="1">
      <alignment vertical="center" wrapText="1" readingOrder="1"/>
    </xf>
    <xf numFmtId="0" fontId="9" fillId="9" borderId="9" xfId="0" applyFont="1" applyFill="1" applyBorder="1" applyAlignment="1">
      <alignment vertical="top" wrapText="1" readingOrder="1"/>
    </xf>
    <xf numFmtId="0" fontId="10" fillId="9" borderId="9" xfId="0" applyFont="1" applyFill="1" applyBorder="1" applyAlignment="1">
      <alignment vertical="top" wrapText="1" readingOrder="1"/>
    </xf>
    <xf numFmtId="0" fontId="9" fillId="0" borderId="0" xfId="0" applyFont="1" applyAlignment="1">
      <alignment vertical="top"/>
    </xf>
    <xf numFmtId="0" fontId="11" fillId="9" borderId="9" xfId="0" applyFont="1" applyFill="1" applyBorder="1" applyAlignment="1">
      <alignment vertical="top" wrapText="1" readingOrder="1"/>
    </xf>
    <xf numFmtId="0" fontId="11" fillId="0" borderId="0" xfId="0" applyFont="1" applyAlignment="1">
      <alignment vertical="top" wrapText="1"/>
    </xf>
    <xf numFmtId="0" fontId="13"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9" borderId="23" xfId="0" applyFont="1" applyFill="1" applyBorder="1" applyAlignment="1">
      <alignment vertical="center" wrapText="1" readingOrder="1"/>
    </xf>
    <xf numFmtId="0" fontId="3" fillId="9" borderId="23" xfId="0" applyFont="1" applyFill="1" applyBorder="1" applyAlignment="1">
      <alignment vertical="center" wrapText="1" readingOrder="1"/>
    </xf>
    <xf numFmtId="0" fontId="9" fillId="0" borderId="1" xfId="0" applyFont="1" applyBorder="1" applyAlignment="1">
      <alignment vertical="top" wrapText="1"/>
    </xf>
    <xf numFmtId="0" fontId="12" fillId="0" borderId="1" xfId="0" applyFont="1" applyBorder="1" applyAlignment="1">
      <alignment vertical="center" wrapText="1"/>
    </xf>
    <xf numFmtId="0" fontId="1" fillId="0" borderId="1" xfId="0" applyFont="1" applyBorder="1" applyAlignment="1">
      <alignment horizontal="center"/>
    </xf>
    <xf numFmtId="0" fontId="12" fillId="0" borderId="8" xfId="0" applyFont="1" applyBorder="1" applyAlignment="1">
      <alignment vertical="center"/>
    </xf>
    <xf numFmtId="0" fontId="12" fillId="0" borderId="7" xfId="0" applyFont="1" applyBorder="1" applyAlignment="1">
      <alignment vertical="center"/>
    </xf>
    <xf numFmtId="0" fontId="12" fillId="0" borderId="9" xfId="0" applyFont="1" applyBorder="1" applyAlignment="1">
      <alignment vertical="center"/>
    </xf>
    <xf numFmtId="0" fontId="12" fillId="0" borderId="8" xfId="0" applyFont="1" applyBorder="1" applyAlignment="1">
      <alignment vertical="center" wrapText="1"/>
    </xf>
    <xf numFmtId="0" fontId="12" fillId="0" borderId="7" xfId="0" applyFont="1" applyBorder="1" applyAlignment="1">
      <alignment vertical="center" wrapText="1"/>
    </xf>
    <xf numFmtId="0" fontId="12" fillId="0" borderId="9" xfId="0" applyFont="1" applyBorder="1" applyAlignment="1">
      <alignment vertical="center" wrapText="1"/>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 xfId="0" applyFont="1" applyBorder="1" applyAlignment="1">
      <alignment horizontal="left"/>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4" fillId="0" borderId="13"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3" fillId="3" borderId="13" xfId="0" applyFont="1" applyFill="1" applyBorder="1" applyAlignment="1">
      <alignment horizontal="center" wrapText="1"/>
    </xf>
    <xf numFmtId="0" fontId="3" fillId="3" borderId="11" xfId="0" applyFont="1" applyFill="1" applyBorder="1" applyAlignment="1">
      <alignment horizontal="center" wrapText="1"/>
    </xf>
    <xf numFmtId="0" fontId="5" fillId="4" borderId="3" xfId="1" applyFont="1" applyFill="1" applyBorder="1" applyAlignment="1">
      <alignment horizontal="center" vertical="top" wrapText="1"/>
    </xf>
    <xf numFmtId="0" fontId="3" fillId="3" borderId="17" xfId="0" applyFont="1" applyFill="1" applyBorder="1" applyAlignment="1">
      <alignment horizontal="center" vertical="center" textRotation="90" wrapText="1"/>
    </xf>
    <xf numFmtId="0" fontId="3" fillId="3" borderId="18" xfId="0" applyFont="1" applyFill="1" applyBorder="1" applyAlignment="1">
      <alignment horizontal="center" vertical="center" textRotation="90" wrapText="1"/>
    </xf>
    <xf numFmtId="0" fontId="3" fillId="3" borderId="19" xfId="0" applyFont="1" applyFill="1" applyBorder="1" applyAlignment="1">
      <alignment horizontal="center" vertical="center" textRotation="90" wrapText="1"/>
    </xf>
    <xf numFmtId="0" fontId="3" fillId="3" borderId="12" xfId="0" applyFont="1" applyFill="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5" borderId="3" xfId="1" applyFont="1" applyFill="1" applyBorder="1" applyAlignment="1">
      <alignment horizontal="center" vertical="center" wrapText="1"/>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6"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5" fillId="4" borderId="1" xfId="1"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4" fillId="3" borderId="2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22" xfId="0" applyFont="1" applyFill="1" applyBorder="1" applyAlignment="1">
      <alignment horizontal="left" vertical="center" wrapText="1"/>
    </xf>
  </cellXfs>
  <cellStyles count="2">
    <cellStyle name="Normal" xfId="0" builtinId="0"/>
    <cellStyle name="Normal 2" xfId="1" xr:uid="{940F3A1C-1880-435C-A64C-39ACADF220A3}"/>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
  <sheetViews>
    <sheetView tabSelected="1" topLeftCell="A37" zoomScale="90" zoomScaleNormal="90" workbookViewId="0">
      <selection activeCell="F15" sqref="F15"/>
    </sheetView>
  </sheetViews>
  <sheetFormatPr defaultRowHeight="15" x14ac:dyDescent="0.25"/>
  <cols>
    <col min="1" max="1" width="11.42578125" customWidth="1"/>
    <col min="2" max="2" width="46" style="1" customWidth="1"/>
    <col min="3" max="3" width="37" style="1" customWidth="1"/>
    <col min="4" max="4" width="14.7109375" style="2" customWidth="1"/>
    <col min="5" max="5" width="21.140625" style="2" customWidth="1"/>
    <col min="6" max="6" width="19.5703125" style="1" customWidth="1"/>
    <col min="7" max="7" width="12.5703125" style="2" customWidth="1"/>
    <col min="8" max="8" width="18.28515625" style="1" customWidth="1"/>
    <col min="9" max="9" width="17.140625" style="1" customWidth="1"/>
    <col min="10" max="10" width="16" style="1" customWidth="1"/>
    <col min="11" max="11" width="14.5703125" style="1" customWidth="1"/>
    <col min="12" max="12" width="41.140625" customWidth="1"/>
  </cols>
  <sheetData>
    <row r="1" spans="1:12" ht="20.100000000000001" customHeight="1" x14ac:dyDescent="0.3">
      <c r="A1" s="32" t="s">
        <v>111</v>
      </c>
      <c r="B1" s="32"/>
      <c r="C1" s="32"/>
      <c r="D1" s="32"/>
      <c r="E1" s="32"/>
      <c r="F1" s="32"/>
      <c r="G1" s="32"/>
      <c r="H1" s="32"/>
      <c r="I1" s="32"/>
      <c r="J1" s="32"/>
      <c r="K1" s="32"/>
      <c r="L1" s="32"/>
    </row>
    <row r="2" spans="1:12" ht="24.95" customHeight="1" x14ac:dyDescent="0.25">
      <c r="A2" s="41" t="s">
        <v>0</v>
      </c>
      <c r="B2" s="41"/>
      <c r="C2" s="41"/>
      <c r="D2" s="41"/>
      <c r="E2" s="41"/>
      <c r="F2" s="41"/>
      <c r="G2" s="41"/>
      <c r="H2" s="41"/>
      <c r="I2" s="41"/>
      <c r="J2" s="41"/>
      <c r="K2" s="41"/>
      <c r="L2" s="41"/>
    </row>
    <row r="3" spans="1:12" ht="24.95" customHeight="1" x14ac:dyDescent="0.25">
      <c r="A3" s="42" t="s">
        <v>1</v>
      </c>
      <c r="B3" s="42"/>
      <c r="C3" s="42"/>
      <c r="D3" s="42"/>
      <c r="E3" s="42"/>
      <c r="F3" s="42"/>
      <c r="G3" s="42"/>
      <c r="H3" s="42"/>
      <c r="I3" s="42"/>
      <c r="J3" s="42"/>
      <c r="K3" s="42"/>
      <c r="L3" s="42"/>
    </row>
    <row r="4" spans="1:12" ht="24.95" customHeight="1" x14ac:dyDescent="0.25">
      <c r="A4" s="43" t="s">
        <v>2</v>
      </c>
      <c r="B4" s="43"/>
      <c r="C4" s="43"/>
      <c r="D4" s="43"/>
      <c r="E4" s="43"/>
      <c r="F4" s="43"/>
      <c r="G4" s="43"/>
      <c r="H4" s="43"/>
      <c r="I4" s="43"/>
      <c r="J4" s="43"/>
      <c r="K4" s="43"/>
      <c r="L4" s="43"/>
    </row>
    <row r="5" spans="1:12" ht="24.95" customHeight="1" x14ac:dyDescent="0.25">
      <c r="A5" s="44" t="s">
        <v>3</v>
      </c>
      <c r="B5" s="44"/>
      <c r="C5" s="44"/>
      <c r="D5" s="44"/>
      <c r="E5" s="44"/>
      <c r="F5" s="44"/>
      <c r="G5" s="44"/>
      <c r="H5" s="44"/>
      <c r="I5" s="44"/>
      <c r="J5" s="44"/>
      <c r="K5" s="44"/>
      <c r="L5" s="44"/>
    </row>
    <row r="6" spans="1:12" ht="24.95" customHeight="1" x14ac:dyDescent="0.25">
      <c r="A6" s="31" t="s">
        <v>4</v>
      </c>
      <c r="B6" s="31"/>
      <c r="C6" s="31"/>
      <c r="D6" s="31"/>
      <c r="E6" s="31"/>
      <c r="F6" s="31"/>
      <c r="G6" s="31"/>
      <c r="H6" s="31"/>
      <c r="I6" s="31"/>
      <c r="J6" s="31"/>
      <c r="K6" s="31"/>
      <c r="L6" s="31"/>
    </row>
    <row r="7" spans="1:12" ht="24.95" customHeight="1" x14ac:dyDescent="0.25">
      <c r="A7" s="33" t="s">
        <v>5</v>
      </c>
      <c r="B7" s="34"/>
      <c r="C7" s="34"/>
      <c r="D7" s="34"/>
      <c r="E7" s="34"/>
      <c r="F7" s="34"/>
      <c r="G7" s="34"/>
      <c r="H7" s="34"/>
      <c r="I7" s="34"/>
      <c r="J7" s="34"/>
      <c r="K7" s="34"/>
      <c r="L7" s="35"/>
    </row>
    <row r="8" spans="1:12" ht="24.95" customHeight="1" x14ac:dyDescent="0.25">
      <c r="A8" s="33" t="s">
        <v>6</v>
      </c>
      <c r="B8" s="34"/>
      <c r="C8" s="34"/>
      <c r="D8" s="34"/>
      <c r="E8" s="34"/>
      <c r="F8" s="34"/>
      <c r="G8" s="34"/>
      <c r="H8" s="34"/>
      <c r="I8" s="34"/>
      <c r="J8" s="34"/>
      <c r="K8" s="34"/>
      <c r="L8" s="35"/>
    </row>
    <row r="9" spans="1:12" ht="24.95" customHeight="1" x14ac:dyDescent="0.25">
      <c r="A9" s="36" t="s">
        <v>112</v>
      </c>
      <c r="B9" s="37"/>
      <c r="C9" s="37"/>
      <c r="D9" s="37"/>
      <c r="E9" s="37"/>
      <c r="F9" s="37"/>
      <c r="G9" s="37"/>
      <c r="H9" s="37"/>
      <c r="I9" s="37"/>
      <c r="J9" s="37"/>
      <c r="K9" s="37"/>
      <c r="L9" s="38"/>
    </row>
    <row r="10" spans="1:12" ht="24.95" customHeight="1" x14ac:dyDescent="0.25">
      <c r="A10" s="39" t="s">
        <v>7</v>
      </c>
      <c r="B10" s="39"/>
      <c r="C10" s="39"/>
      <c r="D10" s="39"/>
      <c r="E10" s="39"/>
      <c r="F10" s="39"/>
      <c r="G10" s="39"/>
      <c r="H10" s="39"/>
      <c r="I10" s="39"/>
      <c r="J10" s="39"/>
      <c r="K10" s="39"/>
      <c r="L10" s="40"/>
    </row>
    <row r="11" spans="1:12" ht="24.95" customHeight="1" x14ac:dyDescent="0.25">
      <c r="A11" s="45" t="s">
        <v>8</v>
      </c>
      <c r="B11" s="46"/>
      <c r="C11" s="46"/>
      <c r="D11" s="46"/>
      <c r="E11" s="46"/>
      <c r="F11" s="46"/>
      <c r="G11" s="46"/>
      <c r="H11" s="46"/>
      <c r="I11" s="46"/>
      <c r="J11" s="46"/>
      <c r="K11" s="46"/>
      <c r="L11" s="47"/>
    </row>
    <row r="12" spans="1:12" ht="102" x14ac:dyDescent="0.25">
      <c r="A12" s="25" t="s">
        <v>9</v>
      </c>
      <c r="B12" s="26" t="s">
        <v>10</v>
      </c>
      <c r="C12" s="26" t="s">
        <v>11</v>
      </c>
      <c r="D12" s="26" t="s">
        <v>12</v>
      </c>
      <c r="E12" s="25" t="s">
        <v>13</v>
      </c>
      <c r="F12" s="26" t="s">
        <v>14</v>
      </c>
      <c r="G12" s="26" t="s">
        <v>15</v>
      </c>
      <c r="H12" s="26" t="s">
        <v>16</v>
      </c>
      <c r="I12" s="26" t="s">
        <v>17</v>
      </c>
      <c r="J12" s="26" t="s">
        <v>18</v>
      </c>
      <c r="K12" s="26" t="s">
        <v>19</v>
      </c>
      <c r="L12" s="27" t="s">
        <v>20</v>
      </c>
    </row>
    <row r="13" spans="1:12" ht="15.75" x14ac:dyDescent="0.25">
      <c r="A13" s="68" t="s">
        <v>21</v>
      </c>
      <c r="B13" s="69"/>
      <c r="C13" s="69"/>
      <c r="D13" s="69"/>
      <c r="E13" s="69"/>
      <c r="F13" s="69"/>
      <c r="G13" s="69"/>
      <c r="H13" s="69"/>
      <c r="I13" s="69"/>
      <c r="J13" s="69"/>
      <c r="K13" s="69"/>
      <c r="L13" s="70"/>
    </row>
    <row r="14" spans="1:12" ht="234" customHeight="1" x14ac:dyDescent="0.25">
      <c r="A14" s="4"/>
      <c r="B14" s="29" t="s">
        <v>116</v>
      </c>
      <c r="C14" s="30" t="s">
        <v>22</v>
      </c>
      <c r="D14" s="11"/>
      <c r="E14" s="12">
        <v>1</v>
      </c>
      <c r="F14" s="3"/>
      <c r="G14" s="12" t="s">
        <v>23</v>
      </c>
      <c r="H14" s="3"/>
      <c r="I14" s="3"/>
      <c r="J14" s="13">
        <v>0</v>
      </c>
      <c r="K14" s="13">
        <f>E14*J14</f>
        <v>0</v>
      </c>
      <c r="L14" s="4"/>
    </row>
    <row r="15" spans="1:12" ht="234" customHeight="1" x14ac:dyDescent="0.25">
      <c r="A15" s="4"/>
      <c r="B15" s="29" t="s">
        <v>117</v>
      </c>
      <c r="C15" s="30" t="s">
        <v>22</v>
      </c>
      <c r="D15" s="11"/>
      <c r="E15" s="12">
        <v>1</v>
      </c>
      <c r="F15" s="3"/>
      <c r="G15" s="12" t="s">
        <v>23</v>
      </c>
      <c r="H15" s="3"/>
      <c r="I15" s="3"/>
      <c r="J15" s="13">
        <v>0</v>
      </c>
      <c r="K15" s="13">
        <f>E15*J15</f>
        <v>0</v>
      </c>
      <c r="L15" s="4"/>
    </row>
    <row r="16" spans="1:12" ht="23.25" customHeight="1" x14ac:dyDescent="0.25">
      <c r="A16" s="4"/>
      <c r="B16" s="29" t="s">
        <v>24</v>
      </c>
      <c r="C16" s="20" t="s">
        <v>25</v>
      </c>
      <c r="D16" s="11"/>
      <c r="E16" s="12">
        <v>1</v>
      </c>
      <c r="F16" s="3"/>
      <c r="G16" s="12" t="s">
        <v>23</v>
      </c>
      <c r="H16" s="3"/>
      <c r="I16" s="3"/>
      <c r="J16" s="13">
        <v>0</v>
      </c>
      <c r="K16" s="13">
        <f t="shared" ref="K16:K56" si="0">E16*J16</f>
        <v>0</v>
      </c>
      <c r="L16" s="4"/>
    </row>
    <row r="17" spans="1:12" ht="225" customHeight="1" x14ac:dyDescent="0.25">
      <c r="A17" s="4"/>
      <c r="B17" s="29" t="s">
        <v>26</v>
      </c>
      <c r="C17" s="23" t="s">
        <v>113</v>
      </c>
      <c r="D17" s="11"/>
      <c r="E17" s="12">
        <v>1</v>
      </c>
      <c r="F17" s="3"/>
      <c r="G17" s="12" t="s">
        <v>23</v>
      </c>
      <c r="H17" s="3"/>
      <c r="I17" s="3"/>
      <c r="J17" s="13">
        <v>0</v>
      </c>
      <c r="K17" s="13">
        <f t="shared" si="0"/>
        <v>0</v>
      </c>
      <c r="L17" s="4"/>
    </row>
    <row r="18" spans="1:12" ht="111.75" customHeight="1" x14ac:dyDescent="0.25">
      <c r="A18" s="4"/>
      <c r="B18" s="29" t="s">
        <v>27</v>
      </c>
      <c r="C18" s="20" t="s">
        <v>28</v>
      </c>
      <c r="D18" s="11"/>
      <c r="E18" s="12">
        <v>1</v>
      </c>
      <c r="F18" s="3"/>
      <c r="G18" s="12" t="s">
        <v>23</v>
      </c>
      <c r="H18" s="3"/>
      <c r="I18" s="3"/>
      <c r="J18" s="13">
        <v>0</v>
      </c>
      <c r="K18" s="13">
        <f t="shared" si="0"/>
        <v>0</v>
      </c>
      <c r="L18" s="4"/>
    </row>
    <row r="19" spans="1:12" ht="380.25" customHeight="1" x14ac:dyDescent="0.25">
      <c r="A19" s="4"/>
      <c r="B19" s="28" t="s">
        <v>29</v>
      </c>
      <c r="C19" s="23" t="s">
        <v>30</v>
      </c>
      <c r="D19" s="11"/>
      <c r="E19" s="12">
        <v>1</v>
      </c>
      <c r="F19" s="3"/>
      <c r="G19" s="12" t="s">
        <v>23</v>
      </c>
      <c r="H19" s="3"/>
      <c r="I19" s="3"/>
      <c r="J19" s="13">
        <v>0</v>
      </c>
      <c r="K19" s="13">
        <f t="shared" si="0"/>
        <v>0</v>
      </c>
      <c r="L19" s="4"/>
    </row>
    <row r="20" spans="1:12" ht="36" customHeight="1" x14ac:dyDescent="0.25">
      <c r="A20" s="4"/>
      <c r="B20" s="19" t="s">
        <v>31</v>
      </c>
      <c r="C20" s="23" t="s">
        <v>32</v>
      </c>
      <c r="D20" s="11"/>
      <c r="E20" s="12">
        <v>1</v>
      </c>
      <c r="F20" s="3"/>
      <c r="G20" s="12" t="s">
        <v>23</v>
      </c>
      <c r="H20" s="3"/>
      <c r="I20" s="3"/>
      <c r="J20" s="13">
        <v>0</v>
      </c>
      <c r="K20" s="13">
        <f t="shared" si="0"/>
        <v>0</v>
      </c>
      <c r="L20" s="4"/>
    </row>
    <row r="21" spans="1:12" ht="154.5" customHeight="1" x14ac:dyDescent="0.25">
      <c r="A21" s="4"/>
      <c r="B21" s="19" t="s">
        <v>33</v>
      </c>
      <c r="C21" s="23" t="s">
        <v>34</v>
      </c>
      <c r="D21" s="11"/>
      <c r="E21" s="12">
        <v>1</v>
      </c>
      <c r="F21" s="3"/>
      <c r="G21" s="12" t="s">
        <v>23</v>
      </c>
      <c r="H21" s="3"/>
      <c r="I21" s="3"/>
      <c r="J21" s="13">
        <v>0</v>
      </c>
      <c r="K21" s="13">
        <f t="shared" si="0"/>
        <v>0</v>
      </c>
      <c r="L21" s="4"/>
    </row>
    <row r="22" spans="1:12" ht="144.75" customHeight="1" x14ac:dyDescent="0.25">
      <c r="A22" s="4"/>
      <c r="B22" s="19" t="s">
        <v>35</v>
      </c>
      <c r="C22" s="23" t="s">
        <v>36</v>
      </c>
      <c r="D22" s="11"/>
      <c r="E22" s="12">
        <v>1</v>
      </c>
      <c r="F22" s="3"/>
      <c r="G22" s="12" t="s">
        <v>23</v>
      </c>
      <c r="H22" s="3"/>
      <c r="I22" s="3"/>
      <c r="J22" s="13">
        <v>0</v>
      </c>
      <c r="K22" s="13">
        <v>0</v>
      </c>
      <c r="L22" s="4"/>
    </row>
    <row r="23" spans="1:12" ht="153" customHeight="1" x14ac:dyDescent="0.25">
      <c r="A23" s="4"/>
      <c r="B23" s="19" t="s">
        <v>35</v>
      </c>
      <c r="C23" s="20" t="s">
        <v>37</v>
      </c>
      <c r="D23" s="11"/>
      <c r="E23" s="12">
        <v>1</v>
      </c>
      <c r="F23" s="3"/>
      <c r="G23" s="12" t="s">
        <v>23</v>
      </c>
      <c r="H23" s="3"/>
      <c r="I23" s="3"/>
      <c r="J23" s="13">
        <v>0</v>
      </c>
      <c r="K23" s="13">
        <f t="shared" si="0"/>
        <v>0</v>
      </c>
      <c r="L23" s="4"/>
    </row>
    <row r="24" spans="1:12" ht="46.5" customHeight="1" x14ac:dyDescent="0.25">
      <c r="A24" s="4"/>
      <c r="B24" s="19" t="s">
        <v>38</v>
      </c>
      <c r="C24" s="23" t="s">
        <v>39</v>
      </c>
      <c r="D24" s="11"/>
      <c r="E24" s="12">
        <v>1</v>
      </c>
      <c r="F24" s="3"/>
      <c r="G24" s="12" t="s">
        <v>23</v>
      </c>
      <c r="H24" s="3"/>
      <c r="I24" s="3"/>
      <c r="J24" s="13">
        <v>0</v>
      </c>
      <c r="K24" s="13">
        <f t="shared" si="0"/>
        <v>0</v>
      </c>
      <c r="L24" s="4"/>
    </row>
    <row r="25" spans="1:12" ht="333" customHeight="1" x14ac:dyDescent="0.25">
      <c r="A25" s="4"/>
      <c r="B25" s="19" t="s">
        <v>40</v>
      </c>
      <c r="C25" s="20" t="s">
        <v>41</v>
      </c>
      <c r="D25" s="11"/>
      <c r="E25" s="12">
        <v>1</v>
      </c>
      <c r="F25" s="3"/>
      <c r="G25" s="12" t="s">
        <v>23</v>
      </c>
      <c r="H25" s="3"/>
      <c r="I25" s="3"/>
      <c r="J25" s="13">
        <v>0</v>
      </c>
      <c r="K25" s="13">
        <f t="shared" si="0"/>
        <v>0</v>
      </c>
      <c r="L25" s="4"/>
    </row>
    <row r="26" spans="1:12" ht="118.5" customHeight="1" x14ac:dyDescent="0.25">
      <c r="A26" s="4"/>
      <c r="B26" s="19" t="s">
        <v>42</v>
      </c>
      <c r="C26" s="23" t="s">
        <v>43</v>
      </c>
      <c r="D26" s="11"/>
      <c r="E26" s="12">
        <v>1</v>
      </c>
      <c r="F26" s="3"/>
      <c r="G26" s="12" t="s">
        <v>23</v>
      </c>
      <c r="H26" s="3"/>
      <c r="I26" s="3"/>
      <c r="J26" s="13">
        <v>0</v>
      </c>
      <c r="K26" s="13">
        <f t="shared" si="0"/>
        <v>0</v>
      </c>
      <c r="L26" s="4"/>
    </row>
    <row r="27" spans="1:12" ht="38.25" x14ac:dyDescent="0.25">
      <c r="A27" s="4"/>
      <c r="B27" s="19" t="s">
        <v>44</v>
      </c>
      <c r="C27" s="23" t="s">
        <v>45</v>
      </c>
      <c r="D27" s="11"/>
      <c r="E27" s="12">
        <v>1</v>
      </c>
      <c r="F27" s="3"/>
      <c r="G27" s="12" t="s">
        <v>23</v>
      </c>
      <c r="H27" s="3"/>
      <c r="I27" s="3"/>
      <c r="J27" s="13">
        <v>0</v>
      </c>
      <c r="K27" s="13">
        <f t="shared" si="0"/>
        <v>0</v>
      </c>
      <c r="L27" s="4"/>
    </row>
    <row r="28" spans="1:12" ht="73.5" customHeight="1" x14ac:dyDescent="0.25">
      <c r="A28" s="4"/>
      <c r="B28" s="19" t="s">
        <v>46</v>
      </c>
      <c r="C28" s="23" t="s">
        <v>47</v>
      </c>
      <c r="D28" s="11"/>
      <c r="E28" s="12">
        <v>1</v>
      </c>
      <c r="F28" s="3"/>
      <c r="G28" s="12" t="s">
        <v>23</v>
      </c>
      <c r="H28" s="3"/>
      <c r="I28" s="3"/>
      <c r="J28" s="13">
        <v>0</v>
      </c>
      <c r="K28" s="13">
        <f t="shared" si="0"/>
        <v>0</v>
      </c>
      <c r="L28" s="4"/>
    </row>
    <row r="29" spans="1:12" ht="125.25" customHeight="1" x14ac:dyDescent="0.25">
      <c r="A29" s="4"/>
      <c r="B29" s="19" t="s">
        <v>48</v>
      </c>
      <c r="C29" s="20" t="s">
        <v>49</v>
      </c>
      <c r="D29" s="11"/>
      <c r="E29" s="12">
        <v>1</v>
      </c>
      <c r="F29" s="3"/>
      <c r="G29" s="12" t="s">
        <v>23</v>
      </c>
      <c r="H29" s="3"/>
      <c r="I29" s="3"/>
      <c r="J29" s="13">
        <v>0</v>
      </c>
      <c r="K29" s="13">
        <f t="shared" si="0"/>
        <v>0</v>
      </c>
      <c r="L29" s="4"/>
    </row>
    <row r="30" spans="1:12" ht="186" customHeight="1" x14ac:dyDescent="0.25">
      <c r="A30" s="4"/>
      <c r="B30" s="19" t="s">
        <v>50</v>
      </c>
      <c r="C30" s="20" t="s">
        <v>51</v>
      </c>
      <c r="D30" s="11"/>
      <c r="E30" s="12">
        <v>1</v>
      </c>
      <c r="F30" s="3"/>
      <c r="G30" s="12" t="s">
        <v>23</v>
      </c>
      <c r="H30" s="3"/>
      <c r="I30" s="3"/>
      <c r="J30" s="13">
        <v>0</v>
      </c>
      <c r="K30" s="13">
        <f t="shared" si="0"/>
        <v>0</v>
      </c>
      <c r="L30" s="4"/>
    </row>
    <row r="31" spans="1:12" ht="31.5" customHeight="1" x14ac:dyDescent="0.25">
      <c r="A31" s="4"/>
      <c r="B31" s="19" t="s">
        <v>52</v>
      </c>
      <c r="C31" s="20" t="s">
        <v>53</v>
      </c>
      <c r="D31" s="11"/>
      <c r="E31" s="12">
        <v>1</v>
      </c>
      <c r="F31" s="3"/>
      <c r="G31" s="12" t="s">
        <v>23</v>
      </c>
      <c r="H31" s="3"/>
      <c r="I31" s="3"/>
      <c r="J31" s="13">
        <v>0</v>
      </c>
      <c r="K31" s="13">
        <f t="shared" si="0"/>
        <v>0</v>
      </c>
      <c r="L31" s="4"/>
    </row>
    <row r="32" spans="1:12" ht="194.25" customHeight="1" x14ac:dyDescent="0.25">
      <c r="A32" s="4"/>
      <c r="B32" s="19" t="s">
        <v>54</v>
      </c>
      <c r="C32" s="20" t="s">
        <v>55</v>
      </c>
      <c r="D32" s="11"/>
      <c r="E32" s="12">
        <v>1</v>
      </c>
      <c r="F32" s="3"/>
      <c r="G32" s="12" t="s">
        <v>23</v>
      </c>
      <c r="H32" s="3"/>
      <c r="I32" s="3"/>
      <c r="J32" s="13">
        <v>0</v>
      </c>
      <c r="K32" s="13">
        <f t="shared" si="0"/>
        <v>0</v>
      </c>
      <c r="L32" s="4"/>
    </row>
    <row r="33" spans="1:12" ht="89.25" x14ac:dyDescent="0.25">
      <c r="A33" s="4"/>
      <c r="B33" s="19" t="s">
        <v>56</v>
      </c>
      <c r="C33" s="20" t="s">
        <v>57</v>
      </c>
      <c r="D33" s="11"/>
      <c r="E33" s="12">
        <v>1</v>
      </c>
      <c r="F33" s="3"/>
      <c r="G33" s="12" t="s">
        <v>23</v>
      </c>
      <c r="H33" s="3"/>
      <c r="I33" s="3"/>
      <c r="J33" s="13">
        <v>0</v>
      </c>
      <c r="K33" s="13">
        <f t="shared" si="0"/>
        <v>0</v>
      </c>
      <c r="L33" s="4"/>
    </row>
    <row r="34" spans="1:12" ht="114.75" x14ac:dyDescent="0.25">
      <c r="A34" s="4"/>
      <c r="B34" s="19" t="s">
        <v>58</v>
      </c>
      <c r="C34" s="20" t="s">
        <v>59</v>
      </c>
      <c r="D34" s="11"/>
      <c r="E34" s="12">
        <v>1</v>
      </c>
      <c r="F34" s="3"/>
      <c r="G34" s="12" t="s">
        <v>23</v>
      </c>
      <c r="H34" s="3" t="s">
        <v>60</v>
      </c>
      <c r="I34" s="3"/>
      <c r="J34" s="13">
        <v>0</v>
      </c>
      <c r="K34" s="13">
        <f t="shared" si="0"/>
        <v>0</v>
      </c>
      <c r="L34" s="4"/>
    </row>
    <row r="35" spans="1:12" ht="114.75" x14ac:dyDescent="0.25">
      <c r="A35" s="4"/>
      <c r="B35" s="19" t="s">
        <v>61</v>
      </c>
      <c r="C35" s="24" t="s">
        <v>62</v>
      </c>
      <c r="D35" s="11"/>
      <c r="E35" s="12">
        <v>1</v>
      </c>
      <c r="F35" s="3"/>
      <c r="G35" s="12" t="s">
        <v>23</v>
      </c>
      <c r="H35" s="3"/>
      <c r="I35" s="3"/>
      <c r="J35" s="13">
        <v>0</v>
      </c>
      <c r="K35" s="13">
        <f t="shared" si="0"/>
        <v>0</v>
      </c>
      <c r="L35" s="4"/>
    </row>
    <row r="36" spans="1:12" ht="38.25" x14ac:dyDescent="0.25">
      <c r="A36" s="4"/>
      <c r="B36" s="19" t="s">
        <v>63</v>
      </c>
      <c r="C36" s="20" t="s">
        <v>115</v>
      </c>
      <c r="D36" s="11"/>
      <c r="E36" s="12">
        <v>1</v>
      </c>
      <c r="F36" s="3"/>
      <c r="G36" s="12" t="s">
        <v>23</v>
      </c>
      <c r="H36" s="3"/>
      <c r="I36" s="3"/>
      <c r="J36" s="13">
        <v>0</v>
      </c>
      <c r="K36" s="13">
        <f t="shared" si="0"/>
        <v>0</v>
      </c>
      <c r="L36" s="4"/>
    </row>
    <row r="37" spans="1:12" ht="409.5" x14ac:dyDescent="0.25">
      <c r="A37" s="4"/>
      <c r="B37" s="19" t="s">
        <v>64</v>
      </c>
      <c r="C37" s="20" t="s">
        <v>65</v>
      </c>
      <c r="D37" s="11"/>
      <c r="E37" s="12">
        <v>1</v>
      </c>
      <c r="F37" s="3"/>
      <c r="G37" s="12" t="s">
        <v>23</v>
      </c>
      <c r="H37" s="3"/>
      <c r="I37" s="3"/>
      <c r="J37" s="13">
        <v>0</v>
      </c>
      <c r="K37" s="13">
        <f t="shared" si="0"/>
        <v>0</v>
      </c>
      <c r="L37" s="4"/>
    </row>
    <row r="38" spans="1:12" ht="100.5" customHeight="1" x14ac:dyDescent="0.25">
      <c r="A38" s="4"/>
      <c r="B38" s="19" t="s">
        <v>66</v>
      </c>
      <c r="C38" s="20" t="s">
        <v>67</v>
      </c>
      <c r="D38" s="11"/>
      <c r="E38" s="12">
        <v>1</v>
      </c>
      <c r="F38" s="3"/>
      <c r="G38" s="12" t="s">
        <v>23</v>
      </c>
      <c r="H38" s="3"/>
      <c r="I38" s="3"/>
      <c r="J38" s="13">
        <v>0</v>
      </c>
      <c r="K38" s="13">
        <f t="shared" si="0"/>
        <v>0</v>
      </c>
      <c r="L38" s="4"/>
    </row>
    <row r="39" spans="1:12" ht="177" customHeight="1" x14ac:dyDescent="0.25">
      <c r="A39" s="4"/>
      <c r="B39" s="19" t="s">
        <v>68</v>
      </c>
      <c r="C39" s="20" t="s">
        <v>69</v>
      </c>
      <c r="D39" s="11"/>
      <c r="E39" s="12">
        <v>1</v>
      </c>
      <c r="F39" s="3"/>
      <c r="G39" s="12" t="s">
        <v>23</v>
      </c>
      <c r="H39" s="3"/>
      <c r="I39" s="3"/>
      <c r="J39" s="13">
        <v>0</v>
      </c>
      <c r="K39" s="13">
        <f t="shared" si="0"/>
        <v>0</v>
      </c>
      <c r="L39" s="4"/>
    </row>
    <row r="40" spans="1:12" ht="57.75" customHeight="1" x14ac:dyDescent="0.25">
      <c r="A40" s="4"/>
      <c r="B40" s="19" t="s">
        <v>70</v>
      </c>
      <c r="C40" s="20" t="s">
        <v>71</v>
      </c>
      <c r="D40" s="11"/>
      <c r="E40" s="12">
        <v>1</v>
      </c>
      <c r="F40" s="3"/>
      <c r="G40" s="12" t="s">
        <v>23</v>
      </c>
      <c r="H40" s="3"/>
      <c r="I40" s="3"/>
      <c r="J40" s="13">
        <v>0</v>
      </c>
      <c r="K40" s="13">
        <f t="shared" si="0"/>
        <v>0</v>
      </c>
      <c r="L40" s="4"/>
    </row>
    <row r="41" spans="1:12" ht="15.75" x14ac:dyDescent="0.25">
      <c r="A41" s="4"/>
      <c r="B41" s="19" t="s">
        <v>72</v>
      </c>
      <c r="C41" s="20" t="s">
        <v>73</v>
      </c>
      <c r="D41" s="11"/>
      <c r="E41" s="12">
        <v>1</v>
      </c>
      <c r="F41" s="3"/>
      <c r="G41" s="12" t="s">
        <v>23</v>
      </c>
      <c r="H41" s="3"/>
      <c r="I41" s="3"/>
      <c r="J41" s="13">
        <v>0</v>
      </c>
      <c r="K41" s="13">
        <f t="shared" si="0"/>
        <v>0</v>
      </c>
      <c r="L41" s="4"/>
    </row>
    <row r="42" spans="1:12" ht="48.75" customHeight="1" x14ac:dyDescent="0.25">
      <c r="A42" s="4"/>
      <c r="B42" s="19" t="s">
        <v>74</v>
      </c>
      <c r="C42" s="23" t="s">
        <v>75</v>
      </c>
      <c r="D42" s="11"/>
      <c r="E42" s="12">
        <v>1</v>
      </c>
      <c r="F42" s="3"/>
      <c r="G42" s="12" t="s">
        <v>23</v>
      </c>
      <c r="H42" s="3"/>
      <c r="I42" s="3"/>
      <c r="J42" s="13">
        <v>0</v>
      </c>
      <c r="K42" s="13">
        <f t="shared" si="0"/>
        <v>0</v>
      </c>
      <c r="L42" s="4"/>
    </row>
    <row r="43" spans="1:12" ht="105" customHeight="1" x14ac:dyDescent="0.25">
      <c r="A43" s="4"/>
      <c r="B43" s="19" t="s">
        <v>76</v>
      </c>
      <c r="C43" s="20" t="s">
        <v>77</v>
      </c>
      <c r="D43" s="11"/>
      <c r="E43" s="12">
        <v>1</v>
      </c>
      <c r="F43" s="3"/>
      <c r="G43" s="12" t="s">
        <v>23</v>
      </c>
      <c r="H43" s="3"/>
      <c r="I43" s="3"/>
      <c r="J43" s="13">
        <v>0</v>
      </c>
      <c r="K43" s="13">
        <f t="shared" si="0"/>
        <v>0</v>
      </c>
      <c r="L43" s="4"/>
    </row>
    <row r="44" spans="1:12" ht="204" x14ac:dyDescent="0.25">
      <c r="A44" s="4"/>
      <c r="B44" s="19" t="s">
        <v>78</v>
      </c>
      <c r="C44" s="20" t="s">
        <v>79</v>
      </c>
      <c r="D44" s="11"/>
      <c r="E44" s="12">
        <v>1</v>
      </c>
      <c r="F44" s="3"/>
      <c r="G44" s="12" t="s">
        <v>23</v>
      </c>
      <c r="H44" s="3"/>
      <c r="I44" s="3"/>
      <c r="J44" s="13">
        <v>0</v>
      </c>
      <c r="K44" s="13">
        <f t="shared" si="0"/>
        <v>0</v>
      </c>
      <c r="L44" s="4"/>
    </row>
    <row r="45" spans="1:12" ht="79.5" customHeight="1" x14ac:dyDescent="0.25">
      <c r="A45" s="4"/>
      <c r="B45" s="19" t="s">
        <v>80</v>
      </c>
      <c r="C45" s="23" t="s">
        <v>81</v>
      </c>
      <c r="D45" s="11"/>
      <c r="E45" s="12">
        <v>1</v>
      </c>
      <c r="F45" s="3"/>
      <c r="G45" s="12" t="s">
        <v>23</v>
      </c>
      <c r="H45" s="3"/>
      <c r="I45" s="3"/>
      <c r="J45" s="13">
        <v>0</v>
      </c>
      <c r="K45" s="13">
        <f t="shared" si="0"/>
        <v>0</v>
      </c>
      <c r="L45" s="4"/>
    </row>
    <row r="46" spans="1:12" ht="15.75" x14ac:dyDescent="0.25">
      <c r="A46" s="4"/>
      <c r="B46" s="19" t="s">
        <v>82</v>
      </c>
      <c r="C46" s="23" t="s">
        <v>83</v>
      </c>
      <c r="D46" s="11"/>
      <c r="E46" s="12">
        <v>1</v>
      </c>
      <c r="F46" s="3"/>
      <c r="G46" s="12" t="s">
        <v>23</v>
      </c>
      <c r="H46" s="3"/>
      <c r="I46" s="3"/>
      <c r="J46" s="13">
        <v>0</v>
      </c>
      <c r="K46" s="13">
        <f t="shared" si="0"/>
        <v>0</v>
      </c>
      <c r="L46" s="4"/>
    </row>
    <row r="47" spans="1:12" ht="51" customHeight="1" x14ac:dyDescent="0.25">
      <c r="A47" s="4"/>
      <c r="B47" s="19" t="s">
        <v>84</v>
      </c>
      <c r="C47" s="23" t="s">
        <v>85</v>
      </c>
      <c r="D47" s="11"/>
      <c r="E47" s="12">
        <v>1</v>
      </c>
      <c r="F47" s="3"/>
      <c r="G47" s="12" t="s">
        <v>23</v>
      </c>
      <c r="H47" s="3"/>
      <c r="I47" s="3"/>
      <c r="J47" s="13">
        <v>0</v>
      </c>
      <c r="K47" s="13">
        <f t="shared" si="0"/>
        <v>0</v>
      </c>
      <c r="L47" s="4"/>
    </row>
    <row r="48" spans="1:12" ht="15.75" x14ac:dyDescent="0.25">
      <c r="A48" s="4"/>
      <c r="B48" s="19" t="s">
        <v>86</v>
      </c>
      <c r="C48" s="22" t="s">
        <v>87</v>
      </c>
      <c r="D48" s="11"/>
      <c r="E48" s="12">
        <v>1</v>
      </c>
      <c r="F48" s="3"/>
      <c r="G48" s="12" t="s">
        <v>23</v>
      </c>
      <c r="H48" s="3"/>
      <c r="I48" s="3"/>
      <c r="J48" s="13">
        <v>0</v>
      </c>
      <c r="K48" s="13">
        <f t="shared" si="0"/>
        <v>0</v>
      </c>
      <c r="L48" s="4"/>
    </row>
    <row r="49" spans="1:12" ht="218.25" customHeight="1" x14ac:dyDescent="0.25">
      <c r="A49" s="4"/>
      <c r="B49" s="19" t="s">
        <v>88</v>
      </c>
      <c r="C49" s="23" t="s">
        <v>89</v>
      </c>
      <c r="D49" s="11"/>
      <c r="E49" s="12">
        <v>1</v>
      </c>
      <c r="F49" s="3"/>
      <c r="G49" s="12" t="s">
        <v>23</v>
      </c>
      <c r="H49" s="3"/>
      <c r="I49" s="3"/>
      <c r="J49" s="13">
        <v>0</v>
      </c>
      <c r="K49" s="13">
        <f t="shared" si="0"/>
        <v>0</v>
      </c>
      <c r="L49" s="4"/>
    </row>
    <row r="50" spans="1:12" ht="229.5" x14ac:dyDescent="0.25">
      <c r="A50" s="4"/>
      <c r="B50" s="19" t="s">
        <v>90</v>
      </c>
      <c r="C50" s="23" t="s">
        <v>91</v>
      </c>
      <c r="D50" s="11"/>
      <c r="E50" s="12">
        <v>1</v>
      </c>
      <c r="F50" s="3"/>
      <c r="G50" s="12" t="s">
        <v>23</v>
      </c>
      <c r="H50" s="3"/>
      <c r="I50" s="3"/>
      <c r="J50" s="13">
        <v>0</v>
      </c>
      <c r="K50" s="13">
        <f t="shared" si="0"/>
        <v>0</v>
      </c>
      <c r="L50" s="4"/>
    </row>
    <row r="51" spans="1:12" ht="70.5" customHeight="1" x14ac:dyDescent="0.25">
      <c r="A51" s="4"/>
      <c r="B51" s="19" t="s">
        <v>92</v>
      </c>
      <c r="C51" s="23" t="s">
        <v>93</v>
      </c>
      <c r="D51" s="11"/>
      <c r="E51" s="12">
        <v>1</v>
      </c>
      <c r="F51" s="3"/>
      <c r="G51" s="12" t="s">
        <v>23</v>
      </c>
      <c r="H51" s="3"/>
      <c r="I51" s="3"/>
      <c r="J51" s="13">
        <v>0</v>
      </c>
      <c r="K51" s="13">
        <f t="shared" si="0"/>
        <v>0</v>
      </c>
      <c r="L51" s="4"/>
    </row>
    <row r="52" spans="1:12" ht="15.75" x14ac:dyDescent="0.25">
      <c r="A52" s="4"/>
      <c r="B52" s="19" t="s">
        <v>94</v>
      </c>
      <c r="C52" s="21" t="s">
        <v>25</v>
      </c>
      <c r="D52" s="11"/>
      <c r="E52" s="12">
        <v>1</v>
      </c>
      <c r="F52" s="3"/>
      <c r="G52" s="12" t="s">
        <v>23</v>
      </c>
      <c r="H52" s="3"/>
      <c r="I52" s="3"/>
      <c r="J52" s="13">
        <v>0</v>
      </c>
      <c r="K52" s="13">
        <f t="shared" si="0"/>
        <v>0</v>
      </c>
      <c r="L52" s="4"/>
    </row>
    <row r="53" spans="1:12" ht="51" customHeight="1" x14ac:dyDescent="0.25">
      <c r="A53" s="4"/>
      <c r="B53" s="19" t="s">
        <v>95</v>
      </c>
      <c r="C53" s="23" t="s">
        <v>96</v>
      </c>
      <c r="D53" s="11"/>
      <c r="E53" s="12">
        <v>1</v>
      </c>
      <c r="F53" s="3"/>
      <c r="G53" s="12" t="s">
        <v>23</v>
      </c>
      <c r="H53" s="3"/>
      <c r="I53" s="3"/>
      <c r="J53" s="13">
        <v>0</v>
      </c>
      <c r="K53" s="13">
        <f t="shared" si="0"/>
        <v>0</v>
      </c>
      <c r="L53" s="4"/>
    </row>
    <row r="54" spans="1:12" ht="15.75" x14ac:dyDescent="0.25">
      <c r="A54" s="4"/>
      <c r="B54" s="19" t="s">
        <v>97</v>
      </c>
      <c r="C54" s="20" t="s">
        <v>98</v>
      </c>
      <c r="D54" s="11"/>
      <c r="E54" s="12">
        <v>1</v>
      </c>
      <c r="F54" s="3"/>
      <c r="G54" s="12" t="s">
        <v>23</v>
      </c>
      <c r="H54" s="3"/>
      <c r="I54" s="3"/>
      <c r="J54" s="13">
        <v>0</v>
      </c>
      <c r="K54" s="13">
        <f t="shared" si="0"/>
        <v>0</v>
      </c>
      <c r="L54" s="4"/>
    </row>
    <row r="55" spans="1:12" ht="15.75" x14ac:dyDescent="0.25">
      <c r="A55" s="4"/>
      <c r="B55" s="19" t="s">
        <v>99</v>
      </c>
      <c r="C55" s="20" t="s">
        <v>100</v>
      </c>
      <c r="D55" s="11"/>
      <c r="E55" s="12">
        <v>1</v>
      </c>
      <c r="F55" s="3"/>
      <c r="G55" s="12" t="s">
        <v>23</v>
      </c>
      <c r="H55" s="3"/>
      <c r="I55" s="3"/>
      <c r="J55" s="13">
        <v>0</v>
      </c>
      <c r="K55" s="13">
        <f t="shared" si="0"/>
        <v>0</v>
      </c>
      <c r="L55" s="4"/>
    </row>
    <row r="56" spans="1:12" ht="31.5" customHeight="1" thickBot="1" x14ac:dyDescent="0.3">
      <c r="A56" s="4"/>
      <c r="B56" s="19" t="s">
        <v>101</v>
      </c>
      <c r="C56" s="20" t="s">
        <v>102</v>
      </c>
      <c r="D56" s="11"/>
      <c r="E56" s="12">
        <v>1</v>
      </c>
      <c r="F56" s="3"/>
      <c r="G56" s="12" t="s">
        <v>23</v>
      </c>
      <c r="H56" s="3"/>
      <c r="I56" s="3"/>
      <c r="J56" s="13">
        <v>0</v>
      </c>
      <c r="K56" s="13">
        <f t="shared" si="0"/>
        <v>0</v>
      </c>
      <c r="L56" s="4"/>
    </row>
    <row r="57" spans="1:12" ht="16.5" thickBot="1" x14ac:dyDescent="0.3">
      <c r="A57" s="48" t="s">
        <v>103</v>
      </c>
      <c r="B57" s="49"/>
      <c r="C57" s="49"/>
      <c r="D57" s="50"/>
      <c r="E57" s="14"/>
      <c r="F57" s="15"/>
      <c r="G57" s="16"/>
      <c r="H57" s="15"/>
      <c r="I57" s="15"/>
      <c r="J57" s="15"/>
      <c r="K57" s="10">
        <f>SUM(K14:K56)</f>
        <v>0</v>
      </c>
      <c r="L57" s="17"/>
    </row>
    <row r="58" spans="1:12" ht="16.5" thickBot="1" x14ac:dyDescent="0.3">
      <c r="A58" s="5"/>
      <c r="B58" s="6"/>
      <c r="C58" s="6"/>
      <c r="D58" s="7"/>
      <c r="E58" s="7"/>
      <c r="F58" s="6"/>
      <c r="G58" s="7"/>
      <c r="H58" s="6"/>
      <c r="I58" s="6"/>
      <c r="J58" s="6"/>
      <c r="K58" s="6"/>
      <c r="L58" s="5"/>
    </row>
    <row r="59" spans="1:12" ht="48.75" customHeight="1" thickBot="1" x14ac:dyDescent="0.3">
      <c r="A59" s="54" t="s">
        <v>104</v>
      </c>
      <c r="B59" s="51" t="s">
        <v>105</v>
      </c>
      <c r="C59" s="52"/>
      <c r="D59" s="52"/>
      <c r="E59" s="52"/>
      <c r="F59" s="52"/>
      <c r="G59" s="52"/>
      <c r="H59" s="52"/>
      <c r="I59" s="52"/>
      <c r="J59" s="52"/>
      <c r="K59" s="52"/>
      <c r="L59" s="57"/>
    </row>
    <row r="60" spans="1:12" ht="48.75" customHeight="1" x14ac:dyDescent="0.25">
      <c r="A60" s="55"/>
      <c r="B60" s="58" t="s">
        <v>106</v>
      </c>
      <c r="C60" s="59"/>
      <c r="D60" s="59"/>
      <c r="E60" s="53" t="s">
        <v>114</v>
      </c>
      <c r="F60" s="53"/>
      <c r="G60" s="60" t="s">
        <v>107</v>
      </c>
      <c r="H60" s="60"/>
      <c r="I60" s="60"/>
      <c r="J60" s="60"/>
      <c r="K60" s="60"/>
      <c r="L60" s="8" t="s">
        <v>108</v>
      </c>
    </row>
    <row r="61" spans="1:12" ht="48.75" customHeight="1" x14ac:dyDescent="0.25">
      <c r="A61" s="55"/>
      <c r="B61" s="63">
        <v>1000</v>
      </c>
      <c r="C61" s="64"/>
      <c r="D61" s="64"/>
      <c r="E61" s="65">
        <v>0</v>
      </c>
      <c r="F61" s="66"/>
      <c r="G61" s="67">
        <f>B61*E61</f>
        <v>0</v>
      </c>
      <c r="H61" s="67"/>
      <c r="I61" s="67"/>
      <c r="J61" s="67"/>
      <c r="K61" s="67"/>
      <c r="L61" s="9">
        <f>B61-G61</f>
        <v>1000</v>
      </c>
    </row>
    <row r="62" spans="1:12" ht="16.5" thickBot="1" x14ac:dyDescent="0.3">
      <c r="A62" s="56"/>
      <c r="B62" s="61" t="s">
        <v>109</v>
      </c>
      <c r="C62" s="62"/>
      <c r="D62" s="62"/>
      <c r="E62" s="62"/>
      <c r="F62" s="62"/>
      <c r="G62" s="62"/>
      <c r="H62" s="62"/>
      <c r="I62" s="62"/>
      <c r="J62" s="62"/>
      <c r="K62" s="62"/>
      <c r="L62" s="18">
        <f>L61</f>
        <v>1000</v>
      </c>
    </row>
    <row r="63" spans="1:12" ht="16.5" thickBot="1" x14ac:dyDescent="0.3">
      <c r="A63" s="5"/>
      <c r="B63" s="6"/>
      <c r="C63" s="6"/>
      <c r="D63" s="7"/>
      <c r="E63" s="7"/>
      <c r="F63" s="6"/>
      <c r="G63" s="7"/>
      <c r="H63" s="6"/>
      <c r="I63" s="6"/>
      <c r="J63" s="6"/>
      <c r="K63" s="6"/>
      <c r="L63" s="5"/>
    </row>
    <row r="64" spans="1:12" ht="30" customHeight="1" thickBot="1" x14ac:dyDescent="0.3">
      <c r="A64" s="51" t="s">
        <v>110</v>
      </c>
      <c r="B64" s="52"/>
      <c r="C64" s="52"/>
      <c r="D64" s="52"/>
      <c r="E64" s="52"/>
      <c r="F64" s="52"/>
      <c r="G64" s="52"/>
      <c r="H64" s="52"/>
      <c r="I64" s="52"/>
      <c r="J64" s="52"/>
      <c r="K64" s="52"/>
      <c r="L64" s="10">
        <f>K57+L62</f>
        <v>1000</v>
      </c>
    </row>
  </sheetData>
  <mergeCells count="23">
    <mergeCell ref="A11:L11"/>
    <mergeCell ref="A57:D57"/>
    <mergeCell ref="A64:K64"/>
    <mergeCell ref="E60:F60"/>
    <mergeCell ref="A59:A62"/>
    <mergeCell ref="B59:L59"/>
    <mergeCell ref="B60:D60"/>
    <mergeCell ref="G60:K60"/>
    <mergeCell ref="B62:K62"/>
    <mergeCell ref="B61:D61"/>
    <mergeCell ref="E61:F61"/>
    <mergeCell ref="G61:K61"/>
    <mergeCell ref="A13:L13"/>
    <mergeCell ref="A6:L6"/>
    <mergeCell ref="A1:L1"/>
    <mergeCell ref="A7:L7"/>
    <mergeCell ref="A9:L9"/>
    <mergeCell ref="A10:L10"/>
    <mergeCell ref="A2:L2"/>
    <mergeCell ref="A3:L3"/>
    <mergeCell ref="A4:L4"/>
    <mergeCell ref="A5:L5"/>
    <mergeCell ref="A8:L8"/>
  </mergeCells>
  <pageMargins left="0.70866141732283472" right="0.70866141732283472" top="0.74803149606299213" bottom="0.74803149606299213" header="0.31496062992125984" footer="0.31496062992125984"/>
  <pageSetup paperSize="9" scale="87" orientation="portrait" r:id="rId1"/>
  <headerFooter>
    <oddFooter>&amp;L&amp;P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903371-00bd-48e2-b1e1-ff8873a6a67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642af649-736f-452b-8542-016bd20ab88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2B922A5FE63B4EAA43A22F78FEE739" ma:contentTypeVersion="22" ma:contentTypeDescription="Create a new document." ma:contentTypeScope="" ma:versionID="0f5d9d038b7b3f7d32d4040fc60630e5">
  <xsd:schema xmlns:xsd="http://www.w3.org/2001/XMLSchema" xmlns:xs="http://www.w3.org/2001/XMLSchema" xmlns:p="http://schemas.microsoft.com/office/2006/metadata/properties" xmlns:ns1="http://schemas.microsoft.com/sharepoint/v3" xmlns:ns2="ac903371-00bd-48e2-b1e1-ff8873a6a67a" xmlns:ns3="642af649-736f-452b-8542-016bd20ab88c" targetNamespace="http://schemas.microsoft.com/office/2006/metadata/properties" ma:root="true" ma:fieldsID="ee856c8f8c72430f15bfbf9404b902c8" ns1:_="" ns2:_="" ns3:_="">
    <xsd:import namespace="http://schemas.microsoft.com/sharepoint/v3"/>
    <xsd:import namespace="ac903371-00bd-48e2-b1e1-ff8873a6a67a"/>
    <xsd:import namespace="642af649-736f-452b-8542-016bd20ab8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3:TaxCatchAll"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903371-00bd-48e2-b1e1-ff8873a6a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2559f9-f71b-4af0-bfaa-ab2f6ccdd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2af649-736f-452b-8542-016bd20ab88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aeb1e2d-cf0e-4fa2-8fb2-b6150cd8ed80}" ma:internalName="TaxCatchAll" ma:showField="CatchAllData" ma:web="642af649-736f-452b-8542-016bd20ab8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176F2-EF94-4FA1-81F0-0EE2C9BA4913}">
  <ds:schemaRefs>
    <ds:schemaRef ds:uri="http://schemas.microsoft.com/office/2006/metadata/properties"/>
    <ds:schemaRef ds:uri="http://schemas.microsoft.com/office/infopath/2007/PartnerControls"/>
    <ds:schemaRef ds:uri="ac903371-00bd-48e2-b1e1-ff8873a6a67a"/>
    <ds:schemaRef ds:uri="http://schemas.microsoft.com/sharepoint/v3"/>
    <ds:schemaRef ds:uri="642af649-736f-452b-8542-016bd20ab88c"/>
  </ds:schemaRefs>
</ds:datastoreItem>
</file>

<file path=customXml/itemProps2.xml><?xml version="1.0" encoding="utf-8"?>
<ds:datastoreItem xmlns:ds="http://schemas.openxmlformats.org/officeDocument/2006/customXml" ds:itemID="{3C6288EA-7183-4387-8D54-A4E886EFE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903371-00bd-48e2-b1e1-ff8873a6a67a"/>
    <ds:schemaRef ds:uri="642af649-736f-452b-8542-016bd20ab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DF99FA-D96D-4FE4-9AB3-EABFCD2769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Anne Collins</dc:creator>
  <cp:keywords/>
  <dc:description/>
  <cp:lastModifiedBy>MaryG Keane</cp:lastModifiedBy>
  <cp:revision/>
  <dcterms:created xsi:type="dcterms:W3CDTF">2018-10-29T09:45:19Z</dcterms:created>
  <dcterms:modified xsi:type="dcterms:W3CDTF">2025-10-28T10:56:10Z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0x010100702B922A5FE63B4EAA43A22F78FEE739</vt:lpwstr>
  </property>
  <property fmtid="{D5CDD505-2E9C-101B-9397-08002B2CF9AE}" pid="3" name="MediaServiceImageTags">
    <vt:lpwstr/>
  </property>
</Properties>
</file>