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A4D5F73F-E931-4A93-82F1-C242847E2D55}" xr6:coauthVersionLast="47" xr6:coauthVersionMax="47" xr10:uidLastSave="{00000000-0000-0000-0000-000000000000}"/>
  <bookViews>
    <workbookView xWindow="-28920" yWindow="-120" windowWidth="29040" windowHeight="15840" tabRatio="743" xr2:uid="{00000000-000D-0000-FFFF-FFFF00000000}"/>
  </bookViews>
  <sheets>
    <sheet name="Overview" sheetId="4" r:id="rId1"/>
    <sheet name="Assumptions and Clarifications" sheetId="9" r:id="rId2"/>
    <sheet name="Notional Pricing" sheetId="17" r:id="rId3"/>
    <sheet name="Optional Pricing" sheetId="1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9" l="1"/>
  <c r="I14" i="19"/>
  <c r="I11" i="19"/>
  <c r="I10" i="19"/>
  <c r="I9" i="19"/>
  <c r="I8" i="19"/>
  <c r="I7" i="19"/>
  <c r="I6" i="19"/>
  <c r="I5" i="19"/>
  <c r="I4" i="19"/>
  <c r="I3" i="19"/>
  <c r="I16" i="19" l="1"/>
  <c r="H16" i="19"/>
  <c r="G16" i="19"/>
  <c r="F16" i="19"/>
  <c r="E16" i="19"/>
  <c r="E17" i="19" s="1"/>
  <c r="D16" i="19"/>
  <c r="D17" i="19" s="1"/>
  <c r="I12" i="19"/>
  <c r="D12" i="19"/>
  <c r="E12" i="19"/>
  <c r="F12" i="19"/>
  <c r="G12" i="19"/>
  <c r="H12" i="19"/>
  <c r="H17" i="19" l="1"/>
  <c r="I17" i="19"/>
  <c r="I19" i="19" s="1"/>
  <c r="F17" i="19"/>
  <c r="G17" i="19"/>
  <c r="H15" i="17" l="1"/>
  <c r="G15" i="17"/>
  <c r="F15" i="17"/>
  <c r="E15" i="17"/>
  <c r="D15" i="17"/>
  <c r="I14" i="17"/>
  <c r="I13" i="17"/>
  <c r="I12" i="17"/>
  <c r="I11" i="17"/>
  <c r="H9" i="17"/>
  <c r="G9" i="17"/>
  <c r="F9" i="17"/>
  <c r="E9" i="17"/>
  <c r="D9" i="17"/>
  <c r="I8" i="17"/>
  <c r="I7" i="17"/>
  <c r="I6" i="17"/>
  <c r="I5" i="17"/>
  <c r="D16" i="17" l="1"/>
  <c r="D21" i="17" s="1"/>
  <c r="D22" i="17" s="1"/>
  <c r="E16" i="17"/>
  <c r="F16" i="17"/>
  <c r="F21" i="17" s="1"/>
  <c r="F22" i="17" s="1"/>
  <c r="G16" i="17"/>
  <c r="G21" i="17" s="1"/>
  <c r="G22" i="17" s="1"/>
  <c r="H16" i="17"/>
  <c r="H21" i="17" s="1"/>
  <c r="H22" i="17" s="1"/>
  <c r="I15" i="17"/>
  <c r="E21" i="17"/>
  <c r="E22" i="17" s="1"/>
  <c r="I9" i="17"/>
  <c r="I16" i="17" l="1"/>
  <c r="I18" i="17" s="1"/>
  <c r="I21" i="17" l="1"/>
  <c r="I22" i="17" s="1"/>
</calcChain>
</file>

<file path=xl/sharedStrings.xml><?xml version="1.0" encoding="utf-8"?>
<sst xmlns="http://schemas.openxmlformats.org/spreadsheetml/2006/main" count="111" uniqueCount="86">
  <si>
    <t>Programme / Project:</t>
  </si>
  <si>
    <t>Document:</t>
  </si>
  <si>
    <t>Date:</t>
  </si>
  <si>
    <t>Version:</t>
  </si>
  <si>
    <t>Description</t>
  </si>
  <si>
    <t>Completed By:</t>
  </si>
  <si>
    <t>Date Completed:</t>
  </si>
  <si>
    <t>Key Assumptions / Clarifications</t>
  </si>
  <si>
    <t>1</t>
  </si>
  <si>
    <t>2</t>
  </si>
  <si>
    <t>3</t>
  </si>
  <si>
    <t>Ref.</t>
  </si>
  <si>
    <t>3.1</t>
  </si>
  <si>
    <t>3.2</t>
  </si>
  <si>
    <t>Pricing Schedule</t>
  </si>
  <si>
    <t>Tenderer:</t>
  </si>
  <si>
    <t>3.3</t>
  </si>
  <si>
    <t>Overall Total</t>
  </si>
  <si>
    <t>The Price quoted in for each Licence will become the ceiling rates for that licence over the life of the agreement, including any extensions.</t>
  </si>
  <si>
    <r>
      <t xml:space="preserve">The </t>
    </r>
    <r>
      <rPr>
        <b/>
        <sz val="12"/>
        <rFont val="Calibri"/>
        <family val="2"/>
        <scheme val="minor"/>
      </rPr>
      <t>Price</t>
    </r>
    <r>
      <rPr>
        <sz val="12"/>
        <rFont val="Calibri"/>
        <family val="2"/>
        <scheme val="minor"/>
      </rPr>
      <t xml:space="preserve"> quoted must be all-inclusive, be expressed in Euro only and be exclusive of VAT. The VAT rate(s) where applicable should be indicated separately.</t>
    </r>
  </si>
  <si>
    <t>3.4</t>
  </si>
  <si>
    <t>4</t>
  </si>
  <si>
    <t>4.1</t>
  </si>
  <si>
    <t xml:space="preserve">Tenderers should provide a price for each of the specific Licences listed. Tenders should advise if the Courts Service should be using an alternative agreement which delivers better value for money or flexibility as part of the renewal. </t>
  </si>
  <si>
    <t>Cost</t>
  </si>
  <si>
    <t>The Courts Service ICT Directorate supports 1,800+ users across Ireland. The Courts Service Information Technology estate enables essential supports for the Courts Service.</t>
  </si>
  <si>
    <t>4.2</t>
  </si>
  <si>
    <t>Tenderers will be required to provide licensing, renewal, and support services for the Darktrace security platform, covering EMAIL, Network Detection &amp; Response (NDR), and IDENTITY modules, as well as optional modules and services listed in the pricing schedule</t>
  </si>
  <si>
    <t>EMAIL / NDR / IDENTITY (Core Modules)</t>
  </si>
  <si>
    <t>Tenderers are required to provide a full pricing breakdown for the renewal of existing Darktrace EMAIL, NDR, and IDENTITY modules as outlined in the Pricing Schedule.</t>
  </si>
  <si>
    <t>Tenderers should note the current license bands as follows:
EMAIL: 2000–2250
NDR: 4000–5000
IDENTITY: 1251–1500</t>
  </si>
  <si>
    <t>Optional Modules and Services:</t>
  </si>
  <si>
    <t>Optional services and modules may be activated at any time during the contract and should, where possible, be co-termed with the primary license period.</t>
  </si>
  <si>
    <t>Optional Module and Service Pricing</t>
  </si>
  <si>
    <r>
      <t xml:space="preserve">Tenderers are also required to provide a costing for all </t>
    </r>
    <r>
      <rPr>
        <b/>
        <sz val="12"/>
        <color theme="1"/>
        <rFont val="Calibri"/>
        <family val="2"/>
        <scheme val="minor"/>
      </rPr>
      <t>optional Darktrace modules and services</t>
    </r>
    <r>
      <rPr>
        <sz val="12"/>
        <color theme="1"/>
        <rFont val="Calibri"/>
        <family val="2"/>
        <scheme val="minor"/>
      </rPr>
      <t xml:space="preserve"> as outlined in the Pricing Schedule.</t>
    </r>
  </si>
  <si>
    <t>Darktrace EMAIL</t>
  </si>
  <si>
    <t>2000–2250</t>
  </si>
  <si>
    <t>Darktrace NDR</t>
  </si>
  <si>
    <t>4000–5000</t>
  </si>
  <si>
    <t>Darktrace IDENTITY</t>
  </si>
  <si>
    <t>1251–1500</t>
  </si>
  <si>
    <t>Cloud FLEXI (depends on NETWORK)</t>
  </si>
  <si>
    <t>Incident Readiness &amp; Recovery</t>
  </si>
  <si>
    <t>Data Loss Prevention</t>
  </si>
  <si>
    <t>MS Teams Monitoring</t>
  </si>
  <si>
    <t>Attack Surface Management</t>
  </si>
  <si>
    <t xml:space="preserve">PEM </t>
  </si>
  <si>
    <t>DARK - 01</t>
  </si>
  <si>
    <t>DARK - 02</t>
  </si>
  <si>
    <t>DARK - 03</t>
  </si>
  <si>
    <t>DARK - 04</t>
  </si>
  <si>
    <t>DARK - 05</t>
  </si>
  <si>
    <t>DARK - 06</t>
  </si>
  <si>
    <t>DARK - 07</t>
  </si>
  <si>
    <t>DARK - 08</t>
  </si>
  <si>
    <t>DARK - 09</t>
  </si>
  <si>
    <t xml:space="preserve">Tenderers are required to provide separate pricing for each optional module or service in the Pricing Schedule. These include but are not limited to:
Cloud FLEXI
Incident Readiness &amp; Recovery
Data Loss Prevention
MS Teams monitoring
Attack Surface Management (ASM)
Preventive Email Module (PEM)
</t>
  </si>
  <si>
    <t>Quantity/Band</t>
  </si>
  <si>
    <t>Year 1</t>
  </si>
  <si>
    <t>Year 2</t>
  </si>
  <si>
    <t>Year 3</t>
  </si>
  <si>
    <t>Year 4</t>
  </si>
  <si>
    <t>Year 5</t>
  </si>
  <si>
    <t>Total</t>
  </si>
  <si>
    <t>Comment(s) / Further Details</t>
  </si>
  <si>
    <t>Service</t>
  </si>
  <si>
    <t>Sub Total</t>
  </si>
  <si>
    <t xml:space="preserve">Other </t>
  </si>
  <si>
    <t>Overall Fixed Price Sum</t>
  </si>
  <si>
    <t>VAT Rate</t>
  </si>
  <si>
    <t>Sub Total VAT</t>
  </si>
  <si>
    <t>Overall Total Including VAT</t>
  </si>
  <si>
    <r>
      <t xml:space="preserve">Initial Contract Award
</t>
    </r>
    <r>
      <rPr>
        <b/>
        <sz val="12"/>
        <rFont val="Calibri"/>
        <family val="2"/>
        <scheme val="minor"/>
      </rPr>
      <t xml:space="preserve">INSTRUCTIONS: 
Please complete all cost rows below or provide explanation where a cost row is not applicable to the solution proposed
Please add rows where other cost items should be considered or need to be broken down further
</t>
    </r>
  </si>
  <si>
    <t>Optional modules</t>
  </si>
  <si>
    <t>Other</t>
  </si>
  <si>
    <t>Darktrace Subscription License</t>
  </si>
  <si>
    <t>Darktrace EMAIL ( Upgrade band)</t>
  </si>
  <si>
    <t>Darktrace NDR ( Upgrade band)</t>
  </si>
  <si>
    <t>Darktrace IDENTITY ( Upgrade band)</t>
  </si>
  <si>
    <t>2250-2500</t>
  </si>
  <si>
    <t>5000-6000</t>
  </si>
  <si>
    <t>1501-1750</t>
  </si>
  <si>
    <t>2001-2250</t>
  </si>
  <si>
    <t>126-150</t>
  </si>
  <si>
    <t>22nd July 2025</t>
  </si>
  <si>
    <r>
      <t>This document contains pricing schedule for the provision of</t>
    </r>
    <r>
      <rPr>
        <sz val="10"/>
        <rFont val="Calibri"/>
        <family val="2"/>
        <scheme val="minor"/>
      </rPr>
      <t xml:space="preserve"> Darktrace Software Reseller Services </t>
    </r>
    <r>
      <rPr>
        <sz val="10"/>
        <color theme="1"/>
        <rFont val="Calibri"/>
        <family val="2"/>
        <scheme val="minor"/>
      </rPr>
      <t>to be completed by the Tenderer.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</si>
</sst>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 #,##0.00_);_(* \(#,##0.00\);_(* &quot;-&quot;??_);_(@_)"/>
    <numFmt numFmtId="166" formatCode="&quot;€&quot;#,##0.00"/>
  </numFmts>
  <fonts count="23" x14ac:knownFonts="1">
    <font>
      <sz val="11"/>
      <color theme="1"/>
      <name val="Calibri"/>
      <family val="2"/>
      <scheme val="minor"/>
    </font>
    <font>
      <sz val="11"/>
      <color theme="1"/>
      <name val="Calibri"/>
      <family val="2"/>
      <scheme val="minor"/>
    </font>
    <font>
      <sz val="10"/>
      <color theme="1"/>
      <name val="Calibri"/>
      <family val="2"/>
      <scheme val="minor"/>
    </font>
    <font>
      <b/>
      <sz val="24"/>
      <color rgb="FF00338D"/>
      <name val="Calibri"/>
      <family val="2"/>
      <scheme val="minor"/>
    </font>
    <font>
      <sz val="11"/>
      <color rgb="FFC00000"/>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u/>
      <sz val="14"/>
      <color theme="0"/>
      <name val="Calibri"/>
      <family val="2"/>
      <scheme val="minor"/>
    </font>
    <font>
      <sz val="10"/>
      <name val="Arial"/>
      <family val="2"/>
    </font>
    <font>
      <b/>
      <sz val="12"/>
      <name val="Calibri"/>
      <family val="2"/>
      <scheme val="minor"/>
    </font>
    <font>
      <sz val="12"/>
      <name val="Calibri"/>
      <family val="2"/>
      <scheme val="minor"/>
    </font>
    <font>
      <sz val="12"/>
      <color theme="1"/>
      <name val="Calibri"/>
      <family val="2"/>
      <scheme val="minor"/>
    </font>
    <font>
      <b/>
      <sz val="16"/>
      <name val="Calibri"/>
      <family val="2"/>
      <scheme val="minor"/>
    </font>
    <font>
      <sz val="11"/>
      <color indexed="8"/>
      <name val="Calibri"/>
      <family val="2"/>
    </font>
    <font>
      <sz val="8"/>
      <name val="Calibri"/>
      <family val="2"/>
      <scheme val="minor"/>
    </font>
    <font>
      <sz val="10"/>
      <name val="Calibri"/>
      <family val="2"/>
    </font>
    <font>
      <b/>
      <sz val="12"/>
      <color theme="1"/>
      <name val="Calibri"/>
      <family val="2"/>
      <scheme val="minor"/>
    </font>
    <font>
      <b/>
      <sz val="14"/>
      <color theme="0"/>
      <name val="Calibri"/>
      <family val="2"/>
      <scheme val="minor"/>
    </font>
    <font>
      <sz val="10"/>
      <name val="Calibri"/>
      <family val="2"/>
      <scheme val="minor"/>
    </font>
    <font>
      <sz val="14"/>
      <color theme="0"/>
      <name val="Calibri"/>
      <family val="2"/>
      <scheme val="minor"/>
    </font>
    <font>
      <sz val="10"/>
      <color theme="0"/>
      <name val="Calibri"/>
      <family val="2"/>
      <scheme val="minor"/>
    </font>
    <font>
      <b/>
      <sz val="16"/>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126BAD"/>
        <bgColor indexed="64"/>
      </patternFill>
    </fill>
    <fill>
      <patternFill patternType="solid">
        <fgColor rgb="FF5AA44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249977111117893"/>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theme="0" tint="-0.34998626667073579"/>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8">
    <xf numFmtId="0" fontId="0" fillId="0" borderId="0"/>
    <xf numFmtId="0" fontId="1" fillId="0" borderId="0"/>
    <xf numFmtId="0" fontId="9" fillId="0" borderId="0"/>
    <xf numFmtId="0" fontId="14" fillId="0" borderId="0"/>
    <xf numFmtId="0" fontId="14" fillId="0" borderId="0"/>
    <xf numFmtId="164" fontId="14" fillId="0" borderId="0" applyFont="0" applyFill="0" applyBorder="0" applyAlignment="0" applyProtection="0"/>
    <xf numFmtId="165" fontId="14" fillId="0" borderId="0" applyFont="0" applyFill="0" applyBorder="0" applyAlignment="0" applyProtection="0"/>
    <xf numFmtId="0" fontId="16" fillId="0" borderId="0"/>
  </cellStyleXfs>
  <cellXfs count="95">
    <xf numFmtId="0" fontId="0" fillId="0" borderId="0" xfId="0"/>
    <xf numFmtId="0" fontId="2" fillId="2" borderId="0" xfId="1" applyFont="1" applyFill="1"/>
    <xf numFmtId="0" fontId="3" fillId="2" borderId="0" xfId="1" applyFont="1" applyFill="1"/>
    <xf numFmtId="0" fontId="4" fillId="0" borderId="0" xfId="1" applyFont="1"/>
    <xf numFmtId="0" fontId="5" fillId="2" borderId="0" xfId="1" applyFont="1" applyFill="1"/>
    <xf numFmtId="0" fontId="6" fillId="2" borderId="0" xfId="1" applyFont="1" applyFill="1" applyAlignment="1">
      <alignment horizontal="left"/>
    </xf>
    <xf numFmtId="0" fontId="7" fillId="2" borderId="0" xfId="1" applyFont="1" applyFill="1"/>
    <xf numFmtId="0" fontId="6" fillId="2" borderId="0" xfId="1" applyFont="1" applyFill="1"/>
    <xf numFmtId="0" fontId="2" fillId="2" borderId="3" xfId="1" applyFont="1" applyFill="1" applyBorder="1" applyAlignment="1">
      <alignment vertical="center" wrapText="1"/>
    </xf>
    <xf numFmtId="0" fontId="2" fillId="2" borderId="0" xfId="1" applyFont="1" applyFill="1" applyAlignment="1">
      <alignment vertical="center"/>
    </xf>
    <xf numFmtId="0" fontId="8" fillId="3" borderId="3" xfId="0" applyFont="1" applyFill="1" applyBorder="1" applyAlignment="1">
      <alignment horizontal="center" vertical="center"/>
    </xf>
    <xf numFmtId="0" fontId="6" fillId="2" borderId="2" xfId="1" applyFont="1" applyFill="1" applyBorder="1" applyAlignment="1">
      <alignment horizontal="left"/>
    </xf>
    <xf numFmtId="0" fontId="2" fillId="2" borderId="2" xfId="1" applyFont="1" applyFill="1" applyBorder="1"/>
    <xf numFmtId="0" fontId="0" fillId="0" borderId="0" xfId="0" applyAlignment="1">
      <alignment vertical="top"/>
    </xf>
    <xf numFmtId="49" fontId="13" fillId="5" borderId="6" xfId="2" applyNumberFormat="1" applyFont="1" applyFill="1" applyBorder="1" applyAlignment="1">
      <alignment horizontal="left" vertical="top" wrapText="1"/>
    </xf>
    <xf numFmtId="49" fontId="13" fillId="5" borderId="12" xfId="2" applyNumberFormat="1" applyFont="1" applyFill="1" applyBorder="1" applyAlignment="1">
      <alignment horizontal="left" vertical="top" wrapText="1"/>
    </xf>
    <xf numFmtId="49" fontId="13" fillId="5" borderId="0" xfId="2" applyNumberFormat="1" applyFont="1" applyFill="1" applyAlignment="1">
      <alignment horizontal="left" vertical="top" wrapText="1"/>
    </xf>
    <xf numFmtId="49" fontId="13" fillId="5" borderId="7" xfId="2" applyNumberFormat="1" applyFont="1" applyFill="1" applyBorder="1" applyAlignment="1">
      <alignment horizontal="left" vertical="top" wrapText="1"/>
    </xf>
    <xf numFmtId="49" fontId="18" fillId="3" borderId="2" xfId="0" applyNumberFormat="1" applyFont="1" applyFill="1" applyBorder="1" applyAlignment="1">
      <alignment horizontal="left" vertical="top"/>
    </xf>
    <xf numFmtId="0" fontId="18" fillId="3" borderId="2" xfId="0" applyFont="1" applyFill="1" applyBorder="1" applyAlignment="1">
      <alignment horizontal="left" vertical="top"/>
    </xf>
    <xf numFmtId="166" fontId="18" fillId="3" borderId="2" xfId="0" applyNumberFormat="1" applyFont="1" applyFill="1" applyBorder="1" applyAlignment="1">
      <alignment horizontal="center" vertical="top"/>
    </xf>
    <xf numFmtId="49" fontId="10" fillId="6" borderId="9" xfId="2" applyNumberFormat="1" applyFont="1" applyFill="1" applyBorder="1" applyAlignment="1">
      <alignment horizontal="left" vertical="top"/>
    </xf>
    <xf numFmtId="0" fontId="10" fillId="6" borderId="8" xfId="2" applyFont="1" applyFill="1" applyBorder="1" applyAlignment="1">
      <alignment horizontal="left" vertical="top"/>
    </xf>
    <xf numFmtId="49" fontId="10" fillId="6" borderId="11" xfId="2" applyNumberFormat="1" applyFont="1" applyFill="1" applyBorder="1" applyAlignment="1">
      <alignment horizontal="left" vertical="top"/>
    </xf>
    <xf numFmtId="49" fontId="10" fillId="6" borderId="1" xfId="2" applyNumberFormat="1" applyFont="1" applyFill="1" applyBorder="1" applyAlignment="1">
      <alignment horizontal="left" vertical="top"/>
    </xf>
    <xf numFmtId="49" fontId="11" fillId="0" borderId="2" xfId="2" applyNumberFormat="1" applyFont="1" applyBorder="1" applyAlignment="1">
      <alignment horizontal="left" vertical="top"/>
    </xf>
    <xf numFmtId="0" fontId="11" fillId="2" borderId="2" xfId="2" applyFont="1" applyFill="1" applyBorder="1" applyAlignment="1">
      <alignment horizontal="left" vertical="top"/>
    </xf>
    <xf numFmtId="166" fontId="11" fillId="0" borderId="2" xfId="2" applyNumberFormat="1" applyFont="1" applyBorder="1" applyAlignment="1">
      <alignment horizontal="center" vertical="top"/>
    </xf>
    <xf numFmtId="166" fontId="10" fillId="7" borderId="2" xfId="2" applyNumberFormat="1" applyFont="1" applyFill="1" applyBorder="1" applyAlignment="1">
      <alignment horizontal="center" vertical="top"/>
    </xf>
    <xf numFmtId="0" fontId="19" fillId="0" borderId="5" xfId="2" applyFont="1" applyBorder="1" applyAlignment="1">
      <alignment vertical="top" wrapText="1"/>
    </xf>
    <xf numFmtId="49" fontId="11" fillId="7" borderId="4" xfId="2" applyNumberFormat="1" applyFont="1" applyFill="1" applyBorder="1" applyAlignment="1">
      <alignment horizontal="left" vertical="top"/>
    </xf>
    <xf numFmtId="0" fontId="17" fillId="7" borderId="0" xfId="0" applyFont="1" applyFill="1" applyAlignment="1">
      <alignment horizontal="left" vertical="top" wrapText="1"/>
    </xf>
    <xf numFmtId="166" fontId="10" fillId="7" borderId="0" xfId="2" applyNumberFormat="1" applyFont="1" applyFill="1" applyAlignment="1">
      <alignment horizontal="center" vertical="top"/>
    </xf>
    <xf numFmtId="0" fontId="19" fillId="7" borderId="5" xfId="2" applyFont="1" applyFill="1" applyBorder="1" applyAlignment="1">
      <alignment vertical="top" wrapText="1"/>
    </xf>
    <xf numFmtId="49" fontId="10" fillId="6" borderId="13" xfId="2" applyNumberFormat="1" applyFont="1" applyFill="1" applyBorder="1" applyAlignment="1">
      <alignment horizontal="left" vertical="top"/>
    </xf>
    <xf numFmtId="0" fontId="11" fillId="0" borderId="2" xfId="2" applyFont="1" applyBorder="1" applyAlignment="1">
      <alignment horizontal="left" vertical="top"/>
    </xf>
    <xf numFmtId="49" fontId="20" fillId="8" borderId="0" xfId="2" applyNumberFormat="1" applyFont="1" applyFill="1" applyAlignment="1">
      <alignment horizontal="left" vertical="top"/>
    </xf>
    <xf numFmtId="0" fontId="18" fillId="8" borderId="0" xfId="2" applyFont="1" applyFill="1" applyAlignment="1">
      <alignment horizontal="left" vertical="top"/>
    </xf>
    <xf numFmtId="166" fontId="18" fillId="8" borderId="0" xfId="2" applyNumberFormat="1" applyFont="1" applyFill="1" applyAlignment="1">
      <alignment horizontal="center" vertical="top"/>
    </xf>
    <xf numFmtId="0" fontId="20" fillId="8" borderId="0" xfId="2" applyFont="1" applyFill="1" applyAlignment="1">
      <alignment vertical="top"/>
    </xf>
    <xf numFmtId="49" fontId="19" fillId="0" borderId="0" xfId="2" applyNumberFormat="1" applyFont="1" applyAlignment="1">
      <alignment horizontal="left" vertical="top"/>
    </xf>
    <xf numFmtId="0" fontId="19" fillId="0" borderId="0" xfId="2" applyFont="1" applyAlignment="1">
      <alignment horizontal="left" vertical="top"/>
    </xf>
    <xf numFmtId="166" fontId="19" fillId="0" borderId="0" xfId="2" applyNumberFormat="1" applyFont="1" applyAlignment="1">
      <alignment horizontal="center" vertical="top"/>
    </xf>
    <xf numFmtId="166" fontId="19" fillId="0" borderId="0" xfId="2" applyNumberFormat="1" applyFont="1" applyAlignment="1">
      <alignment vertical="top"/>
    </xf>
    <xf numFmtId="0" fontId="19" fillId="0" borderId="0" xfId="2" applyFont="1" applyAlignment="1">
      <alignment vertical="top"/>
    </xf>
    <xf numFmtId="49" fontId="21" fillId="8" borderId="0" xfId="2" applyNumberFormat="1" applyFont="1" applyFill="1" applyAlignment="1">
      <alignment horizontal="left" vertical="top"/>
    </xf>
    <xf numFmtId="0" fontId="22" fillId="8" borderId="0" xfId="2" applyFont="1" applyFill="1" applyAlignment="1">
      <alignment horizontal="left" vertical="top"/>
    </xf>
    <xf numFmtId="166" fontId="22" fillId="8" borderId="0" xfId="2" applyNumberFormat="1" applyFont="1" applyFill="1" applyAlignment="1">
      <alignment horizontal="center" vertical="top"/>
    </xf>
    <xf numFmtId="0" fontId="17" fillId="7" borderId="0" xfId="0" applyFont="1" applyFill="1" applyAlignment="1">
      <alignment horizontal="center" vertical="top" wrapText="1"/>
    </xf>
    <xf numFmtId="9" fontId="11" fillId="7" borderId="0" xfId="2" applyNumberFormat="1" applyFont="1" applyFill="1" applyAlignment="1">
      <alignment horizontal="center" vertical="top"/>
    </xf>
    <xf numFmtId="166" fontId="11" fillId="7" borderId="0" xfId="2" applyNumberFormat="1" applyFont="1" applyFill="1" applyAlignment="1">
      <alignment horizontal="center" vertical="top"/>
    </xf>
    <xf numFmtId="0" fontId="19" fillId="7" borderId="0" xfId="2" applyFont="1" applyFill="1" applyAlignment="1">
      <alignment vertical="top" wrapText="1"/>
    </xf>
    <xf numFmtId="49" fontId="11" fillId="7" borderId="0" xfId="2" applyNumberFormat="1" applyFont="1" applyFill="1" applyAlignment="1">
      <alignment horizontal="left" vertical="top"/>
    </xf>
    <xf numFmtId="0" fontId="18" fillId="3" borderId="14" xfId="0" applyFont="1" applyFill="1" applyBorder="1" applyAlignment="1">
      <alignment horizontal="left" vertical="top"/>
    </xf>
    <xf numFmtId="166" fontId="18" fillId="3" borderId="14" xfId="0" applyNumberFormat="1" applyFont="1" applyFill="1" applyBorder="1" applyAlignment="1">
      <alignment horizontal="center" vertical="top"/>
    </xf>
    <xf numFmtId="49" fontId="10" fillId="6" borderId="2" xfId="2" applyNumberFormat="1" applyFont="1" applyFill="1" applyBorder="1" applyAlignment="1">
      <alignment horizontal="left" vertical="top"/>
    </xf>
    <xf numFmtId="0" fontId="10" fillId="6" borderId="6" xfId="2" applyFont="1" applyFill="1" applyBorder="1" applyAlignment="1">
      <alignment horizontal="left" vertical="top"/>
    </xf>
    <xf numFmtId="49" fontId="10" fillId="6" borderId="12" xfId="2" applyNumberFormat="1" applyFont="1" applyFill="1" applyBorder="1" applyAlignment="1">
      <alignment horizontal="left" vertical="top"/>
    </xf>
    <xf numFmtId="49" fontId="10" fillId="6" borderId="7" xfId="2" applyNumberFormat="1" applyFont="1" applyFill="1" applyBorder="1" applyAlignment="1">
      <alignment horizontal="left" vertical="top"/>
    </xf>
    <xf numFmtId="0" fontId="19" fillId="0" borderId="2" xfId="2" applyFont="1" applyBorder="1" applyAlignment="1">
      <alignment vertical="top" wrapText="1"/>
    </xf>
    <xf numFmtId="0" fontId="11" fillId="2" borderId="14" xfId="2" applyFont="1" applyFill="1" applyBorder="1" applyAlignment="1">
      <alignment horizontal="left" vertical="top"/>
    </xf>
    <xf numFmtId="0" fontId="19" fillId="0" borderId="14" xfId="2" applyFont="1" applyBorder="1" applyAlignment="1">
      <alignment vertical="top" wrapText="1"/>
    </xf>
    <xf numFmtId="49" fontId="11" fillId="7" borderId="8" xfId="2" applyNumberFormat="1" applyFont="1" applyFill="1" applyBorder="1" applyAlignment="1">
      <alignment horizontal="left" vertical="top"/>
    </xf>
    <xf numFmtId="0" fontId="17" fillId="7" borderId="9" xfId="0" applyFont="1" applyFill="1" applyBorder="1" applyAlignment="1">
      <alignment horizontal="left" vertical="top" wrapText="1"/>
    </xf>
    <xf numFmtId="166" fontId="10" fillId="7" borderId="15" xfId="2" applyNumberFormat="1" applyFont="1" applyFill="1" applyBorder="1" applyAlignment="1">
      <alignment horizontal="center" vertical="top"/>
    </xf>
    <xf numFmtId="0" fontId="19" fillId="7" borderId="10" xfId="2" applyFont="1" applyFill="1" applyBorder="1" applyAlignment="1">
      <alignment vertical="top" wrapText="1"/>
    </xf>
    <xf numFmtId="49" fontId="20" fillId="8" borderId="8" xfId="2" applyNumberFormat="1" applyFont="1" applyFill="1" applyBorder="1" applyAlignment="1">
      <alignment horizontal="left" vertical="top"/>
    </xf>
    <xf numFmtId="0" fontId="18" fillId="8" borderId="6" xfId="2" applyFont="1" applyFill="1" applyBorder="1" applyAlignment="1">
      <alignment horizontal="left" vertical="top"/>
    </xf>
    <xf numFmtId="166" fontId="18" fillId="8" borderId="12" xfId="2" applyNumberFormat="1" applyFont="1" applyFill="1" applyBorder="1" applyAlignment="1">
      <alignment horizontal="center" vertical="top"/>
    </xf>
    <xf numFmtId="0" fontId="20" fillId="8" borderId="7" xfId="2" applyFont="1" applyFill="1" applyBorder="1" applyAlignment="1">
      <alignment vertical="top"/>
    </xf>
    <xf numFmtId="166" fontId="10" fillId="7" borderId="14" xfId="2" applyNumberFormat="1" applyFont="1" applyFill="1" applyBorder="1" applyAlignment="1">
      <alignment horizontal="center" vertical="top"/>
    </xf>
    <xf numFmtId="49" fontId="11" fillId="0" borderId="8" xfId="2" applyNumberFormat="1" applyFont="1" applyBorder="1" applyAlignment="1">
      <alignment horizontal="left" vertical="top"/>
    </xf>
    <xf numFmtId="0" fontId="11" fillId="2" borderId="6" xfId="2" applyFont="1" applyFill="1" applyBorder="1" applyAlignment="1">
      <alignment horizontal="left" vertical="top"/>
    </xf>
    <xf numFmtId="0" fontId="19" fillId="0" borderId="7" xfId="2" applyFont="1" applyBorder="1" applyAlignment="1">
      <alignment vertical="top" wrapText="1"/>
    </xf>
    <xf numFmtId="49" fontId="13" fillId="5" borderId="0" xfId="2" applyNumberFormat="1" applyFont="1" applyFill="1" applyBorder="1" applyAlignment="1">
      <alignment horizontal="left" vertical="top" wrapText="1"/>
    </xf>
    <xf numFmtId="0" fontId="10" fillId="6" borderId="11" xfId="2" applyFont="1" applyFill="1" applyBorder="1" applyAlignment="1">
      <alignment horizontal="left" vertical="top"/>
    </xf>
    <xf numFmtId="0" fontId="10" fillId="6" borderId="12" xfId="2" applyFont="1" applyFill="1" applyBorder="1" applyAlignment="1">
      <alignment horizontal="left" vertical="top"/>
    </xf>
    <xf numFmtId="0" fontId="17" fillId="7" borderId="15" xfId="0" applyFont="1" applyFill="1" applyBorder="1" applyAlignment="1">
      <alignment horizontal="left" vertical="top" wrapText="1"/>
    </xf>
    <xf numFmtId="0" fontId="18" fillId="8" borderId="12" xfId="2" applyFont="1" applyFill="1" applyBorder="1" applyAlignment="1">
      <alignment horizontal="left" vertical="top"/>
    </xf>
    <xf numFmtId="0" fontId="12" fillId="0" borderId="2" xfId="0" applyFont="1" applyFill="1" applyBorder="1"/>
    <xf numFmtId="0" fontId="11" fillId="0" borderId="2" xfId="2" applyFont="1" applyFill="1" applyBorder="1" applyAlignment="1">
      <alignment horizontal="left" vertical="top" wrapText="1"/>
    </xf>
    <xf numFmtId="0" fontId="0" fillId="0" borderId="2" xfId="0" applyFill="1" applyBorder="1"/>
    <xf numFmtId="0" fontId="17" fillId="0" borderId="2" xfId="0" applyFont="1" applyFill="1" applyBorder="1"/>
    <xf numFmtId="0" fontId="11" fillId="2" borderId="2" xfId="2" applyFont="1" applyFill="1" applyBorder="1" applyAlignment="1">
      <alignment horizontal="left" vertical="top" wrapText="1"/>
    </xf>
    <xf numFmtId="49" fontId="10" fillId="5" borderId="2" xfId="2" applyNumberFormat="1" applyFont="1" applyFill="1" applyBorder="1" applyAlignment="1">
      <alignment vertical="top"/>
    </xf>
    <xf numFmtId="49" fontId="11" fillId="2" borderId="2" xfId="2" applyNumberFormat="1" applyFont="1" applyFill="1" applyBorder="1" applyAlignment="1">
      <alignment vertical="top"/>
    </xf>
    <xf numFmtId="0" fontId="12" fillId="2" borderId="2" xfId="0" applyFont="1" applyFill="1" applyBorder="1" applyAlignment="1">
      <alignment horizontal="left" vertical="top"/>
    </xf>
    <xf numFmtId="0" fontId="0" fillId="2" borderId="2" xfId="0" applyFill="1" applyBorder="1" applyAlignment="1">
      <alignment horizontal="left" vertical="top"/>
    </xf>
    <xf numFmtId="0" fontId="10" fillId="0" borderId="2" xfId="2" applyFont="1" applyFill="1" applyBorder="1" applyAlignment="1">
      <alignment horizontal="left" vertical="top" wrapText="1"/>
    </xf>
    <xf numFmtId="15" fontId="6" fillId="0" borderId="0" xfId="1" applyNumberFormat="1" applyFont="1" applyFill="1" applyAlignment="1">
      <alignment horizontal="left"/>
    </xf>
    <xf numFmtId="49" fontId="13" fillId="4" borderId="9" xfId="2" applyNumberFormat="1" applyFont="1" applyFill="1" applyBorder="1" applyAlignment="1">
      <alignment horizontal="left" vertical="top"/>
    </xf>
    <xf numFmtId="49" fontId="13" fillId="4" borderId="10" xfId="2" applyNumberFormat="1" applyFont="1" applyFill="1" applyBorder="1" applyAlignment="1">
      <alignment horizontal="left" vertical="top"/>
    </xf>
    <xf numFmtId="49" fontId="13" fillId="4" borderId="8" xfId="2" applyNumberFormat="1" applyFont="1" applyFill="1" applyBorder="1" applyAlignment="1">
      <alignment horizontal="left" vertical="top" wrapText="1"/>
    </xf>
    <xf numFmtId="49" fontId="13" fillId="4" borderId="11" xfId="2" applyNumberFormat="1" applyFont="1" applyFill="1" applyBorder="1" applyAlignment="1">
      <alignment horizontal="left" vertical="top" wrapText="1"/>
    </xf>
    <xf numFmtId="49" fontId="13" fillId="4" borderId="1" xfId="2" applyNumberFormat="1" applyFont="1" applyFill="1" applyBorder="1" applyAlignment="1">
      <alignment horizontal="left" vertical="top" wrapText="1"/>
    </xf>
  </cellXfs>
  <cellStyles count="8">
    <cellStyle name="Comma 2" xfId="6" xr:uid="{00000000-0005-0000-0000-000001000000}"/>
    <cellStyle name="Currency 3" xfId="5" xr:uid="{00000000-0005-0000-0000-000002000000}"/>
    <cellStyle name="Normal" xfId="0" builtinId="0"/>
    <cellStyle name="Normal 2" xfId="1" xr:uid="{00000000-0005-0000-0000-000004000000}"/>
    <cellStyle name="Normal 3" xfId="2" xr:uid="{00000000-0005-0000-0000-000005000000}"/>
    <cellStyle name="Normal 4" xfId="3" xr:uid="{00000000-0005-0000-0000-000006000000}"/>
    <cellStyle name="Normal 4 2" xfId="7" xr:uid="{D18E3719-BC1B-4951-A227-C2363D3A4D9E}"/>
    <cellStyle name="Normal 7" xfId="4" xr:uid="{00000000-0005-0000-0000-000007000000}"/>
  </cellStyles>
  <dxfs count="0"/>
  <tableStyles count="0" defaultTableStyle="TableStyleMedium2" defaultPivotStyle="PivotStyleLight16"/>
  <colors>
    <mruColors>
      <color rgb="FFFFFFCC"/>
      <color rgb="FF66FFFF"/>
      <color rgb="FF00FF00"/>
      <color rgb="FF126BAD"/>
      <color rgb="FF5AA4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53340</xdr:colOff>
      <xdr:row>1</xdr:row>
      <xdr:rowOff>15240</xdr:rowOff>
    </xdr:from>
    <xdr:to>
      <xdr:col>2</xdr:col>
      <xdr:colOff>1655445</xdr:colOff>
      <xdr:row>8</xdr:row>
      <xdr:rowOff>0</xdr:rowOff>
    </xdr:to>
    <xdr:pic>
      <xdr:nvPicPr>
        <xdr:cNvPr id="3" name="Picture 2" descr="Courts Service logo">
          <a:extLst>
            <a:ext uri="{FF2B5EF4-FFF2-40B4-BE49-F238E27FC236}">
              <a16:creationId xmlns:a16="http://schemas.microsoft.com/office/drawing/2014/main" id="{492F8F47-A834-404D-AB4A-86E5863E7A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780" y="190500"/>
          <a:ext cx="1609725"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5:H19"/>
  <sheetViews>
    <sheetView tabSelected="1" workbookViewId="0">
      <selection activeCell="D15" sqref="D15"/>
    </sheetView>
  </sheetViews>
  <sheetFormatPr defaultColWidth="9" defaultRowHeight="13.8" x14ac:dyDescent="0.3"/>
  <cols>
    <col min="1" max="2" width="6.44140625" style="1" customWidth="1"/>
    <col min="3" max="3" width="28" style="1" customWidth="1"/>
    <col min="4" max="4" width="104.5546875" style="1" customWidth="1"/>
    <col min="5" max="5" width="13.44140625" style="1" customWidth="1"/>
    <col min="6" max="6" width="12.5546875" style="1" bestFit="1" customWidth="1"/>
    <col min="7" max="7" width="21" style="1" customWidth="1"/>
    <col min="8" max="8" width="10.5546875" style="1" customWidth="1"/>
    <col min="9" max="9" width="9" style="1" customWidth="1"/>
    <col min="10" max="10" width="19" style="1" customWidth="1"/>
    <col min="11" max="11" width="12" style="1" customWidth="1"/>
    <col min="12" max="12" width="10.5546875" style="1" customWidth="1"/>
    <col min="13" max="13" width="13.5546875" style="1" customWidth="1"/>
    <col min="14" max="14" width="12.5546875" style="1" customWidth="1"/>
    <col min="15" max="15" width="14" style="1" customWidth="1"/>
    <col min="16" max="16384" width="9" style="1"/>
  </cols>
  <sheetData>
    <row r="5" spans="3:8" ht="31.2" x14ac:dyDescent="0.6">
      <c r="E5" s="2"/>
      <c r="H5" s="3"/>
    </row>
    <row r="9" spans="3:8" ht="18" x14ac:dyDescent="0.35">
      <c r="F9" s="4"/>
      <c r="G9" s="5"/>
    </row>
    <row r="10" spans="3:8" ht="18" x14ac:dyDescent="0.35">
      <c r="C10" s="4" t="s">
        <v>0</v>
      </c>
      <c r="D10" s="5" t="s">
        <v>75</v>
      </c>
      <c r="E10" s="6"/>
      <c r="F10" s="4"/>
      <c r="G10" s="5"/>
    </row>
    <row r="11" spans="3:8" ht="18" x14ac:dyDescent="0.35">
      <c r="C11" s="4" t="s">
        <v>1</v>
      </c>
      <c r="D11" s="5" t="s">
        <v>14</v>
      </c>
      <c r="E11" s="6"/>
      <c r="F11" s="4"/>
      <c r="G11" s="5"/>
    </row>
    <row r="12" spans="3:8" ht="18" x14ac:dyDescent="0.35">
      <c r="C12" s="4" t="s">
        <v>2</v>
      </c>
      <c r="D12" s="89" t="s">
        <v>84</v>
      </c>
      <c r="F12" s="4"/>
      <c r="G12" s="5"/>
    </row>
    <row r="13" spans="3:8" ht="18" x14ac:dyDescent="0.35">
      <c r="C13" s="4" t="s">
        <v>3</v>
      </c>
      <c r="D13" s="5"/>
      <c r="F13" s="7"/>
      <c r="G13" s="7"/>
    </row>
    <row r="14" spans="3:8" ht="18" customHeight="1" thickBot="1" x14ac:dyDescent="0.35"/>
    <row r="15" spans="3:8" ht="38.85" customHeight="1" thickBot="1" x14ac:dyDescent="0.35">
      <c r="C15" s="10" t="s">
        <v>4</v>
      </c>
      <c r="D15" s="8" t="s">
        <v>85</v>
      </c>
    </row>
    <row r="16" spans="3:8" ht="18" customHeight="1" x14ac:dyDescent="0.3">
      <c r="C16" s="9"/>
      <c r="D16" s="9"/>
    </row>
    <row r="17" spans="3:4" ht="18" x14ac:dyDescent="0.35">
      <c r="C17" s="4" t="s">
        <v>15</v>
      </c>
      <c r="D17" s="11"/>
    </row>
    <row r="18" spans="3:4" ht="18" x14ac:dyDescent="0.35">
      <c r="C18" s="4" t="s">
        <v>5</v>
      </c>
      <c r="D18" s="11"/>
    </row>
    <row r="19" spans="3:4" ht="18" x14ac:dyDescent="0.35">
      <c r="C19" s="4" t="s">
        <v>6</v>
      </c>
      <c r="D19" s="12"/>
    </row>
  </sheetData>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topLeftCell="A8" zoomScale="85" zoomScaleNormal="85" workbookViewId="0">
      <selection activeCell="B15" sqref="B15"/>
    </sheetView>
  </sheetViews>
  <sheetFormatPr defaultColWidth="8.88671875" defaultRowHeight="14.4" x14ac:dyDescent="0.3"/>
  <cols>
    <col min="1" max="1" width="8.88671875" style="13"/>
    <col min="2" max="2" width="195.5546875" style="13" customWidth="1"/>
    <col min="3" max="16384" width="8.88671875" style="13"/>
  </cols>
  <sheetData>
    <row r="1" spans="1:2" ht="41.25" customHeight="1" x14ac:dyDescent="0.3">
      <c r="A1" s="90" t="s">
        <v>7</v>
      </c>
      <c r="B1" s="91"/>
    </row>
    <row r="2" spans="1:2" ht="15.6" x14ac:dyDescent="0.3">
      <c r="A2" s="85" t="s">
        <v>8</v>
      </c>
      <c r="B2" s="83" t="s">
        <v>25</v>
      </c>
    </row>
    <row r="3" spans="1:2" ht="31.2" x14ac:dyDescent="0.3">
      <c r="A3" s="85" t="s">
        <v>9</v>
      </c>
      <c r="B3" s="80" t="s">
        <v>27</v>
      </c>
    </row>
    <row r="4" spans="1:2" ht="15.6" x14ac:dyDescent="0.3">
      <c r="A4" s="84" t="s">
        <v>10</v>
      </c>
      <c r="B4" s="88" t="s">
        <v>28</v>
      </c>
    </row>
    <row r="5" spans="1:2" ht="15.6" x14ac:dyDescent="0.3">
      <c r="A5" s="85" t="s">
        <v>12</v>
      </c>
      <c r="B5" s="79" t="s">
        <v>29</v>
      </c>
    </row>
    <row r="6" spans="1:2" ht="15.6" x14ac:dyDescent="0.3">
      <c r="A6" s="85" t="s">
        <v>13</v>
      </c>
      <c r="B6" s="80" t="s">
        <v>18</v>
      </c>
    </row>
    <row r="7" spans="1:2" ht="15.6" x14ac:dyDescent="0.3">
      <c r="A7" s="85" t="s">
        <v>16</v>
      </c>
      <c r="B7" s="80" t="s">
        <v>19</v>
      </c>
    </row>
    <row r="8" spans="1:2" ht="144" customHeight="1" x14ac:dyDescent="0.3">
      <c r="A8" s="85" t="s">
        <v>20</v>
      </c>
      <c r="B8" s="80" t="s">
        <v>30</v>
      </c>
    </row>
    <row r="9" spans="1:2" ht="15.6" x14ac:dyDescent="0.3">
      <c r="A9" s="84" t="s">
        <v>21</v>
      </c>
      <c r="B9" s="81" t="s">
        <v>31</v>
      </c>
    </row>
    <row r="10" spans="1:2" ht="310.2" customHeight="1" x14ac:dyDescent="0.3">
      <c r="A10" s="85" t="s">
        <v>22</v>
      </c>
      <c r="B10" s="80" t="s">
        <v>56</v>
      </c>
    </row>
    <row r="11" spans="1:2" ht="15.6" x14ac:dyDescent="0.3">
      <c r="A11" s="85" t="s">
        <v>26</v>
      </c>
      <c r="B11" s="81" t="s">
        <v>32</v>
      </c>
    </row>
    <row r="12" spans="1:2" ht="15.6" x14ac:dyDescent="0.3">
      <c r="A12" s="86">
        <v>4.3</v>
      </c>
      <c r="B12" s="80" t="s">
        <v>19</v>
      </c>
    </row>
    <row r="13" spans="1:2" ht="15.6" x14ac:dyDescent="0.3">
      <c r="A13" s="84">
        <v>5</v>
      </c>
      <c r="B13" s="82" t="s">
        <v>33</v>
      </c>
    </row>
    <row r="14" spans="1:2" ht="15.6" x14ac:dyDescent="0.3">
      <c r="A14" s="85">
        <v>5.0999999999999996</v>
      </c>
      <c r="B14" s="79" t="s">
        <v>34</v>
      </c>
    </row>
    <row r="15" spans="1:2" ht="31.2" x14ac:dyDescent="0.3">
      <c r="A15" s="85">
        <v>5.2</v>
      </c>
      <c r="B15" s="80" t="s">
        <v>23</v>
      </c>
    </row>
    <row r="16" spans="1:2" ht="15.6" x14ac:dyDescent="0.3">
      <c r="A16" s="85">
        <v>5.3</v>
      </c>
      <c r="B16" s="80" t="s">
        <v>18</v>
      </c>
    </row>
    <row r="17" spans="1:2" ht="15.6" x14ac:dyDescent="0.3">
      <c r="A17" s="86">
        <v>5.4</v>
      </c>
      <c r="B17" s="80" t="s">
        <v>19</v>
      </c>
    </row>
    <row r="18" spans="1:2" ht="15.6" x14ac:dyDescent="0.3">
      <c r="A18" s="87"/>
      <c r="B18" s="83"/>
    </row>
    <row r="19" spans="1:2" ht="15.6" x14ac:dyDescent="0.3">
      <c r="A19" s="87"/>
      <c r="B19" s="83"/>
    </row>
  </sheetData>
  <mergeCells count="1">
    <mergeCell ref="A1:B1"/>
  </mergeCells>
  <phoneticPr fontId="1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37432-27A5-488D-8EA5-2E6D1466C458}">
  <dimension ref="A1:J22"/>
  <sheetViews>
    <sheetView zoomScaleNormal="100" workbookViewId="0">
      <selection activeCell="I18" sqref="I18"/>
    </sheetView>
  </sheetViews>
  <sheetFormatPr defaultRowHeight="14.4" x14ac:dyDescent="0.3"/>
  <cols>
    <col min="1" max="1" width="12.44140625" customWidth="1"/>
    <col min="2" max="2" width="70.44140625" customWidth="1"/>
    <col min="3" max="3" width="17.109375" customWidth="1"/>
    <col min="4" max="8" width="12.5546875" customWidth="1"/>
    <col min="9" max="9" width="19.5546875" customWidth="1"/>
    <col min="10" max="10" width="53" customWidth="1"/>
    <col min="11" max="12" width="9.109375" customWidth="1"/>
    <col min="14" max="15" width="9.109375" customWidth="1"/>
    <col min="256" max="264" width="9.109375" customWidth="1"/>
    <col min="266" max="266" width="9.109375" customWidth="1"/>
    <col min="512" max="520" width="9.109375" customWidth="1"/>
    <col min="522" max="522" width="9.109375" customWidth="1"/>
    <col min="768" max="776" width="9.109375" customWidth="1"/>
    <col min="778" max="778" width="9.109375" customWidth="1"/>
    <col min="1024" max="1032" width="9.109375" customWidth="1"/>
    <col min="1034" max="1034" width="9.109375" customWidth="1"/>
    <col min="1280" max="1288" width="9.109375" customWidth="1"/>
    <col min="1290" max="1290" width="9.109375" customWidth="1"/>
    <col min="1536" max="1544" width="9.109375" customWidth="1"/>
    <col min="1546" max="1546" width="9.109375" customWidth="1"/>
    <col min="1792" max="1800" width="9.109375" customWidth="1"/>
    <col min="1802" max="1802" width="9.109375" customWidth="1"/>
    <col min="2048" max="2056" width="9.109375" customWidth="1"/>
    <col min="2058" max="2058" width="9.109375" customWidth="1"/>
    <col min="2304" max="2312" width="9.109375" customWidth="1"/>
    <col min="2314" max="2314" width="9.109375" customWidth="1"/>
    <col min="2560" max="2568" width="9.109375" customWidth="1"/>
    <col min="2570" max="2570" width="9.109375" customWidth="1"/>
    <col min="2816" max="2824" width="9.109375" customWidth="1"/>
    <col min="2826" max="2826" width="9.109375" customWidth="1"/>
    <col min="3072" max="3080" width="9.109375" customWidth="1"/>
    <col min="3082" max="3082" width="9.109375" customWidth="1"/>
    <col min="3328" max="3336" width="9.109375" customWidth="1"/>
    <col min="3338" max="3338" width="9.109375" customWidth="1"/>
    <col min="3584" max="3592" width="9.109375" customWidth="1"/>
    <col min="3594" max="3594" width="9.109375" customWidth="1"/>
    <col min="3840" max="3848" width="9.109375" customWidth="1"/>
    <col min="3850" max="3850" width="9.109375" customWidth="1"/>
    <col min="4096" max="4104" width="9.109375" customWidth="1"/>
    <col min="4106" max="4106" width="9.109375" customWidth="1"/>
    <col min="4352" max="4360" width="9.109375" customWidth="1"/>
    <col min="4362" max="4362" width="9.109375" customWidth="1"/>
    <col min="4608" max="4616" width="9.109375" customWidth="1"/>
    <col min="4618" max="4618" width="9.109375" customWidth="1"/>
    <col min="4864" max="4872" width="9.109375" customWidth="1"/>
    <col min="4874" max="4874" width="9.109375" customWidth="1"/>
    <col min="5120" max="5128" width="9.109375" customWidth="1"/>
    <col min="5130" max="5130" width="9.109375" customWidth="1"/>
    <col min="5376" max="5384" width="9.109375" customWidth="1"/>
    <col min="5386" max="5386" width="9.109375" customWidth="1"/>
    <col min="5632" max="5640" width="9.109375" customWidth="1"/>
    <col min="5642" max="5642" width="9.109375" customWidth="1"/>
    <col min="5888" max="5896" width="9.109375" customWidth="1"/>
    <col min="5898" max="5898" width="9.109375" customWidth="1"/>
    <col min="6144" max="6152" width="9.109375" customWidth="1"/>
    <col min="6154" max="6154" width="9.109375" customWidth="1"/>
    <col min="6400" max="6408" width="9.109375" customWidth="1"/>
    <col min="6410" max="6410" width="9.109375" customWidth="1"/>
    <col min="6656" max="6664" width="9.109375" customWidth="1"/>
    <col min="6666" max="6666" width="9.109375" customWidth="1"/>
    <col min="6912" max="6920" width="9.109375" customWidth="1"/>
    <col min="6922" max="6922" width="9.109375" customWidth="1"/>
    <col min="7168" max="7176" width="9.109375" customWidth="1"/>
    <col min="7178" max="7178" width="9.109375" customWidth="1"/>
    <col min="7424" max="7432" width="9.109375" customWidth="1"/>
    <col min="7434" max="7434" width="9.109375" customWidth="1"/>
    <col min="7680" max="7688" width="9.109375" customWidth="1"/>
    <col min="7690" max="7690" width="9.109375" customWidth="1"/>
    <col min="7936" max="7944" width="9.109375" customWidth="1"/>
    <col min="7946" max="7946" width="9.109375" customWidth="1"/>
    <col min="8192" max="8200" width="9.109375" customWidth="1"/>
    <col min="8202" max="8202" width="9.109375" customWidth="1"/>
    <col min="8448" max="8456" width="9.109375" customWidth="1"/>
    <col min="8458" max="8458" width="9.109375" customWidth="1"/>
    <col min="8704" max="8712" width="9.109375" customWidth="1"/>
    <col min="8714" max="8714" width="9.109375" customWidth="1"/>
    <col min="8960" max="8968" width="9.109375" customWidth="1"/>
    <col min="8970" max="8970" width="9.109375" customWidth="1"/>
    <col min="9216" max="9224" width="9.109375" customWidth="1"/>
    <col min="9226" max="9226" width="9.109375" customWidth="1"/>
    <col min="9472" max="9480" width="9.109375" customWidth="1"/>
    <col min="9482" max="9482" width="9.109375" customWidth="1"/>
    <col min="9728" max="9736" width="9.109375" customWidth="1"/>
    <col min="9738" max="9738" width="9.109375" customWidth="1"/>
    <col min="9984" max="9992" width="9.109375" customWidth="1"/>
    <col min="9994" max="9994" width="9.109375" customWidth="1"/>
    <col min="10240" max="10248" width="9.109375" customWidth="1"/>
    <col min="10250" max="10250" width="9.109375" customWidth="1"/>
    <col min="10496" max="10504" width="9.109375" customWidth="1"/>
    <col min="10506" max="10506" width="9.109375" customWidth="1"/>
    <col min="10752" max="10760" width="9.109375" customWidth="1"/>
    <col min="10762" max="10762" width="9.109375" customWidth="1"/>
    <col min="11008" max="11016" width="9.109375" customWidth="1"/>
    <col min="11018" max="11018" width="9.109375" customWidth="1"/>
    <col min="11264" max="11272" width="9.109375" customWidth="1"/>
    <col min="11274" max="11274" width="9.109375" customWidth="1"/>
    <col min="11520" max="11528" width="9.109375" customWidth="1"/>
    <col min="11530" max="11530" width="9.109375" customWidth="1"/>
    <col min="11776" max="11784" width="9.109375" customWidth="1"/>
    <col min="11786" max="11786" width="9.109375" customWidth="1"/>
    <col min="12032" max="12040" width="9.109375" customWidth="1"/>
    <col min="12042" max="12042" width="9.109375" customWidth="1"/>
    <col min="12288" max="12296" width="9.109375" customWidth="1"/>
    <col min="12298" max="12298" width="9.109375" customWidth="1"/>
    <col min="12544" max="12552" width="9.109375" customWidth="1"/>
    <col min="12554" max="12554" width="9.109375" customWidth="1"/>
    <col min="12800" max="12808" width="9.109375" customWidth="1"/>
    <col min="12810" max="12810" width="9.109375" customWidth="1"/>
    <col min="13056" max="13064" width="9.109375" customWidth="1"/>
    <col min="13066" max="13066" width="9.109375" customWidth="1"/>
    <col min="13312" max="13320" width="9.109375" customWidth="1"/>
    <col min="13322" max="13322" width="9.109375" customWidth="1"/>
    <col min="13568" max="13576" width="9.109375" customWidth="1"/>
    <col min="13578" max="13578" width="9.109375" customWidth="1"/>
    <col min="13824" max="13832" width="9.109375" customWidth="1"/>
    <col min="13834" max="13834" width="9.109375" customWidth="1"/>
    <col min="14080" max="14088" width="9.109375" customWidth="1"/>
    <col min="14090" max="14090" width="9.109375" customWidth="1"/>
    <col min="14336" max="14344" width="9.109375" customWidth="1"/>
    <col min="14346" max="14346" width="9.109375" customWidth="1"/>
    <col min="14592" max="14600" width="9.109375" customWidth="1"/>
    <col min="14602" max="14602" width="9.109375" customWidth="1"/>
    <col min="14848" max="14856" width="9.109375" customWidth="1"/>
    <col min="14858" max="14858" width="9.109375" customWidth="1"/>
    <col min="15104" max="15112" width="9.109375" customWidth="1"/>
    <col min="15114" max="15114" width="9.109375" customWidth="1"/>
    <col min="15360" max="15368" width="9.109375" customWidth="1"/>
    <col min="15370" max="15370" width="9.109375" customWidth="1"/>
    <col min="15616" max="15624" width="9.109375" customWidth="1"/>
    <col min="15626" max="15626" width="9.109375" customWidth="1"/>
    <col min="15872" max="15880" width="9.109375" customWidth="1"/>
    <col min="15882" max="15882" width="9.109375" customWidth="1"/>
    <col min="16128" max="16136" width="9.109375" customWidth="1"/>
    <col min="16138" max="16138" width="9.109375" customWidth="1"/>
  </cols>
  <sheetData>
    <row r="1" spans="1:10" ht="92.4" customHeight="1" x14ac:dyDescent="0.3">
      <c r="A1" s="92" t="s">
        <v>72</v>
      </c>
      <c r="B1" s="93"/>
      <c r="C1" s="93"/>
      <c r="D1" s="93"/>
      <c r="E1" s="93"/>
      <c r="F1" s="93"/>
      <c r="G1" s="93"/>
      <c r="H1" s="93"/>
      <c r="I1" s="93"/>
      <c r="J1" s="94"/>
    </row>
    <row r="2" spans="1:10" ht="21" x14ac:dyDescent="0.3">
      <c r="A2" s="14"/>
      <c r="B2" s="15"/>
      <c r="C2" s="74"/>
      <c r="D2" s="16"/>
      <c r="E2" s="15"/>
      <c r="F2" s="15"/>
      <c r="G2" s="15"/>
      <c r="H2" s="15"/>
      <c r="I2" s="15"/>
      <c r="J2" s="17"/>
    </row>
    <row r="3" spans="1:10" ht="18" x14ac:dyDescent="0.3">
      <c r="A3" s="18" t="s">
        <v>11</v>
      </c>
      <c r="B3" s="19" t="s">
        <v>24</v>
      </c>
      <c r="C3" s="19" t="s">
        <v>57</v>
      </c>
      <c r="D3" s="20" t="s">
        <v>58</v>
      </c>
      <c r="E3" s="20" t="s">
        <v>59</v>
      </c>
      <c r="F3" s="20" t="s">
        <v>60</v>
      </c>
      <c r="G3" s="20" t="s">
        <v>61</v>
      </c>
      <c r="H3" s="20" t="s">
        <v>62</v>
      </c>
      <c r="I3" s="20" t="s">
        <v>63</v>
      </c>
      <c r="J3" s="20" t="s">
        <v>64</v>
      </c>
    </row>
    <row r="4" spans="1:10" ht="15.6" x14ac:dyDescent="0.3">
      <c r="A4" s="21"/>
      <c r="B4" s="22" t="s">
        <v>65</v>
      </c>
      <c r="C4" s="75"/>
      <c r="D4" s="23"/>
      <c r="E4" s="23"/>
      <c r="F4" s="23"/>
      <c r="G4" s="23"/>
      <c r="H4" s="23"/>
      <c r="I4" s="23"/>
      <c r="J4" s="24"/>
    </row>
    <row r="5" spans="1:10" ht="15.6" x14ac:dyDescent="0.3">
      <c r="A5" s="25" t="s">
        <v>47</v>
      </c>
      <c r="B5" s="26" t="s">
        <v>35</v>
      </c>
      <c r="C5" s="26" t="s">
        <v>36</v>
      </c>
      <c r="D5" s="27"/>
      <c r="E5" s="27"/>
      <c r="F5" s="27"/>
      <c r="G5" s="27"/>
      <c r="H5" s="27"/>
      <c r="I5" s="28">
        <f>SUM(D5:H5)</f>
        <v>0</v>
      </c>
      <c r="J5" s="29"/>
    </row>
    <row r="6" spans="1:10" ht="15.6" x14ac:dyDescent="0.3">
      <c r="A6" s="25" t="s">
        <v>48</v>
      </c>
      <c r="B6" s="26" t="s">
        <v>37</v>
      </c>
      <c r="C6" s="26" t="s">
        <v>38</v>
      </c>
      <c r="D6" s="27"/>
      <c r="E6" s="27"/>
      <c r="F6" s="27"/>
      <c r="G6" s="27"/>
      <c r="H6" s="27"/>
      <c r="I6" s="28">
        <f>SUM(D6:H6)</f>
        <v>0</v>
      </c>
      <c r="J6" s="29"/>
    </row>
    <row r="7" spans="1:10" ht="15.6" x14ac:dyDescent="0.3">
      <c r="A7" s="25" t="s">
        <v>49</v>
      </c>
      <c r="B7" s="26" t="s">
        <v>39</v>
      </c>
      <c r="C7" s="26" t="s">
        <v>40</v>
      </c>
      <c r="D7" s="27"/>
      <c r="E7" s="27"/>
      <c r="F7" s="27"/>
      <c r="G7" s="27"/>
      <c r="H7" s="27"/>
      <c r="I7" s="28">
        <f>SUM(D7:H7)</f>
        <v>0</v>
      </c>
      <c r="J7" s="29"/>
    </row>
    <row r="8" spans="1:10" ht="15.6" x14ac:dyDescent="0.3">
      <c r="A8" s="25"/>
      <c r="B8" s="26"/>
      <c r="C8" s="26"/>
      <c r="D8" s="27"/>
      <c r="E8" s="27"/>
      <c r="F8" s="27"/>
      <c r="G8" s="27"/>
      <c r="H8" s="27"/>
      <c r="I8" s="28">
        <f>SUM(D8:H8)</f>
        <v>0</v>
      </c>
      <c r="J8" s="29"/>
    </row>
    <row r="9" spans="1:10" ht="15.6" x14ac:dyDescent="0.3">
      <c r="A9" s="30"/>
      <c r="B9" s="31" t="s">
        <v>66</v>
      </c>
      <c r="C9" s="31"/>
      <c r="D9" s="32">
        <f>SUM(D5:D8)</f>
        <v>0</v>
      </c>
      <c r="E9" s="32">
        <f t="shared" ref="E9:I9" si="0">SUM(E5:E8)</f>
        <v>0</v>
      </c>
      <c r="F9" s="32">
        <f t="shared" si="0"/>
        <v>0</v>
      </c>
      <c r="G9" s="32">
        <f t="shared" si="0"/>
        <v>0</v>
      </c>
      <c r="H9" s="32">
        <f t="shared" si="0"/>
        <v>0</v>
      </c>
      <c r="I9" s="32">
        <f t="shared" si="0"/>
        <v>0</v>
      </c>
      <c r="J9" s="33"/>
    </row>
    <row r="10" spans="1:10" ht="15.6" x14ac:dyDescent="0.3">
      <c r="A10" s="34"/>
      <c r="B10" s="22" t="s">
        <v>67</v>
      </c>
      <c r="C10" s="75"/>
      <c r="D10" s="23"/>
      <c r="E10" s="23"/>
      <c r="F10" s="23"/>
      <c r="G10" s="23"/>
      <c r="H10" s="23"/>
      <c r="I10" s="23"/>
      <c r="J10" s="24"/>
    </row>
    <row r="11" spans="1:10" ht="15.6" x14ac:dyDescent="0.3">
      <c r="A11" s="35"/>
      <c r="B11" s="26"/>
      <c r="C11" s="26"/>
      <c r="D11" s="27"/>
      <c r="E11" s="27"/>
      <c r="F11" s="27"/>
      <c r="G11" s="27"/>
      <c r="H11" s="27"/>
      <c r="I11" s="28">
        <f>SUM(D11:H11)</f>
        <v>0</v>
      </c>
      <c r="J11" s="29"/>
    </row>
    <row r="12" spans="1:10" ht="15.6" x14ac:dyDescent="0.3">
      <c r="A12" s="35"/>
      <c r="B12" s="26"/>
      <c r="C12" s="26"/>
      <c r="D12" s="27"/>
      <c r="E12" s="27"/>
      <c r="F12" s="27"/>
      <c r="G12" s="27"/>
      <c r="H12" s="27"/>
      <c r="I12" s="28">
        <f>SUM(D12:H12)</f>
        <v>0</v>
      </c>
      <c r="J12" s="29"/>
    </row>
    <row r="13" spans="1:10" ht="15.6" x14ac:dyDescent="0.3">
      <c r="A13" s="35"/>
      <c r="B13" s="26"/>
      <c r="C13" s="26"/>
      <c r="D13" s="27"/>
      <c r="E13" s="27"/>
      <c r="F13" s="27"/>
      <c r="G13" s="27"/>
      <c r="H13" s="27"/>
      <c r="I13" s="28">
        <f>SUM(D13:H13)</f>
        <v>0</v>
      </c>
      <c r="J13" s="29"/>
    </row>
    <row r="14" spans="1:10" ht="15.6" x14ac:dyDescent="0.3">
      <c r="A14" s="35"/>
      <c r="B14" s="26"/>
      <c r="C14" s="26"/>
      <c r="D14" s="27"/>
      <c r="E14" s="27"/>
      <c r="F14" s="27"/>
      <c r="G14" s="27"/>
      <c r="H14" s="27"/>
      <c r="I14" s="28">
        <f>SUM(D14:H14)</f>
        <v>0</v>
      </c>
      <c r="J14" s="29"/>
    </row>
    <row r="15" spans="1:10" ht="15.6" x14ac:dyDescent="0.3">
      <c r="A15" s="30"/>
      <c r="B15" s="31" t="s">
        <v>66</v>
      </c>
      <c r="C15" s="31"/>
      <c r="D15" s="32">
        <f>SUM(D11:D14)</f>
        <v>0</v>
      </c>
      <c r="E15" s="32">
        <f t="shared" ref="E15:I15" si="1">SUM(E11:E14)</f>
        <v>0</v>
      </c>
      <c r="F15" s="32">
        <f t="shared" si="1"/>
        <v>0</v>
      </c>
      <c r="G15" s="32">
        <f t="shared" si="1"/>
        <v>0</v>
      </c>
      <c r="H15" s="32">
        <f t="shared" si="1"/>
        <v>0</v>
      </c>
      <c r="I15" s="32">
        <f t="shared" si="1"/>
        <v>0</v>
      </c>
      <c r="J15" s="33"/>
    </row>
    <row r="16" spans="1:10" ht="18" x14ac:dyDescent="0.3">
      <c r="A16" s="36"/>
      <c r="B16" s="37" t="s">
        <v>17</v>
      </c>
      <c r="C16" s="37"/>
      <c r="D16" s="38">
        <f t="shared" ref="D16:I16" si="2">D15+D9</f>
        <v>0</v>
      </c>
      <c r="E16" s="38">
        <f t="shared" si="2"/>
        <v>0</v>
      </c>
      <c r="F16" s="38">
        <f t="shared" si="2"/>
        <v>0</v>
      </c>
      <c r="G16" s="38">
        <f t="shared" si="2"/>
        <v>0</v>
      </c>
      <c r="H16" s="38">
        <f t="shared" si="2"/>
        <v>0</v>
      </c>
      <c r="I16" s="38">
        <f t="shared" si="2"/>
        <v>0</v>
      </c>
      <c r="J16" s="39"/>
    </row>
    <row r="17" spans="1:10" x14ac:dyDescent="0.3">
      <c r="A17" s="40"/>
      <c r="B17" s="41"/>
      <c r="C17" s="41"/>
      <c r="D17" s="42"/>
      <c r="E17" s="42"/>
      <c r="F17" s="42"/>
      <c r="G17" s="42"/>
      <c r="H17" s="42"/>
      <c r="I17" s="43"/>
      <c r="J17" s="44"/>
    </row>
    <row r="18" spans="1:10" ht="21" x14ac:dyDescent="0.3">
      <c r="A18" s="45"/>
      <c r="B18" s="46" t="s">
        <v>68</v>
      </c>
      <c r="C18" s="46"/>
      <c r="D18" s="42"/>
      <c r="E18" s="42"/>
      <c r="F18" s="42"/>
      <c r="G18" s="42"/>
      <c r="H18" s="42"/>
      <c r="I18" s="47">
        <f>I16</f>
        <v>0</v>
      </c>
      <c r="J18" s="44"/>
    </row>
    <row r="19" spans="1:10" x14ac:dyDescent="0.3">
      <c r="A19" s="40"/>
      <c r="B19" s="41"/>
      <c r="C19" s="41"/>
      <c r="D19" s="42"/>
      <c r="E19" s="42"/>
      <c r="F19" s="42"/>
      <c r="G19" s="42"/>
      <c r="H19" s="42"/>
      <c r="I19" s="43"/>
      <c r="J19" s="44"/>
    </row>
    <row r="20" spans="1:10" ht="15.6" x14ac:dyDescent="0.3">
      <c r="A20" s="48" t="s">
        <v>69</v>
      </c>
      <c r="B20" s="41"/>
      <c r="C20" s="41"/>
      <c r="D20" s="42"/>
      <c r="E20" s="42"/>
      <c r="F20" s="42"/>
      <c r="G20" s="42"/>
      <c r="H20" s="42"/>
      <c r="I20" s="43"/>
      <c r="J20" s="44"/>
    </row>
    <row r="21" spans="1:10" ht="15.6" x14ac:dyDescent="0.3">
      <c r="A21" s="49">
        <v>0.23</v>
      </c>
      <c r="B21" s="31" t="s">
        <v>70</v>
      </c>
      <c r="C21" s="31"/>
      <c r="D21" s="50">
        <f>D16*23%</f>
        <v>0</v>
      </c>
      <c r="E21" s="50">
        <f t="shared" ref="E21:I21" si="3">E16*23%</f>
        <v>0</v>
      </c>
      <c r="F21" s="50">
        <f t="shared" si="3"/>
        <v>0</v>
      </c>
      <c r="G21" s="50">
        <f t="shared" si="3"/>
        <v>0</v>
      </c>
      <c r="H21" s="50">
        <f t="shared" si="3"/>
        <v>0</v>
      </c>
      <c r="I21" s="32">
        <f t="shared" si="3"/>
        <v>0</v>
      </c>
      <c r="J21" s="51"/>
    </row>
    <row r="22" spans="1:10" ht="15.6" x14ac:dyDescent="0.3">
      <c r="A22" s="52"/>
      <c r="B22" s="31" t="s">
        <v>71</v>
      </c>
      <c r="C22" s="31"/>
      <c r="D22" s="32">
        <f>D21+D16</f>
        <v>0</v>
      </c>
      <c r="E22" s="32">
        <f t="shared" ref="E22:I22" si="4">E21+E16</f>
        <v>0</v>
      </c>
      <c r="F22" s="32">
        <f t="shared" si="4"/>
        <v>0</v>
      </c>
      <c r="G22" s="32">
        <f t="shared" si="4"/>
        <v>0</v>
      </c>
      <c r="H22" s="32">
        <f t="shared" si="4"/>
        <v>0</v>
      </c>
      <c r="I22" s="32">
        <f t="shared" si="4"/>
        <v>0</v>
      </c>
      <c r="J22" s="51"/>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25CC-5556-4245-BF77-B62F597FFCE1}">
  <dimension ref="A1:K23"/>
  <sheetViews>
    <sheetView workbookViewId="0">
      <selection activeCell="D30" sqref="D30"/>
    </sheetView>
  </sheetViews>
  <sheetFormatPr defaultRowHeight="14.4" x14ac:dyDescent="0.3"/>
  <cols>
    <col min="1" max="1" width="17.33203125" customWidth="1"/>
    <col min="2" max="2" width="72.77734375" customWidth="1"/>
    <col min="3" max="3" width="17.6640625" customWidth="1"/>
    <col min="4" max="4" width="12.6640625" customWidth="1"/>
    <col min="9" max="9" width="12.109375" customWidth="1"/>
    <col min="10" max="10" width="70.6640625" customWidth="1"/>
  </cols>
  <sheetData>
    <row r="1" spans="1:11" ht="18" x14ac:dyDescent="0.3">
      <c r="A1" s="18" t="s">
        <v>11</v>
      </c>
      <c r="B1" s="53" t="s">
        <v>24</v>
      </c>
      <c r="C1" s="53" t="s">
        <v>57</v>
      </c>
      <c r="D1" s="54" t="s">
        <v>58</v>
      </c>
      <c r="E1" s="54" t="s">
        <v>59</v>
      </c>
      <c r="F1" s="54" t="s">
        <v>60</v>
      </c>
      <c r="G1" s="54" t="s">
        <v>61</v>
      </c>
      <c r="H1" s="54" t="s">
        <v>62</v>
      </c>
      <c r="I1" s="54" t="s">
        <v>63</v>
      </c>
      <c r="J1" s="54" t="s">
        <v>64</v>
      </c>
    </row>
    <row r="2" spans="1:11" ht="15.6" x14ac:dyDescent="0.3">
      <c r="A2" s="55"/>
      <c r="B2" s="56" t="s">
        <v>73</v>
      </c>
      <c r="C2" s="76"/>
      <c r="D2" s="57"/>
      <c r="E2" s="57"/>
      <c r="F2" s="57"/>
      <c r="G2" s="57"/>
      <c r="H2" s="57"/>
      <c r="I2" s="57"/>
      <c r="J2" s="58"/>
    </row>
    <row r="3" spans="1:11" ht="15.6" x14ac:dyDescent="0.3">
      <c r="A3" s="25" t="s">
        <v>50</v>
      </c>
      <c r="B3" s="26" t="s">
        <v>41</v>
      </c>
      <c r="C3" s="26"/>
      <c r="D3" s="27"/>
      <c r="E3" s="27"/>
      <c r="F3" s="27"/>
      <c r="G3" s="27"/>
      <c r="H3" s="27"/>
      <c r="I3" s="28">
        <f>SUM(D3:H3)</f>
        <v>0</v>
      </c>
      <c r="J3" s="59"/>
    </row>
    <row r="4" spans="1:11" ht="15.6" x14ac:dyDescent="0.3">
      <c r="A4" s="25" t="s">
        <v>51</v>
      </c>
      <c r="B4" s="60" t="s">
        <v>42</v>
      </c>
      <c r="C4" s="60"/>
      <c r="D4" s="27"/>
      <c r="E4" s="27"/>
      <c r="F4" s="27"/>
      <c r="G4" s="27"/>
      <c r="H4" s="27"/>
      <c r="I4" s="70">
        <f t="shared" ref="I4:I11" si="0">SUM(D4:H4)</f>
        <v>0</v>
      </c>
      <c r="J4" s="61"/>
    </row>
    <row r="5" spans="1:11" ht="15.6" x14ac:dyDescent="0.3">
      <c r="A5" s="25" t="s">
        <v>52</v>
      </c>
      <c r="B5" s="60" t="s">
        <v>43</v>
      </c>
      <c r="C5" s="60" t="s">
        <v>82</v>
      </c>
      <c r="D5" s="27"/>
      <c r="E5" s="27"/>
      <c r="F5" s="27"/>
      <c r="G5" s="27"/>
      <c r="H5" s="27"/>
      <c r="I5" s="28">
        <f t="shared" si="0"/>
        <v>0</v>
      </c>
      <c r="J5" s="59"/>
    </row>
    <row r="6" spans="1:11" ht="15.6" x14ac:dyDescent="0.3">
      <c r="A6" s="25" t="s">
        <v>53</v>
      </c>
      <c r="B6" s="60" t="s">
        <v>44</v>
      </c>
      <c r="C6" s="60" t="s">
        <v>82</v>
      </c>
      <c r="D6" s="27"/>
      <c r="E6" s="27"/>
      <c r="F6" s="27"/>
      <c r="G6" s="27"/>
      <c r="H6" s="27"/>
      <c r="I6" s="70">
        <f t="shared" si="0"/>
        <v>0</v>
      </c>
      <c r="J6" s="61"/>
    </row>
    <row r="7" spans="1:11" ht="15.6" x14ac:dyDescent="0.3">
      <c r="A7" s="25" t="s">
        <v>54</v>
      </c>
      <c r="B7" s="60" t="s">
        <v>45</v>
      </c>
      <c r="C7" s="60" t="s">
        <v>83</v>
      </c>
      <c r="D7" s="27"/>
      <c r="E7" s="27"/>
      <c r="F7" s="27"/>
      <c r="G7" s="27"/>
      <c r="H7" s="27"/>
      <c r="I7" s="70">
        <f t="shared" si="0"/>
        <v>0</v>
      </c>
      <c r="J7" s="61"/>
    </row>
    <row r="8" spans="1:11" ht="15.6" x14ac:dyDescent="0.3">
      <c r="A8" s="25" t="s">
        <v>55</v>
      </c>
      <c r="B8" s="26" t="s">
        <v>46</v>
      </c>
      <c r="C8" s="26" t="s">
        <v>82</v>
      </c>
      <c r="D8" s="27"/>
      <c r="E8" s="27"/>
      <c r="F8" s="27"/>
      <c r="G8" s="27"/>
      <c r="H8" s="27"/>
      <c r="I8" s="28">
        <f t="shared" si="0"/>
        <v>0</v>
      </c>
      <c r="J8" s="59"/>
    </row>
    <row r="9" spans="1:11" ht="15.6" x14ac:dyDescent="0.3">
      <c r="A9" s="25" t="s">
        <v>47</v>
      </c>
      <c r="B9" s="26" t="s">
        <v>76</v>
      </c>
      <c r="C9" s="26" t="s">
        <v>79</v>
      </c>
      <c r="D9" s="27"/>
      <c r="E9" s="27"/>
      <c r="F9" s="27"/>
      <c r="G9" s="27"/>
      <c r="H9" s="27"/>
      <c r="I9" s="28">
        <f t="shared" si="0"/>
        <v>0</v>
      </c>
      <c r="J9" s="59"/>
    </row>
    <row r="10" spans="1:11" ht="15.6" x14ac:dyDescent="0.3">
      <c r="A10" s="25" t="s">
        <v>48</v>
      </c>
      <c r="B10" s="26" t="s">
        <v>77</v>
      </c>
      <c r="C10" s="60" t="s">
        <v>80</v>
      </c>
      <c r="D10" s="27"/>
      <c r="E10" s="27"/>
      <c r="F10" s="27"/>
      <c r="G10" s="27"/>
      <c r="H10" s="27"/>
      <c r="I10" s="28">
        <f t="shared" si="0"/>
        <v>0</v>
      </c>
      <c r="J10" s="61"/>
    </row>
    <row r="11" spans="1:11" ht="15.6" x14ac:dyDescent="0.3">
      <c r="A11" s="25" t="s">
        <v>49</v>
      </c>
      <c r="B11" s="26" t="s">
        <v>78</v>
      </c>
      <c r="C11" s="60" t="s">
        <v>81</v>
      </c>
      <c r="D11" s="60"/>
      <c r="E11" s="27"/>
      <c r="F11" s="27"/>
      <c r="G11" s="27"/>
      <c r="H11" s="27"/>
      <c r="I11" s="28">
        <f t="shared" si="0"/>
        <v>0</v>
      </c>
      <c r="J11" s="70"/>
      <c r="K11" s="61"/>
    </row>
    <row r="12" spans="1:11" ht="15.6" x14ac:dyDescent="0.3">
      <c r="A12" s="62"/>
      <c r="B12" s="63" t="s">
        <v>66</v>
      </c>
      <c r="C12" s="77"/>
      <c r="D12" s="64">
        <f>SUM(D3:D11)</f>
        <v>0</v>
      </c>
      <c r="E12" s="64">
        <f t="shared" ref="E12:I12" si="1">SUM(E3:E11)</f>
        <v>0</v>
      </c>
      <c r="F12" s="64">
        <f t="shared" si="1"/>
        <v>0</v>
      </c>
      <c r="G12" s="64">
        <f t="shared" si="1"/>
        <v>0</v>
      </c>
      <c r="H12" s="64">
        <f t="shared" si="1"/>
        <v>0</v>
      </c>
      <c r="I12" s="64">
        <f t="shared" si="1"/>
        <v>0</v>
      </c>
      <c r="J12" s="65"/>
    </row>
    <row r="13" spans="1:11" ht="15.6" x14ac:dyDescent="0.3">
      <c r="A13" s="55"/>
      <c r="B13" s="56" t="s">
        <v>74</v>
      </c>
      <c r="C13" s="76"/>
      <c r="D13" s="57"/>
      <c r="E13" s="57"/>
      <c r="F13" s="57"/>
      <c r="G13" s="57"/>
      <c r="H13" s="57"/>
      <c r="I13" s="57"/>
      <c r="J13" s="58"/>
    </row>
    <row r="14" spans="1:11" ht="17.399999999999999" customHeight="1" x14ac:dyDescent="0.3">
      <c r="A14" s="71"/>
      <c r="B14" s="72"/>
      <c r="C14" s="72"/>
      <c r="D14" s="27"/>
      <c r="E14" s="27"/>
      <c r="F14" s="27"/>
      <c r="G14" s="27"/>
      <c r="H14" s="27"/>
      <c r="I14" s="28">
        <f>SUM(D14:H14)</f>
        <v>0</v>
      </c>
      <c r="J14" s="73"/>
    </row>
    <row r="15" spans="1:11" ht="19.8" customHeight="1" x14ac:dyDescent="0.3">
      <c r="A15" s="71"/>
      <c r="B15" s="72"/>
      <c r="C15" s="72"/>
      <c r="D15" s="27"/>
      <c r="E15" s="27"/>
      <c r="F15" s="27"/>
      <c r="G15" s="27"/>
      <c r="H15" s="27"/>
      <c r="I15" s="28">
        <f>SUM(D15:H15)</f>
        <v>0</v>
      </c>
      <c r="J15" s="73"/>
    </row>
    <row r="16" spans="1:11" ht="15.6" x14ac:dyDescent="0.3">
      <c r="A16" s="62"/>
      <c r="B16" s="63" t="s">
        <v>66</v>
      </c>
      <c r="C16" s="77"/>
      <c r="D16" s="64">
        <f t="shared" ref="D16:I16" si="2">SUM(D14:D15)</f>
        <v>0</v>
      </c>
      <c r="E16" s="64">
        <f t="shared" si="2"/>
        <v>0</v>
      </c>
      <c r="F16" s="64">
        <f t="shared" si="2"/>
        <v>0</v>
      </c>
      <c r="G16" s="64">
        <f t="shared" si="2"/>
        <v>0</v>
      </c>
      <c r="H16" s="64">
        <f t="shared" si="2"/>
        <v>0</v>
      </c>
      <c r="I16" s="64">
        <f t="shared" si="2"/>
        <v>0</v>
      </c>
      <c r="J16" s="65"/>
    </row>
    <row r="17" spans="1:10" ht="18" x14ac:dyDescent="0.3">
      <c r="A17" s="66"/>
      <c r="B17" s="67" t="s">
        <v>17</v>
      </c>
      <c r="C17" s="78"/>
      <c r="D17" s="68">
        <f t="shared" ref="D17:I17" si="3">SUM(D12,D16)</f>
        <v>0</v>
      </c>
      <c r="E17" s="68">
        <f t="shared" si="3"/>
        <v>0</v>
      </c>
      <c r="F17" s="68">
        <f t="shared" si="3"/>
        <v>0</v>
      </c>
      <c r="G17" s="68">
        <f t="shared" si="3"/>
        <v>0</v>
      </c>
      <c r="H17" s="68">
        <f t="shared" si="3"/>
        <v>0</v>
      </c>
      <c r="I17" s="68">
        <f t="shared" si="3"/>
        <v>0</v>
      </c>
      <c r="J17" s="69"/>
    </row>
    <row r="18" spans="1:10" x14ac:dyDescent="0.3">
      <c r="A18" s="40"/>
      <c r="B18" s="41"/>
      <c r="C18" s="41"/>
      <c r="D18" s="42"/>
      <c r="E18" s="42"/>
      <c r="F18" s="42"/>
      <c r="G18" s="42"/>
      <c r="H18" s="42"/>
      <c r="I18" s="43"/>
      <c r="J18" s="44"/>
    </row>
    <row r="19" spans="1:10" ht="21" x14ac:dyDescent="0.3">
      <c r="A19" s="45"/>
      <c r="B19" s="46" t="s">
        <v>68</v>
      </c>
      <c r="C19" s="46"/>
      <c r="D19" s="42"/>
      <c r="E19" s="42"/>
      <c r="F19" s="42"/>
      <c r="G19" s="42"/>
      <c r="H19" s="42"/>
      <c r="I19" s="47">
        <f>I17</f>
        <v>0</v>
      </c>
      <c r="J19" s="44"/>
    </row>
    <row r="20" spans="1:10" x14ac:dyDescent="0.3">
      <c r="A20" s="40"/>
      <c r="B20" s="41"/>
      <c r="C20" s="41"/>
      <c r="D20" s="42"/>
      <c r="E20" s="42"/>
      <c r="F20" s="42"/>
      <c r="G20" s="42"/>
      <c r="H20" s="42"/>
      <c r="I20" s="43"/>
      <c r="J20" s="44"/>
    </row>
    <row r="21" spans="1:10" x14ac:dyDescent="0.3">
      <c r="A21" s="40"/>
      <c r="B21" s="41"/>
      <c r="C21" s="41"/>
      <c r="D21" s="42"/>
      <c r="E21" s="42"/>
      <c r="F21" s="42"/>
      <c r="G21" s="42"/>
      <c r="H21" s="42"/>
      <c r="I21" s="43"/>
      <c r="J21" s="44"/>
    </row>
    <row r="22" spans="1:10" ht="15.6" x14ac:dyDescent="0.3">
      <c r="A22" s="52"/>
      <c r="B22" s="31" t="s">
        <v>70</v>
      </c>
      <c r="C22" s="31"/>
      <c r="D22" s="50">
        <v>0</v>
      </c>
      <c r="E22" s="50">
        <v>0</v>
      </c>
      <c r="F22" s="50">
        <v>0</v>
      </c>
      <c r="G22" s="50">
        <v>0</v>
      </c>
      <c r="H22" s="50">
        <v>0</v>
      </c>
      <c r="I22" s="32">
        <v>0</v>
      </c>
      <c r="J22" s="51"/>
    </row>
    <row r="23" spans="1:10" ht="15.6" x14ac:dyDescent="0.3">
      <c r="A23" s="52"/>
      <c r="B23" s="31" t="s">
        <v>71</v>
      </c>
      <c r="C23" s="31"/>
      <c r="D23" s="32">
        <v>0</v>
      </c>
      <c r="E23" s="32">
        <v>0</v>
      </c>
      <c r="F23" s="32">
        <v>0</v>
      </c>
      <c r="G23" s="32">
        <v>0</v>
      </c>
      <c r="H23" s="32">
        <v>0</v>
      </c>
      <c r="I23" s="32">
        <v>0</v>
      </c>
      <c r="J23"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ca5f68-1531-414c-96f6-37ec3c326b09" xsi:nil="true"/>
    <lcf76f155ced4ddcb4097134ff3c332f xmlns="520dbe7a-8c00-415c-a249-e12c83574f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7F9377E57E0E49BC9AE15FE5B1F42A" ma:contentTypeVersion="14" ma:contentTypeDescription="Create a new document." ma:contentTypeScope="" ma:versionID="67738d47df26b57b143a9e4d937e9c39">
  <xsd:schema xmlns:xsd="http://www.w3.org/2001/XMLSchema" xmlns:xs="http://www.w3.org/2001/XMLSchema" xmlns:p="http://schemas.microsoft.com/office/2006/metadata/properties" xmlns:ns2="520dbe7a-8c00-415c-a249-e12c83574f3b" xmlns:ns3="99ca5f68-1531-414c-96f6-37ec3c326b09" targetNamespace="http://schemas.microsoft.com/office/2006/metadata/properties" ma:root="true" ma:fieldsID="c4a5d230bab15c2ca586f151b27305a0" ns2:_="" ns3:_="">
    <xsd:import namespace="520dbe7a-8c00-415c-a249-e12c83574f3b"/>
    <xsd:import namespace="99ca5f68-1531-414c-96f6-37ec3c326b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dbe7a-8c00-415c-a249-e12c83574f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920d46-e42e-4604-a0b2-514c7a37cb3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ca5f68-1531-414c-96f6-37ec3c326b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cc089bc-55a5-4a52-8572-49b6ab4f6a79}" ma:internalName="TaxCatchAll" ma:showField="CatchAllData" ma:web="99ca5f68-1531-414c-96f6-37ec3c326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8EA37F-FCAB-4434-A627-8E6DC73F9417}">
  <ds:schemaRef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www.w3.org/XML/1998/namespace"/>
    <ds:schemaRef ds:uri="520dbe7a-8c00-415c-a249-e12c83574f3b"/>
    <ds:schemaRef ds:uri="99ca5f68-1531-414c-96f6-37ec3c326b09"/>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2E53F9A-D3DA-4040-990A-EAE6CA63A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dbe7a-8c00-415c-a249-e12c83574f3b"/>
    <ds:schemaRef ds:uri="99ca5f68-1531-414c-96f6-37ec3c326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54CFF-8DD4-4808-9501-3A375B2958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Assumptions and Clarifications</vt:lpstr>
      <vt:lpstr>Notional Pricing</vt:lpstr>
      <vt:lpstr>Optional Pricing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2020-06-17T11:08:44Z</dcterms:created>
  <dcterms:modified xsi:type="dcterms:W3CDTF">2025-07-22T14:46:01Z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0x010100327F9377E57E0E49BC9AE15FE5B1F42A</vt:lpwstr>
  </property>
  <property fmtid="{D5CDD505-2E9C-101B-9397-08002B2CF9AE}" pid="3" name="MediaServiceImageTags">
    <vt:lpwstr/>
  </property>
</Properties>
</file>